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FCSD\Linked Spreadsheets\ASD Statistics\POBE 2021\Publication\Revised files for APS\"/>
    </mc:Choice>
  </mc:AlternateContent>
  <bookViews>
    <workbookView xWindow="-15" yWindow="-15" windowWidth="14400" windowHeight="7035" tabRatio="909"/>
  </bookViews>
  <sheets>
    <sheet name="Notes" sheetId="71" r:id="rId1"/>
    <sheet name="Definitions" sheetId="72" r:id="rId2"/>
    <sheet name="Scotland" sheetId="68" r:id="rId3"/>
    <sheet name="Councils" sheetId="69" r:id="rId4"/>
    <sheet name="Aberdeen City" sheetId="15" r:id="rId5"/>
    <sheet name="Aberdeenshire" sheetId="19" r:id="rId6"/>
    <sheet name="Angus" sheetId="20" r:id="rId7"/>
    <sheet name="Argyll &amp; Bute" sheetId="21" r:id="rId8"/>
    <sheet name="City of Edinburgh" sheetId="23" r:id="rId9"/>
    <sheet name="Clackmannanshire" sheetId="22" r:id="rId10"/>
    <sheet name="Dumfries &amp; Galloway" sheetId="24" r:id="rId11"/>
    <sheet name="Dundee City" sheetId="25" r:id="rId12"/>
    <sheet name="East Ayrshire" sheetId="26" r:id="rId13"/>
    <sheet name="East Dunbartonshire" sheetId="27" r:id="rId14"/>
    <sheet name="East Lothian" sheetId="28" r:id="rId15"/>
    <sheet name="East Renfrewshire" sheetId="29" r:id="rId16"/>
    <sheet name="Falkirk" sheetId="30" r:id="rId17"/>
    <sheet name="Fife" sheetId="31" r:id="rId18"/>
    <sheet name="Glasgow City" sheetId="32" r:id="rId19"/>
    <sheet name="Highland" sheetId="33" r:id="rId20"/>
    <sheet name="Inverclyde" sheetId="34" r:id="rId21"/>
    <sheet name="Midlothian" sheetId="35" r:id="rId22"/>
    <sheet name="Moray" sheetId="36" r:id="rId23"/>
    <sheet name="Na h-Eileanan Siar" sheetId="37" r:id="rId24"/>
    <sheet name="North Ayrshire" sheetId="38" r:id="rId25"/>
    <sheet name="North Lanarkshire" sheetId="39" r:id="rId26"/>
    <sheet name="Orkney Islands" sheetId="40" r:id="rId27"/>
    <sheet name="Perth &amp; Kinross" sheetId="41" r:id="rId28"/>
    <sheet name="Renfrewshire" sheetId="42" r:id="rId29"/>
    <sheet name="Scottish Borders" sheetId="43" r:id="rId30"/>
    <sheet name="Shetland Islands" sheetId="44" r:id="rId31"/>
    <sheet name="South Ayrshire" sheetId="45" r:id="rId32"/>
    <sheet name="South Lanarkshire" sheetId="46" r:id="rId33"/>
    <sheet name="Stirling" sheetId="47" r:id="rId34"/>
    <sheet name="West Dunbartonshire" sheetId="48" r:id="rId35"/>
    <sheet name="West Lothian" sheetId="49" r:id="rId36"/>
    <sheet name="Ayrshire VJB" sheetId="50" r:id="rId37"/>
    <sheet name="Central VJB" sheetId="51" r:id="rId38"/>
    <sheet name="Dunbartonshire&amp; Argyll&amp;Bute VJB" sheetId="52" r:id="rId39"/>
    <sheet name="Grampian VJB" sheetId="53" r:id="rId40"/>
    <sheet name="Highland &amp; Western Isles VJB" sheetId="54" r:id="rId41"/>
    <sheet name="Lanarkshire VJB" sheetId="55" r:id="rId42"/>
    <sheet name="Lothian VJB" sheetId="56" r:id="rId43"/>
    <sheet name="Orkney &amp; Shetland VJB" sheetId="57" r:id="rId44"/>
    <sheet name="Renfrewshire VJB" sheetId="58" r:id="rId45"/>
    <sheet name="Tayside VJB" sheetId="59" r:id="rId46"/>
    <sheet name="Tay Road Bridge" sheetId="60" r:id="rId47"/>
    <sheet name="HITRANS" sheetId="61" r:id="rId48"/>
    <sheet name="NESTRANS" sheetId="62" r:id="rId49"/>
    <sheet name="SESTRAN" sheetId="63" r:id="rId50"/>
    <sheet name="SPT" sheetId="64" r:id="rId51"/>
    <sheet name="SWESTRANS" sheetId="65" r:id="rId52"/>
    <sheet name="TACTRAN" sheetId="66" r:id="rId53"/>
    <sheet name="ZetTrans" sheetId="67" r:id="rId54"/>
  </sheets>
  <calcPr calcId="162913"/>
</workbook>
</file>

<file path=xl/calcChain.xml><?xml version="1.0" encoding="utf-8"?>
<calcChain xmlns="http://schemas.openxmlformats.org/spreadsheetml/2006/main">
  <c r="F159" i="69" l="1"/>
  <c r="E159" i="69"/>
  <c r="D159" i="69"/>
  <c r="C159" i="69"/>
  <c r="F138" i="69"/>
  <c r="E138" i="69"/>
  <c r="D138" i="69"/>
  <c r="C138" i="69"/>
  <c r="F111" i="69"/>
  <c r="E111" i="69"/>
  <c r="D111" i="69"/>
  <c r="C111" i="69"/>
  <c r="F62" i="69"/>
  <c r="E62" i="69"/>
  <c r="D62" i="69"/>
  <c r="C62" i="69"/>
  <c r="F28" i="69"/>
  <c r="E28" i="69"/>
  <c r="D28" i="69"/>
  <c r="C28" i="69"/>
  <c r="F159" i="68"/>
  <c r="E159" i="68"/>
  <c r="D159" i="68"/>
  <c r="C159" i="68"/>
  <c r="F138" i="68"/>
  <c r="E138" i="68"/>
  <c r="D138" i="68"/>
  <c r="C138" i="68"/>
  <c r="F111" i="68"/>
  <c r="E111" i="68"/>
  <c r="D111" i="68"/>
  <c r="C111" i="68"/>
  <c r="F62" i="68"/>
  <c r="E62" i="68"/>
  <c r="D62" i="68"/>
  <c r="C62" i="68"/>
  <c r="F28" i="68"/>
  <c r="E28" i="68"/>
  <c r="D28" i="68"/>
  <c r="C28" i="68"/>
  <c r="C23" i="67" l="1"/>
  <c r="F187" i="67"/>
  <c r="F189" i="67" s="1"/>
  <c r="E187" i="67"/>
  <c r="E189" i="67" s="1"/>
  <c r="D187" i="67"/>
  <c r="D189" i="67" s="1"/>
  <c r="C187" i="67"/>
  <c r="C189" i="67" s="1"/>
  <c r="F176" i="67"/>
  <c r="E176" i="67"/>
  <c r="D176" i="67"/>
  <c r="C176" i="67"/>
  <c r="C174" i="67"/>
  <c r="F167" i="67"/>
  <c r="E167" i="67"/>
  <c r="D167" i="67"/>
  <c r="C167" i="67"/>
  <c r="C165" i="67"/>
  <c r="F159" i="67"/>
  <c r="E159" i="67"/>
  <c r="D159" i="67"/>
  <c r="C159" i="67"/>
  <c r="F152" i="67"/>
  <c r="F153" i="67" s="1"/>
  <c r="E152" i="67"/>
  <c r="E175" i="67" s="1"/>
  <c r="D152" i="67"/>
  <c r="D175" i="67" s="1"/>
  <c r="C152" i="67"/>
  <c r="C153" i="67" s="1"/>
  <c r="F144" i="67"/>
  <c r="E144" i="67"/>
  <c r="D144" i="67"/>
  <c r="C144" i="67"/>
  <c r="F138" i="67"/>
  <c r="E138" i="67"/>
  <c r="D138" i="67"/>
  <c r="C138" i="67"/>
  <c r="F133" i="67"/>
  <c r="E133" i="67"/>
  <c r="D133" i="67"/>
  <c r="C133" i="67"/>
  <c r="F119" i="67"/>
  <c r="E119" i="67"/>
  <c r="D119" i="67"/>
  <c r="C119" i="67"/>
  <c r="F111" i="67"/>
  <c r="E111" i="67"/>
  <c r="D111" i="67"/>
  <c r="C111" i="67"/>
  <c r="F94" i="67"/>
  <c r="F14" i="67" s="1"/>
  <c r="E94" i="67"/>
  <c r="D94" i="67"/>
  <c r="D14" i="67" s="1"/>
  <c r="C94" i="67"/>
  <c r="C14" i="67" s="1"/>
  <c r="F82" i="67"/>
  <c r="E82" i="67"/>
  <c r="D82" i="67"/>
  <c r="C82" i="67"/>
  <c r="F76" i="67"/>
  <c r="E76" i="67"/>
  <c r="D76" i="67"/>
  <c r="C76" i="67"/>
  <c r="F62" i="67"/>
  <c r="E62" i="67"/>
  <c r="D62" i="67"/>
  <c r="C62" i="67"/>
  <c r="F57" i="67"/>
  <c r="E57" i="67"/>
  <c r="D57" i="67"/>
  <c r="C57" i="67"/>
  <c r="F41" i="67"/>
  <c r="E41" i="67"/>
  <c r="D41" i="67"/>
  <c r="C41" i="67"/>
  <c r="F28" i="67"/>
  <c r="E28" i="67"/>
  <c r="D28" i="67"/>
  <c r="C28" i="67"/>
  <c r="F23" i="67"/>
  <c r="E23" i="67"/>
  <c r="D23" i="67"/>
  <c r="F22" i="67"/>
  <c r="E22" i="67"/>
  <c r="D22" i="67"/>
  <c r="C22" i="67"/>
  <c r="F21" i="67"/>
  <c r="E21" i="67"/>
  <c r="D21" i="67"/>
  <c r="C21" i="67"/>
  <c r="F20" i="67"/>
  <c r="E20" i="67"/>
  <c r="D20" i="67"/>
  <c r="C20" i="67"/>
  <c r="F18" i="67"/>
  <c r="E18" i="67"/>
  <c r="D18" i="67"/>
  <c r="C18" i="67"/>
  <c r="E14" i="67"/>
  <c r="F12" i="67" l="1"/>
  <c r="D95" i="67"/>
  <c r="C59" i="67"/>
  <c r="F13" i="67"/>
  <c r="F59" i="67"/>
  <c r="E13" i="67"/>
  <c r="E153" i="67"/>
  <c r="E155" i="67" s="1"/>
  <c r="D135" i="67"/>
  <c r="C155" i="67"/>
  <c r="C95" i="67"/>
  <c r="F155" i="67"/>
  <c r="E104" i="67"/>
  <c r="E19" i="67" s="1"/>
  <c r="E24" i="67" s="1"/>
  <c r="C135" i="67"/>
  <c r="D59" i="67"/>
  <c r="F104" i="67"/>
  <c r="F19" i="67" s="1"/>
  <c r="F24" i="67" s="1"/>
  <c r="E135" i="67"/>
  <c r="C175" i="67"/>
  <c r="C179" i="67" s="1"/>
  <c r="D172" i="67" s="1"/>
  <c r="D174" i="67" s="1"/>
  <c r="D179" i="67" s="1"/>
  <c r="E172" i="67" s="1"/>
  <c r="E174" i="67" s="1"/>
  <c r="E179" i="67" s="1"/>
  <c r="F172" i="67" s="1"/>
  <c r="F174" i="67" s="1"/>
  <c r="D12" i="67"/>
  <c r="E59" i="67"/>
  <c r="F135" i="67"/>
  <c r="C23" i="66"/>
  <c r="C13" i="67"/>
  <c r="D153" i="67"/>
  <c r="D155" i="67" s="1"/>
  <c r="E95" i="67"/>
  <c r="F95" i="67"/>
  <c r="C12" i="67"/>
  <c r="E12" i="67"/>
  <c r="C104" i="67"/>
  <c r="D104" i="67"/>
  <c r="D13" i="67"/>
  <c r="F175" i="67"/>
  <c r="F187" i="66"/>
  <c r="F189" i="66" s="1"/>
  <c r="E187" i="66"/>
  <c r="E189" i="66" s="1"/>
  <c r="D187" i="66"/>
  <c r="D189" i="66" s="1"/>
  <c r="C187" i="66"/>
  <c r="C189" i="66" s="1"/>
  <c r="F176" i="66"/>
  <c r="E176" i="66"/>
  <c r="D176" i="66"/>
  <c r="C176" i="66"/>
  <c r="C174" i="66"/>
  <c r="F167" i="66"/>
  <c r="E167" i="66"/>
  <c r="D167" i="66"/>
  <c r="C167" i="66"/>
  <c r="C165" i="66"/>
  <c r="F159" i="66"/>
  <c r="E159" i="66"/>
  <c r="D159" i="66"/>
  <c r="C159" i="66"/>
  <c r="F152" i="66"/>
  <c r="F153" i="66" s="1"/>
  <c r="E152" i="66"/>
  <c r="E175" i="66" s="1"/>
  <c r="D152" i="66"/>
  <c r="D175" i="66" s="1"/>
  <c r="C152" i="66"/>
  <c r="C153" i="66" s="1"/>
  <c r="F144" i="66"/>
  <c r="E144" i="66"/>
  <c r="D144" i="66"/>
  <c r="C144" i="66"/>
  <c r="F138" i="66"/>
  <c r="E138" i="66"/>
  <c r="D138" i="66"/>
  <c r="C138" i="66"/>
  <c r="F133" i="66"/>
  <c r="E133" i="66"/>
  <c r="D133" i="66"/>
  <c r="C133" i="66"/>
  <c r="F119" i="66"/>
  <c r="E119" i="66"/>
  <c r="D119" i="66"/>
  <c r="C119" i="66"/>
  <c r="F111" i="66"/>
  <c r="E111" i="66"/>
  <c r="D111" i="66"/>
  <c r="C111" i="66"/>
  <c r="F94" i="66"/>
  <c r="F14" i="66" s="1"/>
  <c r="E94" i="66"/>
  <c r="D94" i="66"/>
  <c r="D14" i="66" s="1"/>
  <c r="C94" i="66"/>
  <c r="C14" i="66" s="1"/>
  <c r="F82" i="66"/>
  <c r="E82" i="66"/>
  <c r="D82" i="66"/>
  <c r="D13" i="66" s="1"/>
  <c r="C82" i="66"/>
  <c r="F76" i="66"/>
  <c r="E76" i="66"/>
  <c r="D76" i="66"/>
  <c r="C76" i="66"/>
  <c r="F62" i="66"/>
  <c r="E62" i="66"/>
  <c r="D62" i="66"/>
  <c r="C62" i="66"/>
  <c r="F57" i="66"/>
  <c r="E57" i="66"/>
  <c r="D57" i="66"/>
  <c r="C57" i="66"/>
  <c r="F41" i="66"/>
  <c r="E41" i="66"/>
  <c r="D41" i="66"/>
  <c r="C41" i="66"/>
  <c r="F28" i="66"/>
  <c r="E28" i="66"/>
  <c r="D28" i="66"/>
  <c r="C28" i="66"/>
  <c r="F23" i="66"/>
  <c r="E23" i="66"/>
  <c r="D23" i="66"/>
  <c r="F22" i="66"/>
  <c r="E22" i="66"/>
  <c r="D22" i="66"/>
  <c r="C22" i="66"/>
  <c r="F21" i="66"/>
  <c r="E21" i="66"/>
  <c r="D21" i="66"/>
  <c r="C21" i="66"/>
  <c r="F20" i="66"/>
  <c r="E20" i="66"/>
  <c r="D20" i="66"/>
  <c r="C20" i="66"/>
  <c r="F18" i="66"/>
  <c r="E18" i="66"/>
  <c r="D18" i="66"/>
  <c r="C18" i="66"/>
  <c r="E14" i="66"/>
  <c r="F15" i="67" l="1"/>
  <c r="F105" i="67"/>
  <c r="F107" i="67" s="1"/>
  <c r="C95" i="66"/>
  <c r="E105" i="67"/>
  <c r="E166" i="67"/>
  <c r="E15" i="67"/>
  <c r="C59" i="66"/>
  <c r="F95" i="66"/>
  <c r="E135" i="66"/>
  <c r="F166" i="67"/>
  <c r="C15" i="67"/>
  <c r="D12" i="66"/>
  <c r="D15" i="66" s="1"/>
  <c r="F59" i="66"/>
  <c r="E95" i="66"/>
  <c r="F12" i="66"/>
  <c r="D95" i="66"/>
  <c r="C135" i="66"/>
  <c r="F179" i="67"/>
  <c r="C23" i="65"/>
  <c r="E104" i="66"/>
  <c r="E166" i="66" s="1"/>
  <c r="D135" i="66"/>
  <c r="C155" i="66"/>
  <c r="C175" i="66"/>
  <c r="C179" i="66" s="1"/>
  <c r="D172" i="66" s="1"/>
  <c r="D174" i="66" s="1"/>
  <c r="D179" i="66" s="1"/>
  <c r="E172" i="66" s="1"/>
  <c r="E174" i="66" s="1"/>
  <c r="E179" i="66" s="1"/>
  <c r="F172" i="66" s="1"/>
  <c r="F174" i="66" s="1"/>
  <c r="F135" i="66"/>
  <c r="E59" i="66"/>
  <c r="F155" i="66"/>
  <c r="D153" i="66"/>
  <c r="D155" i="66" s="1"/>
  <c r="E12" i="66"/>
  <c r="D15" i="67"/>
  <c r="D59" i="66"/>
  <c r="D104" i="66"/>
  <c r="D105" i="67"/>
  <c r="D107" i="67" s="1"/>
  <c r="D19" i="67"/>
  <c r="D24" i="67" s="1"/>
  <c r="D166" i="67"/>
  <c r="C13" i="66"/>
  <c r="C105" i="67"/>
  <c r="C107" i="67" s="1"/>
  <c r="C19" i="67"/>
  <c r="C24" i="67" s="1"/>
  <c r="C166" i="67"/>
  <c r="C170" i="67" s="1"/>
  <c r="C104" i="66"/>
  <c r="F104" i="66"/>
  <c r="E13" i="66"/>
  <c r="E153" i="66"/>
  <c r="E155" i="66" s="1"/>
  <c r="F175" i="66"/>
  <c r="F13" i="66"/>
  <c r="C12" i="66"/>
  <c r="E107" i="67"/>
  <c r="F187" i="65"/>
  <c r="F189" i="65" s="1"/>
  <c r="E187" i="65"/>
  <c r="E189" i="65" s="1"/>
  <c r="D187" i="65"/>
  <c r="D189" i="65" s="1"/>
  <c r="C187" i="65"/>
  <c r="C189" i="65" s="1"/>
  <c r="F176" i="65"/>
  <c r="E176" i="65"/>
  <c r="D176" i="65"/>
  <c r="C176" i="65"/>
  <c r="C174" i="65"/>
  <c r="F167" i="65"/>
  <c r="E167" i="65"/>
  <c r="D167" i="65"/>
  <c r="C167" i="65"/>
  <c r="C165" i="65"/>
  <c r="F159" i="65"/>
  <c r="E159" i="65"/>
  <c r="D159" i="65"/>
  <c r="C159" i="65"/>
  <c r="F152" i="65"/>
  <c r="F175" i="65" s="1"/>
  <c r="E152" i="65"/>
  <c r="E153" i="65" s="1"/>
  <c r="D152" i="65"/>
  <c r="D153" i="65" s="1"/>
  <c r="C152" i="65"/>
  <c r="C153" i="65" s="1"/>
  <c r="F144" i="65"/>
  <c r="E144" i="65"/>
  <c r="D144" i="65"/>
  <c r="C144" i="65"/>
  <c r="F138" i="65"/>
  <c r="E138" i="65"/>
  <c r="D138" i="65"/>
  <c r="C138" i="65"/>
  <c r="F133" i="65"/>
  <c r="E133" i="65"/>
  <c r="D133" i="65"/>
  <c r="C133" i="65"/>
  <c r="F119" i="65"/>
  <c r="E119" i="65"/>
  <c r="D119" i="65"/>
  <c r="C119" i="65"/>
  <c r="F111" i="65"/>
  <c r="E111" i="65"/>
  <c r="D111" i="65"/>
  <c r="C111" i="65"/>
  <c r="F94" i="65"/>
  <c r="F14" i="65" s="1"/>
  <c r="E94" i="65"/>
  <c r="E14" i="65" s="1"/>
  <c r="D94" i="65"/>
  <c r="D14" i="65" s="1"/>
  <c r="C94" i="65"/>
  <c r="C14" i="65" s="1"/>
  <c r="F82" i="65"/>
  <c r="E82" i="65"/>
  <c r="D82" i="65"/>
  <c r="C82" i="65"/>
  <c r="F76" i="65"/>
  <c r="E76" i="65"/>
  <c r="D76" i="65"/>
  <c r="C76" i="65"/>
  <c r="F62" i="65"/>
  <c r="E62" i="65"/>
  <c r="D62" i="65"/>
  <c r="C62" i="65"/>
  <c r="F57" i="65"/>
  <c r="E57" i="65"/>
  <c r="D57" i="65"/>
  <c r="C57" i="65"/>
  <c r="F41" i="65"/>
  <c r="E41" i="65"/>
  <c r="D41" i="65"/>
  <c r="C41" i="65"/>
  <c r="F28" i="65"/>
  <c r="E28" i="65"/>
  <c r="D28" i="65"/>
  <c r="C28" i="65"/>
  <c r="F23" i="65"/>
  <c r="E23" i="65"/>
  <c r="D23" i="65"/>
  <c r="F22" i="65"/>
  <c r="E22" i="65"/>
  <c r="D22" i="65"/>
  <c r="C22" i="65"/>
  <c r="F21" i="65"/>
  <c r="E21" i="65"/>
  <c r="D21" i="65"/>
  <c r="C21" i="65"/>
  <c r="F20" i="65"/>
  <c r="E20" i="65"/>
  <c r="D20" i="65"/>
  <c r="C20" i="65"/>
  <c r="F18" i="65"/>
  <c r="E18" i="65"/>
  <c r="D18" i="65"/>
  <c r="C18" i="65"/>
  <c r="F15" i="66" l="1"/>
  <c r="E12" i="65"/>
  <c r="F12" i="65"/>
  <c r="F153" i="65"/>
  <c r="F155" i="65" s="1"/>
  <c r="D104" i="65"/>
  <c r="D105" i="65" s="1"/>
  <c r="E95" i="65"/>
  <c r="C135" i="65"/>
  <c r="C59" i="65"/>
  <c r="F104" i="65"/>
  <c r="F166" i="65" s="1"/>
  <c r="D135" i="65"/>
  <c r="E175" i="65"/>
  <c r="D59" i="65"/>
  <c r="C13" i="65"/>
  <c r="E104" i="65"/>
  <c r="E166" i="65" s="1"/>
  <c r="E59" i="65"/>
  <c r="D95" i="65"/>
  <c r="F135" i="65"/>
  <c r="E155" i="65"/>
  <c r="C175" i="65"/>
  <c r="C179" i="65" s="1"/>
  <c r="D172" i="65" s="1"/>
  <c r="D174" i="65" s="1"/>
  <c r="E19" i="66"/>
  <c r="E24" i="66" s="1"/>
  <c r="C12" i="65"/>
  <c r="D175" i="65"/>
  <c r="E105" i="66"/>
  <c r="E107" i="66" s="1"/>
  <c r="C155" i="65"/>
  <c r="E15" i="66"/>
  <c r="C23" i="64"/>
  <c r="D13" i="65"/>
  <c r="C104" i="65"/>
  <c r="C166" i="65" s="1"/>
  <c r="C170" i="65" s="1"/>
  <c r="D155" i="65"/>
  <c r="E13" i="65"/>
  <c r="C95" i="65"/>
  <c r="F105" i="66"/>
  <c r="F107" i="66" s="1"/>
  <c r="F19" i="66"/>
  <c r="F24" i="66" s="1"/>
  <c r="F166" i="66"/>
  <c r="E135" i="65"/>
  <c r="F13" i="65"/>
  <c r="C166" i="66"/>
  <c r="C170" i="66" s="1"/>
  <c r="C105" i="66"/>
  <c r="C107" i="66" s="1"/>
  <c r="C19" i="66"/>
  <c r="C24" i="66" s="1"/>
  <c r="D166" i="66"/>
  <c r="D105" i="66"/>
  <c r="D107" i="66" s="1"/>
  <c r="D19" i="66"/>
  <c r="D24" i="66" s="1"/>
  <c r="C181" i="67"/>
  <c r="C191" i="67" s="1"/>
  <c r="D163" i="67"/>
  <c r="D165" i="67" s="1"/>
  <c r="D170" i="67" s="1"/>
  <c r="D12" i="65"/>
  <c r="F95" i="65"/>
  <c r="C15" i="66"/>
  <c r="F179" i="66"/>
  <c r="F59" i="65"/>
  <c r="F187" i="64"/>
  <c r="F189" i="64" s="1"/>
  <c r="E187" i="64"/>
  <c r="E189" i="64" s="1"/>
  <c r="D187" i="64"/>
  <c r="D189" i="64" s="1"/>
  <c r="C187" i="64"/>
  <c r="C189" i="64" s="1"/>
  <c r="F176" i="64"/>
  <c r="E176" i="64"/>
  <c r="D176" i="64"/>
  <c r="C176" i="64"/>
  <c r="C174" i="64"/>
  <c r="F167" i="64"/>
  <c r="E167" i="64"/>
  <c r="D167" i="64"/>
  <c r="C167" i="64"/>
  <c r="C165" i="64"/>
  <c r="F159" i="64"/>
  <c r="E159" i="64"/>
  <c r="D159" i="64"/>
  <c r="C159" i="64"/>
  <c r="F152" i="64"/>
  <c r="F153" i="64" s="1"/>
  <c r="E152" i="64"/>
  <c r="E175" i="64" s="1"/>
  <c r="D152" i="64"/>
  <c r="D175" i="64" s="1"/>
  <c r="C152" i="64"/>
  <c r="C175" i="64" s="1"/>
  <c r="F144" i="64"/>
  <c r="E144" i="64"/>
  <c r="D144" i="64"/>
  <c r="C144" i="64"/>
  <c r="F138" i="64"/>
  <c r="E138" i="64"/>
  <c r="D138" i="64"/>
  <c r="C138" i="64"/>
  <c r="F133" i="64"/>
  <c r="E133" i="64"/>
  <c r="D133" i="64"/>
  <c r="C133" i="64"/>
  <c r="F119" i="64"/>
  <c r="E119" i="64"/>
  <c r="D119" i="64"/>
  <c r="C119" i="64"/>
  <c r="F111" i="64"/>
  <c r="E111" i="64"/>
  <c r="D111" i="64"/>
  <c r="C111" i="64"/>
  <c r="F94" i="64"/>
  <c r="F14" i="64" s="1"/>
  <c r="E94" i="64"/>
  <c r="E14" i="64" s="1"/>
  <c r="D94" i="64"/>
  <c r="D14" i="64" s="1"/>
  <c r="C94" i="64"/>
  <c r="C14" i="64" s="1"/>
  <c r="F82" i="64"/>
  <c r="E82" i="64"/>
  <c r="D82" i="64"/>
  <c r="C82" i="64"/>
  <c r="F76" i="64"/>
  <c r="E76" i="64"/>
  <c r="D76" i="64"/>
  <c r="C76" i="64"/>
  <c r="F62" i="64"/>
  <c r="E62" i="64"/>
  <c r="D62" i="64"/>
  <c r="C62" i="64"/>
  <c r="F57" i="64"/>
  <c r="E57" i="64"/>
  <c r="D57" i="64"/>
  <c r="C57" i="64"/>
  <c r="F41" i="64"/>
  <c r="E41" i="64"/>
  <c r="D41" i="64"/>
  <c r="C41" i="64"/>
  <c r="F28" i="64"/>
  <c r="E28" i="64"/>
  <c r="D28" i="64"/>
  <c r="C28" i="64"/>
  <c r="F23" i="64"/>
  <c r="E23" i="64"/>
  <c r="D23" i="64"/>
  <c r="F22" i="64"/>
  <c r="E22" i="64"/>
  <c r="D22" i="64"/>
  <c r="C22" i="64"/>
  <c r="F21" i="64"/>
  <c r="E21" i="64"/>
  <c r="D21" i="64"/>
  <c r="C21" i="64"/>
  <c r="F20" i="64"/>
  <c r="E20" i="64"/>
  <c r="D20" i="64"/>
  <c r="C20" i="64"/>
  <c r="F18" i="64"/>
  <c r="E18" i="64"/>
  <c r="D18" i="64"/>
  <c r="C18" i="64"/>
  <c r="E19" i="65" l="1"/>
  <c r="E24" i="65" s="1"/>
  <c r="E104" i="64"/>
  <c r="E105" i="64" s="1"/>
  <c r="D135" i="64"/>
  <c r="D19" i="65"/>
  <c r="D24" i="65" s="1"/>
  <c r="C15" i="65"/>
  <c r="C13" i="64"/>
  <c r="D166" i="65"/>
  <c r="D13" i="64"/>
  <c r="F105" i="65"/>
  <c r="F107" i="65" s="1"/>
  <c r="C12" i="64"/>
  <c r="D15" i="65"/>
  <c r="E15" i="65"/>
  <c r="F15" i="65"/>
  <c r="C104" i="64"/>
  <c r="C19" i="64" s="1"/>
  <c r="C24" i="64" s="1"/>
  <c r="D104" i="64"/>
  <c r="D19" i="64" s="1"/>
  <c r="D24" i="64" s="1"/>
  <c r="C135" i="64"/>
  <c r="F19" i="65"/>
  <c r="F24" i="65" s="1"/>
  <c r="D153" i="64"/>
  <c r="D155" i="64" s="1"/>
  <c r="C179" i="64"/>
  <c r="D172" i="64" s="1"/>
  <c r="D174" i="64" s="1"/>
  <c r="D179" i="64" s="1"/>
  <c r="E172" i="64" s="1"/>
  <c r="E174" i="64" s="1"/>
  <c r="E179" i="64" s="1"/>
  <c r="F172" i="64" s="1"/>
  <c r="F174" i="64" s="1"/>
  <c r="E105" i="65"/>
  <c r="E107" i="65" s="1"/>
  <c r="E153" i="64"/>
  <c r="E155" i="64" s="1"/>
  <c r="D179" i="65"/>
  <c r="E172" i="65" s="1"/>
  <c r="E174" i="65" s="1"/>
  <c r="E179" i="65" s="1"/>
  <c r="F172" i="65" s="1"/>
  <c r="F174" i="65" s="1"/>
  <c r="F179" i="65" s="1"/>
  <c r="C19" i="65"/>
  <c r="C24" i="65" s="1"/>
  <c r="C23" i="63"/>
  <c r="F104" i="64"/>
  <c r="F19" i="64" s="1"/>
  <c r="F24" i="64" s="1"/>
  <c r="D59" i="64"/>
  <c r="F135" i="64"/>
  <c r="C59" i="64"/>
  <c r="E135" i="64"/>
  <c r="E59" i="64"/>
  <c r="C105" i="65"/>
  <c r="C107" i="65" s="1"/>
  <c r="F59" i="64"/>
  <c r="C153" i="64"/>
  <c r="C155" i="64" s="1"/>
  <c r="D107" i="65"/>
  <c r="F155" i="64"/>
  <c r="D163" i="65"/>
  <c r="D165" i="65" s="1"/>
  <c r="C181" i="65"/>
  <c r="C191" i="65" s="1"/>
  <c r="E166" i="64"/>
  <c r="E19" i="64"/>
  <c r="E24" i="64" s="1"/>
  <c r="E163" i="67"/>
  <c r="E165" i="67" s="1"/>
  <c r="E170" i="67" s="1"/>
  <c r="D181" i="67"/>
  <c r="D191" i="67" s="1"/>
  <c r="D163" i="66"/>
  <c r="D165" i="66" s="1"/>
  <c r="D170" i="66" s="1"/>
  <c r="C181" i="66"/>
  <c r="C191" i="66" s="1"/>
  <c r="E13" i="64"/>
  <c r="C95" i="64"/>
  <c r="F175" i="64"/>
  <c r="F13" i="64"/>
  <c r="D95" i="64"/>
  <c r="E95" i="64"/>
  <c r="D12" i="64"/>
  <c r="F95" i="64"/>
  <c r="E12" i="64"/>
  <c r="E15" i="64" s="1"/>
  <c r="F12" i="64"/>
  <c r="F187" i="63"/>
  <c r="F189" i="63" s="1"/>
  <c r="E187" i="63"/>
  <c r="E189" i="63" s="1"/>
  <c r="D187" i="63"/>
  <c r="D189" i="63" s="1"/>
  <c r="C187" i="63"/>
  <c r="C189" i="63" s="1"/>
  <c r="F176" i="63"/>
  <c r="E176" i="63"/>
  <c r="D176" i="63"/>
  <c r="C176" i="63"/>
  <c r="C174" i="63"/>
  <c r="F167" i="63"/>
  <c r="E167" i="63"/>
  <c r="D167" i="63"/>
  <c r="C167" i="63"/>
  <c r="C165" i="63"/>
  <c r="F159" i="63"/>
  <c r="E159" i="63"/>
  <c r="D159" i="63"/>
  <c r="C159" i="63"/>
  <c r="F152" i="63"/>
  <c r="F153" i="63" s="1"/>
  <c r="E152" i="63"/>
  <c r="E153" i="63" s="1"/>
  <c r="D152" i="63"/>
  <c r="D153" i="63" s="1"/>
  <c r="C152" i="63"/>
  <c r="C153" i="63" s="1"/>
  <c r="F144" i="63"/>
  <c r="E144" i="63"/>
  <c r="D144" i="63"/>
  <c r="C144" i="63"/>
  <c r="F138" i="63"/>
  <c r="E138" i="63"/>
  <c r="D138" i="63"/>
  <c r="C138" i="63"/>
  <c r="F133" i="63"/>
  <c r="E133" i="63"/>
  <c r="D133" i="63"/>
  <c r="C133" i="63"/>
  <c r="F119" i="63"/>
  <c r="E119" i="63"/>
  <c r="D119" i="63"/>
  <c r="C119" i="63"/>
  <c r="F111" i="63"/>
  <c r="E111" i="63"/>
  <c r="D111" i="63"/>
  <c r="C111" i="63"/>
  <c r="F94" i="63"/>
  <c r="F14" i="63" s="1"/>
  <c r="E94" i="63"/>
  <c r="E14" i="63" s="1"/>
  <c r="D94" i="63"/>
  <c r="D14" i="63" s="1"/>
  <c r="C94" i="63"/>
  <c r="C14" i="63" s="1"/>
  <c r="F82" i="63"/>
  <c r="E82" i="63"/>
  <c r="D82" i="63"/>
  <c r="C82" i="63"/>
  <c r="F76" i="63"/>
  <c r="E76" i="63"/>
  <c r="D76" i="63"/>
  <c r="C76" i="63"/>
  <c r="F62" i="63"/>
  <c r="E62" i="63"/>
  <c r="D62" i="63"/>
  <c r="C62" i="63"/>
  <c r="F57" i="63"/>
  <c r="E57" i="63"/>
  <c r="D57" i="63"/>
  <c r="C57" i="63"/>
  <c r="F41" i="63"/>
  <c r="E41" i="63"/>
  <c r="D41" i="63"/>
  <c r="C41" i="63"/>
  <c r="F28" i="63"/>
  <c r="E28" i="63"/>
  <c r="D28" i="63"/>
  <c r="C28" i="63"/>
  <c r="F23" i="63"/>
  <c r="E23" i="63"/>
  <c r="D23" i="63"/>
  <c r="F22" i="63"/>
  <c r="E22" i="63"/>
  <c r="D22" i="63"/>
  <c r="C22" i="63"/>
  <c r="F21" i="63"/>
  <c r="E21" i="63"/>
  <c r="D21" i="63"/>
  <c r="C21" i="63"/>
  <c r="F20" i="63"/>
  <c r="E20" i="63"/>
  <c r="D20" i="63"/>
  <c r="C20" i="63"/>
  <c r="F18" i="63"/>
  <c r="E18" i="63"/>
  <c r="D18" i="63"/>
  <c r="C18" i="63"/>
  <c r="D170" i="65" l="1"/>
  <c r="D15" i="64"/>
  <c r="C15" i="64"/>
  <c r="D59" i="63"/>
  <c r="E107" i="64"/>
  <c r="C105" i="64"/>
  <c r="C166" i="64"/>
  <c r="C170" i="64" s="1"/>
  <c r="D163" i="64" s="1"/>
  <c r="D165" i="64" s="1"/>
  <c r="D166" i="64"/>
  <c r="F13" i="63"/>
  <c r="E135" i="63"/>
  <c r="D155" i="63"/>
  <c r="E104" i="63"/>
  <c r="E105" i="63" s="1"/>
  <c r="D135" i="63"/>
  <c r="C95" i="63"/>
  <c r="D95" i="63"/>
  <c r="C135" i="63"/>
  <c r="E175" i="63"/>
  <c r="F105" i="64"/>
  <c r="F107" i="64" s="1"/>
  <c r="D105" i="64"/>
  <c r="D107" i="64" s="1"/>
  <c r="F166" i="64"/>
  <c r="F179" i="64"/>
  <c r="C12" i="63"/>
  <c r="F175" i="63"/>
  <c r="F95" i="63"/>
  <c r="F15" i="64"/>
  <c r="C107" i="64"/>
  <c r="E13" i="63"/>
  <c r="E155" i="63"/>
  <c r="F155" i="63"/>
  <c r="D12" i="63"/>
  <c r="E59" i="63"/>
  <c r="F135" i="63"/>
  <c r="C13" i="63"/>
  <c r="F59" i="63"/>
  <c r="E95" i="63"/>
  <c r="C23" i="62"/>
  <c r="D13" i="63"/>
  <c r="C104" i="63"/>
  <c r="C166" i="63" s="1"/>
  <c r="C170" i="63" s="1"/>
  <c r="C155" i="63"/>
  <c r="E12" i="63"/>
  <c r="E163" i="65"/>
  <c r="E165" i="65" s="1"/>
  <c r="E170" i="65" s="1"/>
  <c r="D181" i="65"/>
  <c r="D191" i="65" s="1"/>
  <c r="C59" i="63"/>
  <c r="F12" i="63"/>
  <c r="F15" i="63" s="1"/>
  <c r="D104" i="63"/>
  <c r="C175" i="63"/>
  <c r="C179" i="63" s="1"/>
  <c r="D172" i="63" s="1"/>
  <c r="D174" i="63" s="1"/>
  <c r="D181" i="66"/>
  <c r="D191" i="66" s="1"/>
  <c r="E163" i="66"/>
  <c r="E165" i="66" s="1"/>
  <c r="E170" i="66" s="1"/>
  <c r="D175" i="63"/>
  <c r="F104" i="63"/>
  <c r="F163" i="67"/>
  <c r="F165" i="67" s="1"/>
  <c r="F170" i="67" s="1"/>
  <c r="F181" i="67" s="1"/>
  <c r="F191" i="67" s="1"/>
  <c r="E181" i="67"/>
  <c r="E191" i="67" s="1"/>
  <c r="F187" i="62"/>
  <c r="F189" i="62" s="1"/>
  <c r="E187" i="62"/>
  <c r="E189" i="62" s="1"/>
  <c r="D187" i="62"/>
  <c r="D189" i="62" s="1"/>
  <c r="C187" i="62"/>
  <c r="C189" i="62" s="1"/>
  <c r="F176" i="62"/>
  <c r="E176" i="62"/>
  <c r="D176" i="62"/>
  <c r="C176" i="62"/>
  <c r="C174" i="62"/>
  <c r="F167" i="62"/>
  <c r="E167" i="62"/>
  <c r="D167" i="62"/>
  <c r="C167" i="62"/>
  <c r="C165" i="62"/>
  <c r="F159" i="62"/>
  <c r="E159" i="62"/>
  <c r="D159" i="62"/>
  <c r="C159" i="62"/>
  <c r="F152" i="62"/>
  <c r="F175" i="62" s="1"/>
  <c r="E152" i="62"/>
  <c r="E153" i="62" s="1"/>
  <c r="D152" i="62"/>
  <c r="D175" i="62" s="1"/>
  <c r="C152" i="62"/>
  <c r="C175" i="62" s="1"/>
  <c r="F144" i="62"/>
  <c r="E144" i="62"/>
  <c r="D144" i="62"/>
  <c r="C144" i="62"/>
  <c r="F138" i="62"/>
  <c r="E138" i="62"/>
  <c r="D138" i="62"/>
  <c r="C138" i="62"/>
  <c r="F133" i="62"/>
  <c r="E133" i="62"/>
  <c r="D133" i="62"/>
  <c r="C133" i="62"/>
  <c r="F119" i="62"/>
  <c r="E119" i="62"/>
  <c r="D119" i="62"/>
  <c r="C119" i="62"/>
  <c r="F111" i="62"/>
  <c r="E111" i="62"/>
  <c r="D111" i="62"/>
  <c r="C111" i="62"/>
  <c r="F94" i="62"/>
  <c r="F14" i="62" s="1"/>
  <c r="E94" i="62"/>
  <c r="E14" i="62" s="1"/>
  <c r="D94" i="62"/>
  <c r="D14" i="62" s="1"/>
  <c r="C94" i="62"/>
  <c r="C14" i="62" s="1"/>
  <c r="F82" i="62"/>
  <c r="E82" i="62"/>
  <c r="D82" i="62"/>
  <c r="C82" i="62"/>
  <c r="F76" i="62"/>
  <c r="E76" i="62"/>
  <c r="D76" i="62"/>
  <c r="C76" i="62"/>
  <c r="F62" i="62"/>
  <c r="E62" i="62"/>
  <c r="D62" i="62"/>
  <c r="C62" i="62"/>
  <c r="F57" i="62"/>
  <c r="E57" i="62"/>
  <c r="D57" i="62"/>
  <c r="C57" i="62"/>
  <c r="F41" i="62"/>
  <c r="E41" i="62"/>
  <c r="D41" i="62"/>
  <c r="C41" i="62"/>
  <c r="F28" i="62"/>
  <c r="E28" i="62"/>
  <c r="D28" i="62"/>
  <c r="C28" i="62"/>
  <c r="F23" i="62"/>
  <c r="E23" i="62"/>
  <c r="D23" i="62"/>
  <c r="F22" i="62"/>
  <c r="E22" i="62"/>
  <c r="D22" i="62"/>
  <c r="C22" i="62"/>
  <c r="F21" i="62"/>
  <c r="E21" i="62"/>
  <c r="D21" i="62"/>
  <c r="C21" i="62"/>
  <c r="F20" i="62"/>
  <c r="E20" i="62"/>
  <c r="D20" i="62"/>
  <c r="C20" i="62"/>
  <c r="F18" i="62"/>
  <c r="E18" i="62"/>
  <c r="D18" i="62"/>
  <c r="C18" i="62"/>
  <c r="D170" i="64" l="1"/>
  <c r="C181" i="64"/>
  <c r="C191" i="64" s="1"/>
  <c r="D59" i="62"/>
  <c r="F135" i="62"/>
  <c r="E155" i="62"/>
  <c r="E166" i="63"/>
  <c r="E19" i="63"/>
  <c r="E24" i="63" s="1"/>
  <c r="E104" i="62"/>
  <c r="E105" i="62" s="1"/>
  <c r="E107" i="63"/>
  <c r="D104" i="62"/>
  <c r="D166" i="62" s="1"/>
  <c r="C135" i="62"/>
  <c r="C105" i="63"/>
  <c r="C107" i="63" s="1"/>
  <c r="F153" i="62"/>
  <c r="F155" i="62" s="1"/>
  <c r="C15" i="63"/>
  <c r="D135" i="62"/>
  <c r="C59" i="62"/>
  <c r="F104" i="62"/>
  <c r="F105" i="62" s="1"/>
  <c r="E135" i="62"/>
  <c r="C19" i="63"/>
  <c r="C24" i="63" s="1"/>
  <c r="E15" i="63"/>
  <c r="D15" i="63"/>
  <c r="D12" i="62"/>
  <c r="E59" i="62"/>
  <c r="E12" i="62"/>
  <c r="F59" i="62"/>
  <c r="C153" i="62"/>
  <c r="C155" i="62" s="1"/>
  <c r="C23" i="61"/>
  <c r="D13" i="62"/>
  <c r="F95" i="62"/>
  <c r="D179" i="63"/>
  <c r="E172" i="63" s="1"/>
  <c r="E174" i="63" s="1"/>
  <c r="E179" i="63" s="1"/>
  <c r="F172" i="63" s="1"/>
  <c r="F174" i="63" s="1"/>
  <c r="F179" i="63" s="1"/>
  <c r="C104" i="62"/>
  <c r="C19" i="62" s="1"/>
  <c r="C24" i="62" s="1"/>
  <c r="C179" i="62"/>
  <c r="D172" i="62" s="1"/>
  <c r="D174" i="62" s="1"/>
  <c r="D179" i="62" s="1"/>
  <c r="E172" i="62" s="1"/>
  <c r="E174" i="62" s="1"/>
  <c r="C181" i="63"/>
  <c r="C191" i="63" s="1"/>
  <c r="D163" i="63"/>
  <c r="D165" i="63" s="1"/>
  <c r="D153" i="62"/>
  <c r="D155" i="62" s="1"/>
  <c r="E175" i="62"/>
  <c r="C13" i="62"/>
  <c r="E13" i="62"/>
  <c r="C95" i="62"/>
  <c r="F13" i="62"/>
  <c r="D95" i="62"/>
  <c r="D105" i="63"/>
  <c r="D107" i="63" s="1"/>
  <c r="D19" i="63"/>
  <c r="D24" i="63" s="1"/>
  <c r="D166" i="63"/>
  <c r="C12" i="62"/>
  <c r="E95" i="62"/>
  <c r="F19" i="63"/>
  <c r="F24" i="63" s="1"/>
  <c r="F166" i="63"/>
  <c r="F105" i="63"/>
  <c r="F107" i="63" s="1"/>
  <c r="E163" i="64"/>
  <c r="E165" i="64" s="1"/>
  <c r="E170" i="64" s="1"/>
  <c r="D181" i="64"/>
  <c r="D191" i="64" s="1"/>
  <c r="F12" i="62"/>
  <c r="F163" i="65"/>
  <c r="F165" i="65" s="1"/>
  <c r="F170" i="65" s="1"/>
  <c r="F181" i="65" s="1"/>
  <c r="F191" i="65" s="1"/>
  <c r="E181" i="65"/>
  <c r="E191" i="65" s="1"/>
  <c r="E181" i="66"/>
  <c r="E191" i="66" s="1"/>
  <c r="F163" i="66"/>
  <c r="F165" i="66" s="1"/>
  <c r="F170" i="66" s="1"/>
  <c r="F181" i="66" s="1"/>
  <c r="F191" i="66" s="1"/>
  <c r="F187" i="61"/>
  <c r="F189" i="61" s="1"/>
  <c r="E187" i="61"/>
  <c r="E189" i="61" s="1"/>
  <c r="D187" i="61"/>
  <c r="D189" i="61" s="1"/>
  <c r="C187" i="61"/>
  <c r="C189" i="61" s="1"/>
  <c r="F176" i="61"/>
  <c r="E176" i="61"/>
  <c r="D176" i="61"/>
  <c r="C176" i="61"/>
  <c r="C174" i="61"/>
  <c r="F167" i="61"/>
  <c r="E167" i="61"/>
  <c r="D167" i="61"/>
  <c r="C167" i="61"/>
  <c r="C165" i="61"/>
  <c r="F159" i="61"/>
  <c r="E159" i="61"/>
  <c r="D159" i="61"/>
  <c r="C159" i="61"/>
  <c r="F152" i="61"/>
  <c r="F175" i="61" s="1"/>
  <c r="E152" i="61"/>
  <c r="E153" i="61" s="1"/>
  <c r="D152" i="61"/>
  <c r="D175" i="61" s="1"/>
  <c r="C152" i="61"/>
  <c r="C175" i="61" s="1"/>
  <c r="F144" i="61"/>
  <c r="E144" i="61"/>
  <c r="D144" i="61"/>
  <c r="C144" i="61"/>
  <c r="F138" i="61"/>
  <c r="E138" i="61"/>
  <c r="D138" i="61"/>
  <c r="C138" i="61"/>
  <c r="F133" i="61"/>
  <c r="E133" i="61"/>
  <c r="D133" i="61"/>
  <c r="C133" i="61"/>
  <c r="F119" i="61"/>
  <c r="E119" i="61"/>
  <c r="D119" i="61"/>
  <c r="C119" i="61"/>
  <c r="F111" i="61"/>
  <c r="E111" i="61"/>
  <c r="D111" i="61"/>
  <c r="C111" i="61"/>
  <c r="F94" i="61"/>
  <c r="F14" i="61" s="1"/>
  <c r="E94" i="61"/>
  <c r="E14" i="61" s="1"/>
  <c r="D94" i="61"/>
  <c r="D14" i="61" s="1"/>
  <c r="C94" i="61"/>
  <c r="C14" i="61" s="1"/>
  <c r="F82" i="61"/>
  <c r="E82" i="61"/>
  <c r="D82" i="61"/>
  <c r="C82" i="61"/>
  <c r="F76" i="61"/>
  <c r="E76" i="61"/>
  <c r="D76" i="61"/>
  <c r="C76" i="61"/>
  <c r="F62" i="61"/>
  <c r="E62" i="61"/>
  <c r="D62" i="61"/>
  <c r="C62" i="61"/>
  <c r="F57" i="61"/>
  <c r="E57" i="61"/>
  <c r="D57" i="61"/>
  <c r="C57" i="61"/>
  <c r="F41" i="61"/>
  <c r="E41" i="61"/>
  <c r="D41" i="61"/>
  <c r="C41" i="61"/>
  <c r="F28" i="61"/>
  <c r="E28" i="61"/>
  <c r="D28" i="61"/>
  <c r="C28" i="61"/>
  <c r="F23" i="61"/>
  <c r="E23" i="61"/>
  <c r="D23" i="61"/>
  <c r="F22" i="61"/>
  <c r="E22" i="61"/>
  <c r="D22" i="61"/>
  <c r="C22" i="61"/>
  <c r="F21" i="61"/>
  <c r="E21" i="61"/>
  <c r="D21" i="61"/>
  <c r="C21" i="61"/>
  <c r="F20" i="61"/>
  <c r="E20" i="61"/>
  <c r="D20" i="61"/>
  <c r="C20" i="61"/>
  <c r="F18" i="61"/>
  <c r="E18" i="61"/>
  <c r="D18" i="61"/>
  <c r="C18" i="61"/>
  <c r="C15" i="62" l="1"/>
  <c r="E166" i="62"/>
  <c r="E19" i="62"/>
  <c r="E24" i="62" s="1"/>
  <c r="D19" i="62"/>
  <c r="D24" i="62" s="1"/>
  <c r="F166" i="62"/>
  <c r="D105" i="62"/>
  <c r="D107" i="62" s="1"/>
  <c r="F19" i="62"/>
  <c r="F24" i="62" s="1"/>
  <c r="D95" i="61"/>
  <c r="D59" i="61"/>
  <c r="E15" i="62"/>
  <c r="E135" i="61"/>
  <c r="C95" i="61"/>
  <c r="E59" i="61"/>
  <c r="D13" i="61"/>
  <c r="F135" i="61"/>
  <c r="C153" i="61"/>
  <c r="C155" i="61" s="1"/>
  <c r="F153" i="61"/>
  <c r="F155" i="61" s="1"/>
  <c r="E95" i="61"/>
  <c r="C135" i="61"/>
  <c r="F107" i="62"/>
  <c r="E12" i="61"/>
  <c r="D12" i="61"/>
  <c r="D15" i="61" s="1"/>
  <c r="C59" i="61"/>
  <c r="F95" i="61"/>
  <c r="D135" i="61"/>
  <c r="C23" i="60"/>
  <c r="E13" i="61"/>
  <c r="E15" i="61" s="1"/>
  <c r="F13" i="61"/>
  <c r="F59" i="61"/>
  <c r="E175" i="61"/>
  <c r="C105" i="62"/>
  <c r="C107" i="62" s="1"/>
  <c r="D15" i="62"/>
  <c r="C166" i="62"/>
  <c r="C170" i="62" s="1"/>
  <c r="D163" i="62" s="1"/>
  <c r="D165" i="62" s="1"/>
  <c r="D170" i="62" s="1"/>
  <c r="C104" i="61"/>
  <c r="C19" i="61" s="1"/>
  <c r="C24" i="61" s="1"/>
  <c r="D153" i="61"/>
  <c r="D155" i="61" s="1"/>
  <c r="D104" i="61"/>
  <c r="D105" i="61" s="1"/>
  <c r="E155" i="61"/>
  <c r="C179" i="61"/>
  <c r="D172" i="61" s="1"/>
  <c r="D174" i="61" s="1"/>
  <c r="D179" i="61" s="1"/>
  <c r="E172" i="61" s="1"/>
  <c r="E174" i="61" s="1"/>
  <c r="F12" i="61"/>
  <c r="E107" i="62"/>
  <c r="C13" i="61"/>
  <c r="E104" i="61"/>
  <c r="F15" i="62"/>
  <c r="E179" i="62"/>
  <c r="F172" i="62" s="1"/>
  <c r="F174" i="62" s="1"/>
  <c r="F179" i="62" s="1"/>
  <c r="F104" i="61"/>
  <c r="F163" i="64"/>
  <c r="F165" i="64" s="1"/>
  <c r="F170" i="64" s="1"/>
  <c r="F181" i="64" s="1"/>
  <c r="F191" i="64" s="1"/>
  <c r="E181" i="64"/>
  <c r="E191" i="64" s="1"/>
  <c r="C12" i="61"/>
  <c r="D170" i="63"/>
  <c r="F187" i="60"/>
  <c r="F189" i="60" s="1"/>
  <c r="E187" i="60"/>
  <c r="E189" i="60" s="1"/>
  <c r="D187" i="60"/>
  <c r="D189" i="60" s="1"/>
  <c r="C187" i="60"/>
  <c r="C189" i="60" s="1"/>
  <c r="F176" i="60"/>
  <c r="E176" i="60"/>
  <c r="D176" i="60"/>
  <c r="C176" i="60"/>
  <c r="C174" i="60"/>
  <c r="F167" i="60"/>
  <c r="E167" i="60"/>
  <c r="D167" i="60"/>
  <c r="C167" i="60"/>
  <c r="C165" i="60"/>
  <c r="F159" i="60"/>
  <c r="E159" i="60"/>
  <c r="D159" i="60"/>
  <c r="C159" i="60"/>
  <c r="F152" i="60"/>
  <c r="F175" i="60" s="1"/>
  <c r="E152" i="60"/>
  <c r="E175" i="60" s="1"/>
  <c r="D152" i="60"/>
  <c r="D175" i="60" s="1"/>
  <c r="C152" i="60"/>
  <c r="C153" i="60" s="1"/>
  <c r="F144" i="60"/>
  <c r="E144" i="60"/>
  <c r="D144" i="60"/>
  <c r="C144" i="60"/>
  <c r="F138" i="60"/>
  <c r="E138" i="60"/>
  <c r="D138" i="60"/>
  <c r="C138" i="60"/>
  <c r="F133" i="60"/>
  <c r="E133" i="60"/>
  <c r="D133" i="60"/>
  <c r="C133" i="60"/>
  <c r="F119" i="60"/>
  <c r="E119" i="60"/>
  <c r="D119" i="60"/>
  <c r="C119" i="60"/>
  <c r="F111" i="60"/>
  <c r="E111" i="60"/>
  <c r="D111" i="60"/>
  <c r="C111" i="60"/>
  <c r="F94" i="60"/>
  <c r="F14" i="60" s="1"/>
  <c r="E94" i="60"/>
  <c r="E14" i="60" s="1"/>
  <c r="D94" i="60"/>
  <c r="D14" i="60" s="1"/>
  <c r="C94" i="60"/>
  <c r="C14" i="60" s="1"/>
  <c r="F82" i="60"/>
  <c r="E82" i="60"/>
  <c r="D82" i="60"/>
  <c r="C82" i="60"/>
  <c r="F76" i="60"/>
  <c r="E76" i="60"/>
  <c r="D76" i="60"/>
  <c r="C76" i="60"/>
  <c r="F62" i="60"/>
  <c r="E62" i="60"/>
  <c r="D62" i="60"/>
  <c r="C62" i="60"/>
  <c r="F57" i="60"/>
  <c r="E57" i="60"/>
  <c r="D57" i="60"/>
  <c r="C57" i="60"/>
  <c r="F41" i="60"/>
  <c r="E41" i="60"/>
  <c r="D41" i="60"/>
  <c r="C41" i="60"/>
  <c r="F28" i="60"/>
  <c r="E28" i="60"/>
  <c r="D28" i="60"/>
  <c r="C28" i="60"/>
  <c r="F23" i="60"/>
  <c r="E23" i="60"/>
  <c r="D23" i="60"/>
  <c r="F22" i="60"/>
  <c r="E22" i="60"/>
  <c r="D22" i="60"/>
  <c r="C22" i="60"/>
  <c r="F21" i="60"/>
  <c r="E21" i="60"/>
  <c r="D21" i="60"/>
  <c r="C21" i="60"/>
  <c r="F20" i="60"/>
  <c r="E20" i="60"/>
  <c r="D20" i="60"/>
  <c r="C20" i="60"/>
  <c r="F18" i="60"/>
  <c r="E18" i="60"/>
  <c r="D18" i="60"/>
  <c r="C18" i="60"/>
  <c r="C166" i="61" l="1"/>
  <c r="C170" i="61" s="1"/>
  <c r="D104" i="60"/>
  <c r="D105" i="60" s="1"/>
  <c r="D107" i="61"/>
  <c r="D12" i="60"/>
  <c r="C13" i="60"/>
  <c r="F135" i="60"/>
  <c r="F15" i="61"/>
  <c r="E179" i="61"/>
  <c r="F172" i="61" s="1"/>
  <c r="F174" i="61" s="1"/>
  <c r="F179" i="61" s="1"/>
  <c r="C105" i="61"/>
  <c r="C107" i="61" s="1"/>
  <c r="F13" i="60"/>
  <c r="F59" i="60"/>
  <c r="E95" i="60"/>
  <c r="D19" i="61"/>
  <c r="D24" i="61" s="1"/>
  <c r="F12" i="60"/>
  <c r="F15" i="60" s="1"/>
  <c r="E12" i="60"/>
  <c r="D153" i="60"/>
  <c r="D155" i="60" s="1"/>
  <c r="C104" i="60"/>
  <c r="C19" i="60" s="1"/>
  <c r="C24" i="60" s="1"/>
  <c r="D166" i="61"/>
  <c r="C12" i="60"/>
  <c r="E153" i="60"/>
  <c r="E155" i="60" s="1"/>
  <c r="E13" i="60"/>
  <c r="F153" i="60"/>
  <c r="F155" i="60" s="1"/>
  <c r="C59" i="60"/>
  <c r="F95" i="60"/>
  <c r="C135" i="60"/>
  <c r="D59" i="60"/>
  <c r="D95" i="60"/>
  <c r="D135" i="60"/>
  <c r="C155" i="60"/>
  <c r="C15" i="61"/>
  <c r="C23" i="59"/>
  <c r="D13" i="60"/>
  <c r="E135" i="60"/>
  <c r="C181" i="62"/>
  <c r="C191" i="62" s="1"/>
  <c r="D19" i="60"/>
  <c r="D24" i="60" s="1"/>
  <c r="D163" i="61"/>
  <c r="D165" i="61" s="1"/>
  <c r="C181" i="61"/>
  <c r="C191" i="61" s="1"/>
  <c r="E59" i="60"/>
  <c r="C175" i="60"/>
  <c r="C179" i="60" s="1"/>
  <c r="D172" i="60" s="1"/>
  <c r="D174" i="60" s="1"/>
  <c r="D179" i="60" s="1"/>
  <c r="E172" i="60" s="1"/>
  <c r="E174" i="60" s="1"/>
  <c r="E179" i="60" s="1"/>
  <c r="F172" i="60" s="1"/>
  <c r="F174" i="60" s="1"/>
  <c r="F179" i="60" s="1"/>
  <c r="E163" i="62"/>
  <c r="E165" i="62" s="1"/>
  <c r="E170" i="62" s="1"/>
  <c r="D181" i="62"/>
  <c r="D191" i="62" s="1"/>
  <c r="E104" i="60"/>
  <c r="F104" i="60"/>
  <c r="D181" i="63"/>
  <c r="D191" i="63" s="1"/>
  <c r="E163" i="63"/>
  <c r="E165" i="63" s="1"/>
  <c r="E170" i="63" s="1"/>
  <c r="C95" i="60"/>
  <c r="F105" i="61"/>
  <c r="F107" i="61" s="1"/>
  <c r="F19" i="61"/>
  <c r="F24" i="61" s="1"/>
  <c r="F166" i="61"/>
  <c r="E105" i="61"/>
  <c r="E107" i="61" s="1"/>
  <c r="E19" i="61"/>
  <c r="E24" i="61" s="1"/>
  <c r="E166" i="61"/>
  <c r="F187" i="59"/>
  <c r="F189" i="59" s="1"/>
  <c r="E187" i="59"/>
  <c r="E189" i="59" s="1"/>
  <c r="D187" i="59"/>
  <c r="D189" i="59" s="1"/>
  <c r="C187" i="59"/>
  <c r="C189" i="59" s="1"/>
  <c r="F176" i="59"/>
  <c r="E176" i="59"/>
  <c r="D176" i="59"/>
  <c r="C176" i="59"/>
  <c r="C174" i="59"/>
  <c r="F167" i="59"/>
  <c r="E167" i="59"/>
  <c r="D167" i="59"/>
  <c r="C167" i="59"/>
  <c r="C165" i="59"/>
  <c r="F159" i="59"/>
  <c r="E159" i="59"/>
  <c r="D159" i="59"/>
  <c r="C159" i="59"/>
  <c r="F152" i="59"/>
  <c r="F153" i="59" s="1"/>
  <c r="E152" i="59"/>
  <c r="E175" i="59" s="1"/>
  <c r="D152" i="59"/>
  <c r="D153" i="59" s="1"/>
  <c r="C152" i="59"/>
  <c r="C153" i="59" s="1"/>
  <c r="F144" i="59"/>
  <c r="E144" i="59"/>
  <c r="D144" i="59"/>
  <c r="C144" i="59"/>
  <c r="F138" i="59"/>
  <c r="E138" i="59"/>
  <c r="D138" i="59"/>
  <c r="C138" i="59"/>
  <c r="F133" i="59"/>
  <c r="E133" i="59"/>
  <c r="D133" i="59"/>
  <c r="C133" i="59"/>
  <c r="F119" i="59"/>
  <c r="E119" i="59"/>
  <c r="D119" i="59"/>
  <c r="C119" i="59"/>
  <c r="F111" i="59"/>
  <c r="E111" i="59"/>
  <c r="D111" i="59"/>
  <c r="C111" i="59"/>
  <c r="F94" i="59"/>
  <c r="F14" i="59" s="1"/>
  <c r="E94" i="59"/>
  <c r="E14" i="59" s="1"/>
  <c r="D94" i="59"/>
  <c r="D14" i="59" s="1"/>
  <c r="C94" i="59"/>
  <c r="C14" i="59" s="1"/>
  <c r="F82" i="59"/>
  <c r="E82" i="59"/>
  <c r="D82" i="59"/>
  <c r="C82" i="59"/>
  <c r="F76" i="59"/>
  <c r="E76" i="59"/>
  <c r="D76" i="59"/>
  <c r="C76" i="59"/>
  <c r="F62" i="59"/>
  <c r="E62" i="59"/>
  <c r="D62" i="59"/>
  <c r="C62" i="59"/>
  <c r="F57" i="59"/>
  <c r="E57" i="59"/>
  <c r="D57" i="59"/>
  <c r="C57" i="59"/>
  <c r="F41" i="59"/>
  <c r="E41" i="59"/>
  <c r="D41" i="59"/>
  <c r="C41" i="59"/>
  <c r="F28" i="59"/>
  <c r="E28" i="59"/>
  <c r="D28" i="59"/>
  <c r="C28" i="59"/>
  <c r="F23" i="59"/>
  <c r="E23" i="59"/>
  <c r="D23" i="59"/>
  <c r="F22" i="59"/>
  <c r="E22" i="59"/>
  <c r="D22" i="59"/>
  <c r="C22" i="59"/>
  <c r="F21" i="59"/>
  <c r="E21" i="59"/>
  <c r="D21" i="59"/>
  <c r="C21" i="59"/>
  <c r="F20" i="59"/>
  <c r="E20" i="59"/>
  <c r="D20" i="59"/>
  <c r="C20" i="59"/>
  <c r="F18" i="59"/>
  <c r="E18" i="59"/>
  <c r="D18" i="59"/>
  <c r="C18" i="59"/>
  <c r="D166" i="60" l="1"/>
  <c r="D15" i="60"/>
  <c r="C105" i="60"/>
  <c r="D170" i="61"/>
  <c r="E163" i="61" s="1"/>
  <c r="E165" i="61" s="1"/>
  <c r="E170" i="61" s="1"/>
  <c r="C15" i="60"/>
  <c r="C166" i="60"/>
  <c r="C170" i="60" s="1"/>
  <c r="D163" i="60" s="1"/>
  <c r="D165" i="60" s="1"/>
  <c r="D170" i="60" s="1"/>
  <c r="E12" i="59"/>
  <c r="F13" i="59"/>
  <c r="E15" i="60"/>
  <c r="D12" i="59"/>
  <c r="F12" i="59"/>
  <c r="D59" i="59"/>
  <c r="D13" i="59"/>
  <c r="C135" i="59"/>
  <c r="F95" i="59"/>
  <c r="C23" i="58"/>
  <c r="E104" i="59"/>
  <c r="E105" i="59" s="1"/>
  <c r="D155" i="59"/>
  <c r="D107" i="60"/>
  <c r="F135" i="59"/>
  <c r="E59" i="59"/>
  <c r="F155" i="59"/>
  <c r="C13" i="59"/>
  <c r="D135" i="59"/>
  <c r="C175" i="59"/>
  <c r="C179" i="59" s="1"/>
  <c r="D172" i="59" s="1"/>
  <c r="D174" i="59" s="1"/>
  <c r="C59" i="59"/>
  <c r="F104" i="59"/>
  <c r="F166" i="59" s="1"/>
  <c r="E135" i="59"/>
  <c r="E13" i="59"/>
  <c r="F59" i="59"/>
  <c r="C155" i="59"/>
  <c r="C95" i="59"/>
  <c r="E153" i="59"/>
  <c r="E155" i="59" s="1"/>
  <c r="F175" i="59"/>
  <c r="C107" i="60"/>
  <c r="D95" i="59"/>
  <c r="F163" i="63"/>
  <c r="F165" i="63" s="1"/>
  <c r="F170" i="63" s="1"/>
  <c r="F181" i="63" s="1"/>
  <c r="F191" i="63" s="1"/>
  <c r="E181" i="63"/>
  <c r="E191" i="63" s="1"/>
  <c r="D181" i="61"/>
  <c r="D191" i="61" s="1"/>
  <c r="E166" i="60"/>
  <c r="E19" i="60"/>
  <c r="E24" i="60" s="1"/>
  <c r="E105" i="60"/>
  <c r="E107" i="60" s="1"/>
  <c r="C12" i="59"/>
  <c r="E95" i="59"/>
  <c r="F105" i="60"/>
  <c r="F107" i="60" s="1"/>
  <c r="F19" i="60"/>
  <c r="F24" i="60" s="1"/>
  <c r="F166" i="60"/>
  <c r="C104" i="59"/>
  <c r="D104" i="59"/>
  <c r="D175" i="59"/>
  <c r="F163" i="62"/>
  <c r="F165" i="62" s="1"/>
  <c r="F170" i="62" s="1"/>
  <c r="F181" i="62" s="1"/>
  <c r="F191" i="62" s="1"/>
  <c r="E181" i="62"/>
  <c r="E191" i="62" s="1"/>
  <c r="F187" i="58"/>
  <c r="F189" i="58" s="1"/>
  <c r="E187" i="58"/>
  <c r="E189" i="58" s="1"/>
  <c r="D187" i="58"/>
  <c r="D189" i="58" s="1"/>
  <c r="C187" i="58"/>
  <c r="C189" i="58" s="1"/>
  <c r="F176" i="58"/>
  <c r="E176" i="58"/>
  <c r="D176" i="58"/>
  <c r="C176" i="58"/>
  <c r="C174" i="58"/>
  <c r="F167" i="58"/>
  <c r="E167" i="58"/>
  <c r="D167" i="58"/>
  <c r="C167" i="58"/>
  <c r="C165" i="58"/>
  <c r="F159" i="58"/>
  <c r="E159" i="58"/>
  <c r="D159" i="58"/>
  <c r="C159" i="58"/>
  <c r="F152" i="58"/>
  <c r="F175" i="58" s="1"/>
  <c r="E152" i="58"/>
  <c r="E153" i="58" s="1"/>
  <c r="D152" i="58"/>
  <c r="D175" i="58" s="1"/>
  <c r="C152" i="58"/>
  <c r="C153" i="58" s="1"/>
  <c r="F144" i="58"/>
  <c r="E144" i="58"/>
  <c r="D144" i="58"/>
  <c r="C144" i="58"/>
  <c r="F138" i="58"/>
  <c r="E138" i="58"/>
  <c r="D138" i="58"/>
  <c r="C138" i="58"/>
  <c r="F133" i="58"/>
  <c r="E133" i="58"/>
  <c r="D133" i="58"/>
  <c r="C133" i="58"/>
  <c r="F119" i="58"/>
  <c r="E119" i="58"/>
  <c r="D119" i="58"/>
  <c r="C119" i="58"/>
  <c r="F111" i="58"/>
  <c r="E111" i="58"/>
  <c r="D111" i="58"/>
  <c r="C111" i="58"/>
  <c r="F94" i="58"/>
  <c r="F14" i="58" s="1"/>
  <c r="E94" i="58"/>
  <c r="D94" i="58"/>
  <c r="C94" i="58"/>
  <c r="C14" i="58" s="1"/>
  <c r="F82" i="58"/>
  <c r="E82" i="58"/>
  <c r="D82" i="58"/>
  <c r="C82" i="58"/>
  <c r="F76" i="58"/>
  <c r="E76" i="58"/>
  <c r="D76" i="58"/>
  <c r="C76" i="58"/>
  <c r="F62" i="58"/>
  <c r="E62" i="58"/>
  <c r="D62" i="58"/>
  <c r="C62" i="58"/>
  <c r="F57" i="58"/>
  <c r="E57" i="58"/>
  <c r="D57" i="58"/>
  <c r="C57" i="58"/>
  <c r="F41" i="58"/>
  <c r="E41" i="58"/>
  <c r="D41" i="58"/>
  <c r="C41" i="58"/>
  <c r="F28" i="58"/>
  <c r="E28" i="58"/>
  <c r="D28" i="58"/>
  <c r="C28" i="58"/>
  <c r="F23" i="58"/>
  <c r="E23" i="58"/>
  <c r="D23" i="58"/>
  <c r="F22" i="58"/>
  <c r="E22" i="58"/>
  <c r="D22" i="58"/>
  <c r="C22" i="58"/>
  <c r="F21" i="58"/>
  <c r="E21" i="58"/>
  <c r="D21" i="58"/>
  <c r="C21" i="58"/>
  <c r="F20" i="58"/>
  <c r="E20" i="58"/>
  <c r="D20" i="58"/>
  <c r="C20" i="58"/>
  <c r="F18" i="58"/>
  <c r="E18" i="58"/>
  <c r="D18" i="58"/>
  <c r="C18" i="58"/>
  <c r="E14" i="58"/>
  <c r="D14" i="58"/>
  <c r="C181" i="60" l="1"/>
  <c r="C191" i="60" s="1"/>
  <c r="E15" i="59"/>
  <c r="F15" i="59"/>
  <c r="D13" i="58"/>
  <c r="D15" i="59"/>
  <c r="C59" i="58"/>
  <c r="F104" i="58"/>
  <c r="F19" i="58" s="1"/>
  <c r="F24" i="58" s="1"/>
  <c r="E166" i="59"/>
  <c r="D179" i="59"/>
  <c r="E172" i="59" s="1"/>
  <c r="E174" i="59" s="1"/>
  <c r="E179" i="59" s="1"/>
  <c r="F172" i="59" s="1"/>
  <c r="F174" i="59" s="1"/>
  <c r="F179" i="59" s="1"/>
  <c r="C15" i="59"/>
  <c r="F19" i="59"/>
  <c r="F24" i="59" s="1"/>
  <c r="F105" i="59"/>
  <c r="F107" i="59" s="1"/>
  <c r="E19" i="59"/>
  <c r="E24" i="59" s="1"/>
  <c r="D104" i="58"/>
  <c r="D19" i="58" s="1"/>
  <c r="D24" i="58" s="1"/>
  <c r="C135" i="58"/>
  <c r="E12" i="58"/>
  <c r="D59" i="58"/>
  <c r="F135" i="58"/>
  <c r="E155" i="58"/>
  <c r="F59" i="58"/>
  <c r="E95" i="58"/>
  <c r="F153" i="58"/>
  <c r="F155" i="58" s="1"/>
  <c r="D12" i="58"/>
  <c r="D15" i="58" s="1"/>
  <c r="F95" i="58"/>
  <c r="E135" i="58"/>
  <c r="C23" i="57"/>
  <c r="F12" i="58"/>
  <c r="E59" i="58"/>
  <c r="E13" i="58"/>
  <c r="C13" i="58"/>
  <c r="E107" i="59"/>
  <c r="E104" i="58"/>
  <c r="E166" i="58" s="1"/>
  <c r="D135" i="58"/>
  <c r="C155" i="58"/>
  <c r="F166" i="58"/>
  <c r="D153" i="58"/>
  <c r="D155" i="58" s="1"/>
  <c r="E175" i="58"/>
  <c r="C95" i="58"/>
  <c r="F13" i="58"/>
  <c r="D95" i="58"/>
  <c r="E181" i="61"/>
  <c r="E191" i="61" s="1"/>
  <c r="F163" i="61"/>
  <c r="F165" i="61" s="1"/>
  <c r="F170" i="61" s="1"/>
  <c r="F181" i="61" s="1"/>
  <c r="F191" i="61" s="1"/>
  <c r="C104" i="58"/>
  <c r="C12" i="58"/>
  <c r="E163" i="60"/>
  <c r="E165" i="60" s="1"/>
  <c r="E170" i="60" s="1"/>
  <c r="D181" i="60"/>
  <c r="D191" i="60" s="1"/>
  <c r="C175" i="58"/>
  <c r="C179" i="58" s="1"/>
  <c r="D172" i="58" s="1"/>
  <c r="D174" i="58" s="1"/>
  <c r="D179" i="58" s="1"/>
  <c r="E172" i="58" s="1"/>
  <c r="E174" i="58" s="1"/>
  <c r="D19" i="59"/>
  <c r="D24" i="59" s="1"/>
  <c r="D166" i="59"/>
  <c r="D105" i="59"/>
  <c r="D107" i="59" s="1"/>
  <c r="C19" i="59"/>
  <c r="C24" i="59" s="1"/>
  <c r="C166" i="59"/>
  <c r="C170" i="59" s="1"/>
  <c r="C105" i="59"/>
  <c r="C107" i="59" s="1"/>
  <c r="F187" i="57"/>
  <c r="F189" i="57" s="1"/>
  <c r="E187" i="57"/>
  <c r="E189" i="57" s="1"/>
  <c r="D187" i="57"/>
  <c r="D189" i="57" s="1"/>
  <c r="C187" i="57"/>
  <c r="C189" i="57" s="1"/>
  <c r="F176" i="57"/>
  <c r="E176" i="57"/>
  <c r="D176" i="57"/>
  <c r="C176" i="57"/>
  <c r="C174" i="57"/>
  <c r="F167" i="57"/>
  <c r="E167" i="57"/>
  <c r="D167" i="57"/>
  <c r="C167" i="57"/>
  <c r="C165" i="57"/>
  <c r="F159" i="57"/>
  <c r="E159" i="57"/>
  <c r="D159" i="57"/>
  <c r="C159" i="57"/>
  <c r="F152" i="57"/>
  <c r="F153" i="57" s="1"/>
  <c r="E152" i="57"/>
  <c r="E153" i="57" s="1"/>
  <c r="D152" i="57"/>
  <c r="D175" i="57" s="1"/>
  <c r="C152" i="57"/>
  <c r="C153" i="57" s="1"/>
  <c r="F144" i="57"/>
  <c r="E144" i="57"/>
  <c r="D144" i="57"/>
  <c r="C144" i="57"/>
  <c r="F138" i="57"/>
  <c r="E138" i="57"/>
  <c r="D138" i="57"/>
  <c r="C138" i="57"/>
  <c r="F133" i="57"/>
  <c r="E133" i="57"/>
  <c r="D133" i="57"/>
  <c r="C133" i="57"/>
  <c r="F119" i="57"/>
  <c r="E119" i="57"/>
  <c r="D119" i="57"/>
  <c r="C119" i="57"/>
  <c r="F111" i="57"/>
  <c r="E111" i="57"/>
  <c r="D111" i="57"/>
  <c r="C111" i="57"/>
  <c r="F94" i="57"/>
  <c r="F14" i="57" s="1"/>
  <c r="E94" i="57"/>
  <c r="E14" i="57" s="1"/>
  <c r="D94" i="57"/>
  <c r="D14" i="57" s="1"/>
  <c r="C94" i="57"/>
  <c r="C14" i="57" s="1"/>
  <c r="F82" i="57"/>
  <c r="E82" i="57"/>
  <c r="D82" i="57"/>
  <c r="C82" i="57"/>
  <c r="F76" i="57"/>
  <c r="E76" i="57"/>
  <c r="D76" i="57"/>
  <c r="C76" i="57"/>
  <c r="F62" i="57"/>
  <c r="E62" i="57"/>
  <c r="D62" i="57"/>
  <c r="C62" i="57"/>
  <c r="F57" i="57"/>
  <c r="E57" i="57"/>
  <c r="D57" i="57"/>
  <c r="C57" i="57"/>
  <c r="F41" i="57"/>
  <c r="E41" i="57"/>
  <c r="D41" i="57"/>
  <c r="C41" i="57"/>
  <c r="F28" i="57"/>
  <c r="E28" i="57"/>
  <c r="D28" i="57"/>
  <c r="C28" i="57"/>
  <c r="F23" i="57"/>
  <c r="E23" i="57"/>
  <c r="D23" i="57"/>
  <c r="F22" i="57"/>
  <c r="E22" i="57"/>
  <c r="D22" i="57"/>
  <c r="C22" i="57"/>
  <c r="F21" i="57"/>
  <c r="E21" i="57"/>
  <c r="D21" i="57"/>
  <c r="C21" i="57"/>
  <c r="F20" i="57"/>
  <c r="E20" i="57"/>
  <c r="D20" i="57"/>
  <c r="C20" i="57"/>
  <c r="F18" i="57"/>
  <c r="E18" i="57"/>
  <c r="D18" i="57"/>
  <c r="C18" i="57"/>
  <c r="F105" i="58" l="1"/>
  <c r="C15" i="58"/>
  <c r="E13" i="57"/>
  <c r="F12" i="57"/>
  <c r="D105" i="58"/>
  <c r="D107" i="58" s="1"/>
  <c r="D166" i="58"/>
  <c r="F107" i="58"/>
  <c r="E19" i="58"/>
  <c r="E24" i="58" s="1"/>
  <c r="C12" i="57"/>
  <c r="F15" i="58"/>
  <c r="D59" i="57"/>
  <c r="C13" i="57"/>
  <c r="F135" i="57"/>
  <c r="E155" i="57"/>
  <c r="E12" i="57"/>
  <c r="D153" i="57"/>
  <c r="D155" i="57" s="1"/>
  <c r="E15" i="58"/>
  <c r="D12" i="57"/>
  <c r="D95" i="57"/>
  <c r="E95" i="57"/>
  <c r="E105" i="58"/>
  <c r="E107" i="58" s="1"/>
  <c r="C59" i="57"/>
  <c r="F13" i="57"/>
  <c r="E59" i="57"/>
  <c r="D135" i="57"/>
  <c r="E135" i="57"/>
  <c r="C175" i="57"/>
  <c r="C179" i="57" s="1"/>
  <c r="D172" i="57" s="1"/>
  <c r="D174" i="57" s="1"/>
  <c r="D179" i="57" s="1"/>
  <c r="E172" i="57" s="1"/>
  <c r="E174" i="57" s="1"/>
  <c r="E175" i="57"/>
  <c r="C23" i="56"/>
  <c r="F59" i="57"/>
  <c r="F155" i="57"/>
  <c r="C155" i="57"/>
  <c r="C95" i="57"/>
  <c r="F95" i="57"/>
  <c r="D163" i="59"/>
  <c r="D165" i="59" s="1"/>
  <c r="D170" i="59" s="1"/>
  <c r="C181" i="59"/>
  <c r="C191" i="59" s="1"/>
  <c r="E181" i="60"/>
  <c r="E191" i="60" s="1"/>
  <c r="F163" i="60"/>
  <c r="F165" i="60" s="1"/>
  <c r="F170" i="60" s="1"/>
  <c r="F181" i="60" s="1"/>
  <c r="F191" i="60" s="1"/>
  <c r="C135" i="57"/>
  <c r="C104" i="57"/>
  <c r="E179" i="58"/>
  <c r="F172" i="58" s="1"/>
  <c r="F174" i="58" s="1"/>
  <c r="F179" i="58" s="1"/>
  <c r="E104" i="57"/>
  <c r="D104" i="57"/>
  <c r="D13" i="57"/>
  <c r="F104" i="57"/>
  <c r="C19" i="58"/>
  <c r="C24" i="58" s="1"/>
  <c r="C166" i="58"/>
  <c r="C170" i="58" s="1"/>
  <c r="C105" i="58"/>
  <c r="C107" i="58" s="1"/>
  <c r="F175" i="57"/>
  <c r="F187" i="56"/>
  <c r="F189" i="56" s="1"/>
  <c r="E187" i="56"/>
  <c r="E189" i="56" s="1"/>
  <c r="D187" i="56"/>
  <c r="D189" i="56" s="1"/>
  <c r="C187" i="56"/>
  <c r="C189" i="56" s="1"/>
  <c r="F176" i="56"/>
  <c r="E176" i="56"/>
  <c r="D176" i="56"/>
  <c r="C176" i="56"/>
  <c r="C174" i="56"/>
  <c r="F167" i="56"/>
  <c r="E167" i="56"/>
  <c r="D167" i="56"/>
  <c r="C167" i="56"/>
  <c r="C165" i="56"/>
  <c r="F159" i="56"/>
  <c r="E159" i="56"/>
  <c r="D159" i="56"/>
  <c r="C159" i="56"/>
  <c r="F152" i="56"/>
  <c r="F153" i="56" s="1"/>
  <c r="E152" i="56"/>
  <c r="E175" i="56" s="1"/>
  <c r="D152" i="56"/>
  <c r="D175" i="56" s="1"/>
  <c r="C152" i="56"/>
  <c r="C153" i="56" s="1"/>
  <c r="F144" i="56"/>
  <c r="E144" i="56"/>
  <c r="D144" i="56"/>
  <c r="C144" i="56"/>
  <c r="F138" i="56"/>
  <c r="E138" i="56"/>
  <c r="D138" i="56"/>
  <c r="C138" i="56"/>
  <c r="F133" i="56"/>
  <c r="E133" i="56"/>
  <c r="D133" i="56"/>
  <c r="C133" i="56"/>
  <c r="F119" i="56"/>
  <c r="E119" i="56"/>
  <c r="D119" i="56"/>
  <c r="C119" i="56"/>
  <c r="F111" i="56"/>
  <c r="E111" i="56"/>
  <c r="D111" i="56"/>
  <c r="C111" i="56"/>
  <c r="F94" i="56"/>
  <c r="F14" i="56" s="1"/>
  <c r="E94" i="56"/>
  <c r="D94" i="56"/>
  <c r="C94" i="56"/>
  <c r="C14" i="56" s="1"/>
  <c r="F82" i="56"/>
  <c r="E82" i="56"/>
  <c r="D82" i="56"/>
  <c r="C82" i="56"/>
  <c r="F76" i="56"/>
  <c r="E76" i="56"/>
  <c r="D76" i="56"/>
  <c r="C76" i="56"/>
  <c r="F62" i="56"/>
  <c r="E62" i="56"/>
  <c r="D62" i="56"/>
  <c r="C62" i="56"/>
  <c r="F57" i="56"/>
  <c r="E57" i="56"/>
  <c r="D57" i="56"/>
  <c r="C57" i="56"/>
  <c r="F41" i="56"/>
  <c r="E41" i="56"/>
  <c r="D41" i="56"/>
  <c r="C41" i="56"/>
  <c r="F28" i="56"/>
  <c r="E28" i="56"/>
  <c r="D28" i="56"/>
  <c r="C28" i="56"/>
  <c r="F23" i="56"/>
  <c r="E23" i="56"/>
  <c r="D23" i="56"/>
  <c r="F22" i="56"/>
  <c r="E22" i="56"/>
  <c r="D22" i="56"/>
  <c r="C22" i="56"/>
  <c r="F21" i="56"/>
  <c r="E21" i="56"/>
  <c r="D21" i="56"/>
  <c r="C21" i="56"/>
  <c r="F20" i="56"/>
  <c r="E20" i="56"/>
  <c r="D20" i="56"/>
  <c r="C20" i="56"/>
  <c r="F18" i="56"/>
  <c r="E18" i="56"/>
  <c r="D18" i="56"/>
  <c r="C18" i="56"/>
  <c r="E14" i="56"/>
  <c r="D14" i="56"/>
  <c r="F15" i="57" l="1"/>
  <c r="E15" i="57"/>
  <c r="D15" i="57"/>
  <c r="E104" i="56"/>
  <c r="E19" i="56" s="1"/>
  <c r="E24" i="56" s="1"/>
  <c r="D135" i="56"/>
  <c r="C155" i="56"/>
  <c r="C15" i="57"/>
  <c r="F135" i="56"/>
  <c r="E12" i="56"/>
  <c r="E153" i="56"/>
  <c r="E155" i="56" s="1"/>
  <c r="C59" i="56"/>
  <c r="F104" i="56"/>
  <c r="F166" i="56" s="1"/>
  <c r="F175" i="56"/>
  <c r="E179" i="57"/>
  <c r="F172" i="57" s="1"/>
  <c r="F174" i="57" s="1"/>
  <c r="F179" i="57" s="1"/>
  <c r="F59" i="56"/>
  <c r="E95" i="56"/>
  <c r="D153" i="56"/>
  <c r="D155" i="56" s="1"/>
  <c r="D13" i="56"/>
  <c r="E59" i="56"/>
  <c r="E13" i="56"/>
  <c r="E15" i="56" s="1"/>
  <c r="C13" i="56"/>
  <c r="C23" i="55"/>
  <c r="F13" i="56"/>
  <c r="D104" i="56"/>
  <c r="D105" i="56" s="1"/>
  <c r="C135" i="56"/>
  <c r="F155" i="56"/>
  <c r="C12" i="56"/>
  <c r="D59" i="56"/>
  <c r="C95" i="56"/>
  <c r="D95" i="56"/>
  <c r="E135" i="56"/>
  <c r="E105" i="56"/>
  <c r="E107" i="56" s="1"/>
  <c r="D105" i="57"/>
  <c r="D107" i="57" s="1"/>
  <c r="D19" i="57"/>
  <c r="D24" i="57" s="1"/>
  <c r="D166" i="57"/>
  <c r="D12" i="56"/>
  <c r="F95" i="56"/>
  <c r="E105" i="57"/>
  <c r="E107" i="57" s="1"/>
  <c r="E19" i="57"/>
  <c r="E24" i="57" s="1"/>
  <c r="E166" i="57"/>
  <c r="E163" i="59"/>
  <c r="E165" i="59" s="1"/>
  <c r="E170" i="59" s="1"/>
  <c r="D181" i="59"/>
  <c r="D191" i="59" s="1"/>
  <c r="F12" i="56"/>
  <c r="C175" i="56"/>
  <c r="C179" i="56" s="1"/>
  <c r="D172" i="56" s="1"/>
  <c r="D174" i="56" s="1"/>
  <c r="D179" i="56" s="1"/>
  <c r="E172" i="56" s="1"/>
  <c r="E174" i="56" s="1"/>
  <c r="E179" i="56" s="1"/>
  <c r="F172" i="56" s="1"/>
  <c r="F174" i="56" s="1"/>
  <c r="D163" i="58"/>
  <c r="D165" i="58" s="1"/>
  <c r="D170" i="58" s="1"/>
  <c r="C181" i="58"/>
  <c r="C191" i="58" s="1"/>
  <c r="C166" i="57"/>
  <c r="C170" i="57" s="1"/>
  <c r="C105" i="57"/>
  <c r="C107" i="57" s="1"/>
  <c r="C19" i="57"/>
  <c r="C24" i="57" s="1"/>
  <c r="C104" i="56"/>
  <c r="F166" i="57"/>
  <c r="F19" i="57"/>
  <c r="F24" i="57" s="1"/>
  <c r="F105" i="57"/>
  <c r="F107" i="57" s="1"/>
  <c r="F187" i="55"/>
  <c r="F189" i="55" s="1"/>
  <c r="E187" i="55"/>
  <c r="E189" i="55" s="1"/>
  <c r="D187" i="55"/>
  <c r="D189" i="55" s="1"/>
  <c r="C187" i="55"/>
  <c r="C189" i="55" s="1"/>
  <c r="F176" i="55"/>
  <c r="E176" i="55"/>
  <c r="D176" i="55"/>
  <c r="C176" i="55"/>
  <c r="C174" i="55"/>
  <c r="F167" i="55"/>
  <c r="E167" i="55"/>
  <c r="D167" i="55"/>
  <c r="C167" i="55"/>
  <c r="C165" i="55"/>
  <c r="F159" i="55"/>
  <c r="E159" i="55"/>
  <c r="D159" i="55"/>
  <c r="C159" i="55"/>
  <c r="F152" i="55"/>
  <c r="F153" i="55" s="1"/>
  <c r="E152" i="55"/>
  <c r="E175" i="55" s="1"/>
  <c r="D152" i="55"/>
  <c r="D153" i="55" s="1"/>
  <c r="C152" i="55"/>
  <c r="C175" i="55" s="1"/>
  <c r="F144" i="55"/>
  <c r="E144" i="55"/>
  <c r="D144" i="55"/>
  <c r="C144" i="55"/>
  <c r="F138" i="55"/>
  <c r="E138" i="55"/>
  <c r="D138" i="55"/>
  <c r="C138" i="55"/>
  <c r="F133" i="55"/>
  <c r="E133" i="55"/>
  <c r="D133" i="55"/>
  <c r="C133" i="55"/>
  <c r="F119" i="55"/>
  <c r="E119" i="55"/>
  <c r="D119" i="55"/>
  <c r="C119" i="55"/>
  <c r="F111" i="55"/>
  <c r="E111" i="55"/>
  <c r="D111" i="55"/>
  <c r="C111" i="55"/>
  <c r="F94" i="55"/>
  <c r="F14" i="55" s="1"/>
  <c r="E94" i="55"/>
  <c r="D94" i="55"/>
  <c r="C94" i="55"/>
  <c r="C14" i="55" s="1"/>
  <c r="F82" i="55"/>
  <c r="E82" i="55"/>
  <c r="D82" i="55"/>
  <c r="C82" i="55"/>
  <c r="F76" i="55"/>
  <c r="E76" i="55"/>
  <c r="D76" i="55"/>
  <c r="C76" i="55"/>
  <c r="F62" i="55"/>
  <c r="E62" i="55"/>
  <c r="D62" i="55"/>
  <c r="C62" i="55"/>
  <c r="F57" i="55"/>
  <c r="E57" i="55"/>
  <c r="D57" i="55"/>
  <c r="C57" i="55"/>
  <c r="F41" i="55"/>
  <c r="E41" i="55"/>
  <c r="D41" i="55"/>
  <c r="C41" i="55"/>
  <c r="F28" i="55"/>
  <c r="E28" i="55"/>
  <c r="D28" i="55"/>
  <c r="C28" i="55"/>
  <c r="F23" i="55"/>
  <c r="E23" i="55"/>
  <c r="D23" i="55"/>
  <c r="F22" i="55"/>
  <c r="E22" i="55"/>
  <c r="D22" i="55"/>
  <c r="C22" i="55"/>
  <c r="F21" i="55"/>
  <c r="E21" i="55"/>
  <c r="D21" i="55"/>
  <c r="C21" i="55"/>
  <c r="F20" i="55"/>
  <c r="E20" i="55"/>
  <c r="D20" i="55"/>
  <c r="C20" i="55"/>
  <c r="F18" i="55"/>
  <c r="E18" i="55"/>
  <c r="D18" i="55"/>
  <c r="C18" i="55"/>
  <c r="E14" i="55"/>
  <c r="D14" i="55"/>
  <c r="F105" i="56" l="1"/>
  <c r="E166" i="56"/>
  <c r="F19" i="56"/>
  <c r="F24" i="56" s="1"/>
  <c r="F179" i="56"/>
  <c r="C15" i="56"/>
  <c r="F13" i="55"/>
  <c r="D15" i="56"/>
  <c r="E12" i="55"/>
  <c r="F15" i="56"/>
  <c r="C104" i="55"/>
  <c r="C166" i="55" s="1"/>
  <c r="C170" i="55" s="1"/>
  <c r="D104" i="55"/>
  <c r="D105" i="55" s="1"/>
  <c r="C135" i="55"/>
  <c r="E104" i="55"/>
  <c r="E166" i="55" s="1"/>
  <c r="D135" i="55"/>
  <c r="D107" i="56"/>
  <c r="E135" i="55"/>
  <c r="D155" i="55"/>
  <c r="D59" i="55"/>
  <c r="D166" i="56"/>
  <c r="D95" i="55"/>
  <c r="D19" i="56"/>
  <c r="D24" i="56" s="1"/>
  <c r="E59" i="55"/>
  <c r="D13" i="55"/>
  <c r="C12" i="55"/>
  <c r="F95" i="55"/>
  <c r="F175" i="55"/>
  <c r="D12" i="55"/>
  <c r="F12" i="55"/>
  <c r="F59" i="55"/>
  <c r="C23" i="54"/>
  <c r="C153" i="55"/>
  <c r="C155" i="55" s="1"/>
  <c r="E95" i="55"/>
  <c r="E13" i="55"/>
  <c r="F107" i="56"/>
  <c r="F155" i="55"/>
  <c r="C179" i="55"/>
  <c r="D172" i="55" s="1"/>
  <c r="D174" i="55" s="1"/>
  <c r="C13" i="55"/>
  <c r="D175" i="55"/>
  <c r="C166" i="56"/>
  <c r="C170" i="56" s="1"/>
  <c r="C105" i="56"/>
  <c r="C107" i="56" s="1"/>
  <c r="C19" i="56"/>
  <c r="C24" i="56" s="1"/>
  <c r="C59" i="55"/>
  <c r="F104" i="55"/>
  <c r="C95" i="55"/>
  <c r="F135" i="55"/>
  <c r="E153" i="55"/>
  <c r="E155" i="55" s="1"/>
  <c r="E181" i="59"/>
  <c r="E191" i="59" s="1"/>
  <c r="F163" i="59"/>
  <c r="F165" i="59" s="1"/>
  <c r="F170" i="59" s="1"/>
  <c r="F181" i="59" s="1"/>
  <c r="F191" i="59" s="1"/>
  <c r="C181" i="57"/>
  <c r="C191" i="57" s="1"/>
  <c r="D163" i="57"/>
  <c r="D165" i="57" s="1"/>
  <c r="D170" i="57" s="1"/>
  <c r="D181" i="58"/>
  <c r="D191" i="58" s="1"/>
  <c r="E163" i="58"/>
  <c r="E165" i="58" s="1"/>
  <c r="E170" i="58" s="1"/>
  <c r="F187" i="54"/>
  <c r="F189" i="54" s="1"/>
  <c r="E187" i="54"/>
  <c r="E189" i="54" s="1"/>
  <c r="D187" i="54"/>
  <c r="D189" i="54" s="1"/>
  <c r="C187" i="54"/>
  <c r="C189" i="54" s="1"/>
  <c r="F176" i="54"/>
  <c r="E176" i="54"/>
  <c r="D176" i="54"/>
  <c r="C176" i="54"/>
  <c r="C174" i="54"/>
  <c r="F167" i="54"/>
  <c r="E167" i="54"/>
  <c r="D167" i="54"/>
  <c r="C167" i="54"/>
  <c r="C165" i="54"/>
  <c r="F159" i="54"/>
  <c r="E159" i="54"/>
  <c r="D159" i="54"/>
  <c r="C159" i="54"/>
  <c r="F152" i="54"/>
  <c r="F153" i="54" s="1"/>
  <c r="E152" i="54"/>
  <c r="E153" i="54" s="1"/>
  <c r="D152" i="54"/>
  <c r="D153" i="54" s="1"/>
  <c r="C152" i="54"/>
  <c r="C153" i="54" s="1"/>
  <c r="F144" i="54"/>
  <c r="E144" i="54"/>
  <c r="D144" i="54"/>
  <c r="C144" i="54"/>
  <c r="F138" i="54"/>
  <c r="E138" i="54"/>
  <c r="D138" i="54"/>
  <c r="C138" i="54"/>
  <c r="F133" i="54"/>
  <c r="E133" i="54"/>
  <c r="D133" i="54"/>
  <c r="C133" i="54"/>
  <c r="F119" i="54"/>
  <c r="E119" i="54"/>
  <c r="D119" i="54"/>
  <c r="C119" i="54"/>
  <c r="F111" i="54"/>
  <c r="E111" i="54"/>
  <c r="D111" i="54"/>
  <c r="C111" i="54"/>
  <c r="F94" i="54"/>
  <c r="F14" i="54" s="1"/>
  <c r="E94" i="54"/>
  <c r="E14" i="54" s="1"/>
  <c r="D94" i="54"/>
  <c r="D14" i="54" s="1"/>
  <c r="C94" i="54"/>
  <c r="C14" i="54" s="1"/>
  <c r="F82" i="54"/>
  <c r="E82" i="54"/>
  <c r="D82" i="54"/>
  <c r="C82" i="54"/>
  <c r="F76" i="54"/>
  <c r="E76" i="54"/>
  <c r="D76" i="54"/>
  <c r="C76" i="54"/>
  <c r="F62" i="54"/>
  <c r="E62" i="54"/>
  <c r="D62" i="54"/>
  <c r="C62" i="54"/>
  <c r="F57" i="54"/>
  <c r="E57" i="54"/>
  <c r="D57" i="54"/>
  <c r="C57" i="54"/>
  <c r="F41" i="54"/>
  <c r="E41" i="54"/>
  <c r="D41" i="54"/>
  <c r="C41" i="54"/>
  <c r="F28" i="54"/>
  <c r="E28" i="54"/>
  <c r="D28" i="54"/>
  <c r="C28" i="54"/>
  <c r="F23" i="54"/>
  <c r="E23" i="54"/>
  <c r="D23" i="54"/>
  <c r="F22" i="54"/>
  <c r="E22" i="54"/>
  <c r="D22" i="54"/>
  <c r="C22" i="54"/>
  <c r="F21" i="54"/>
  <c r="E21" i="54"/>
  <c r="D21" i="54"/>
  <c r="C21" i="54"/>
  <c r="F20" i="54"/>
  <c r="E20" i="54"/>
  <c r="D20" i="54"/>
  <c r="C20" i="54"/>
  <c r="F18" i="54"/>
  <c r="E18" i="54"/>
  <c r="D18" i="54"/>
  <c r="C18" i="54"/>
  <c r="E105" i="55" l="1"/>
  <c r="E19" i="55"/>
  <c r="E24" i="55" s="1"/>
  <c r="D95" i="54"/>
  <c r="F15" i="55"/>
  <c r="E15" i="55"/>
  <c r="D179" i="55"/>
  <c r="E172" i="55" s="1"/>
  <c r="E174" i="55" s="1"/>
  <c r="E179" i="55" s="1"/>
  <c r="F172" i="55" s="1"/>
  <c r="F174" i="55" s="1"/>
  <c r="F179" i="55" s="1"/>
  <c r="D107" i="55"/>
  <c r="D19" i="55"/>
  <c r="D24" i="55" s="1"/>
  <c r="D166" i="55"/>
  <c r="C19" i="55"/>
  <c r="C24" i="55" s="1"/>
  <c r="C105" i="55"/>
  <c r="C107" i="55" s="1"/>
  <c r="D12" i="54"/>
  <c r="F12" i="54"/>
  <c r="C15" i="55"/>
  <c r="D15" i="55"/>
  <c r="D13" i="54"/>
  <c r="E59" i="54"/>
  <c r="E95" i="54"/>
  <c r="D135" i="54"/>
  <c r="E107" i="55"/>
  <c r="C135" i="54"/>
  <c r="F13" i="54"/>
  <c r="E135" i="54"/>
  <c r="D155" i="54"/>
  <c r="D59" i="54"/>
  <c r="C95" i="54"/>
  <c r="F135" i="54"/>
  <c r="C12" i="54"/>
  <c r="F95" i="54"/>
  <c r="C175" i="54"/>
  <c r="C179" i="54" s="1"/>
  <c r="D172" i="54" s="1"/>
  <c r="D174" i="54" s="1"/>
  <c r="C23" i="53"/>
  <c r="E175" i="54"/>
  <c r="E13" i="54"/>
  <c r="F59" i="54"/>
  <c r="F155" i="54"/>
  <c r="F175" i="54"/>
  <c r="C155" i="54"/>
  <c r="C104" i="54"/>
  <c r="C166" i="54" s="1"/>
  <c r="C170" i="54" s="1"/>
  <c r="E155" i="54"/>
  <c r="C59" i="54"/>
  <c r="E12" i="54"/>
  <c r="D181" i="57"/>
  <c r="D191" i="57" s="1"/>
  <c r="E163" i="57"/>
  <c r="E165" i="57" s="1"/>
  <c r="E170" i="57" s="1"/>
  <c r="F166" i="55"/>
  <c r="F105" i="55"/>
  <c r="F107" i="55" s="1"/>
  <c r="F19" i="55"/>
  <c r="F24" i="55" s="1"/>
  <c r="D104" i="54"/>
  <c r="D163" i="55"/>
  <c r="D165" i="55" s="1"/>
  <c r="D170" i="55" s="1"/>
  <c r="C181" i="55"/>
  <c r="C191" i="55" s="1"/>
  <c r="C13" i="54"/>
  <c r="E104" i="54"/>
  <c r="D175" i="54"/>
  <c r="F104" i="54"/>
  <c r="C181" i="56"/>
  <c r="C191" i="56" s="1"/>
  <c r="D163" i="56"/>
  <c r="D165" i="56" s="1"/>
  <c r="D170" i="56" s="1"/>
  <c r="F163" i="58"/>
  <c r="F165" i="58" s="1"/>
  <c r="F170" i="58" s="1"/>
  <c r="F181" i="58" s="1"/>
  <c r="F191" i="58" s="1"/>
  <c r="E181" i="58"/>
  <c r="E191" i="58" s="1"/>
  <c r="F187" i="53"/>
  <c r="F189" i="53" s="1"/>
  <c r="E187" i="53"/>
  <c r="E189" i="53" s="1"/>
  <c r="D187" i="53"/>
  <c r="D189" i="53" s="1"/>
  <c r="C187" i="53"/>
  <c r="C189" i="53" s="1"/>
  <c r="F176" i="53"/>
  <c r="E176" i="53"/>
  <c r="D176" i="53"/>
  <c r="C176" i="53"/>
  <c r="C174" i="53"/>
  <c r="F167" i="53"/>
  <c r="E167" i="53"/>
  <c r="D167" i="53"/>
  <c r="C167" i="53"/>
  <c r="C165" i="53"/>
  <c r="F159" i="53"/>
  <c r="E159" i="53"/>
  <c r="D159" i="53"/>
  <c r="C159" i="53"/>
  <c r="F152" i="53"/>
  <c r="F175" i="53" s="1"/>
  <c r="E152" i="53"/>
  <c r="E153" i="53" s="1"/>
  <c r="D152" i="53"/>
  <c r="D175" i="53" s="1"/>
  <c r="C152" i="53"/>
  <c r="C153" i="53" s="1"/>
  <c r="F144" i="53"/>
  <c r="E144" i="53"/>
  <c r="D144" i="53"/>
  <c r="C144" i="53"/>
  <c r="F138" i="53"/>
  <c r="E138" i="53"/>
  <c r="D138" i="53"/>
  <c r="C138" i="53"/>
  <c r="F133" i="53"/>
  <c r="E133" i="53"/>
  <c r="D133" i="53"/>
  <c r="C133" i="53"/>
  <c r="F119" i="53"/>
  <c r="E119" i="53"/>
  <c r="D119" i="53"/>
  <c r="C119" i="53"/>
  <c r="F111" i="53"/>
  <c r="E111" i="53"/>
  <c r="D111" i="53"/>
  <c r="C111" i="53"/>
  <c r="F94" i="53"/>
  <c r="F14" i="53" s="1"/>
  <c r="E94" i="53"/>
  <c r="D94" i="53"/>
  <c r="C94" i="53"/>
  <c r="C14" i="53" s="1"/>
  <c r="F82" i="53"/>
  <c r="E82" i="53"/>
  <c r="D82" i="53"/>
  <c r="C82" i="53"/>
  <c r="F76" i="53"/>
  <c r="E76" i="53"/>
  <c r="D76" i="53"/>
  <c r="C76" i="53"/>
  <c r="F62" i="53"/>
  <c r="E62" i="53"/>
  <c r="D62" i="53"/>
  <c r="C62" i="53"/>
  <c r="F57" i="53"/>
  <c r="E57" i="53"/>
  <c r="D57" i="53"/>
  <c r="C57" i="53"/>
  <c r="F41" i="53"/>
  <c r="E41" i="53"/>
  <c r="D41" i="53"/>
  <c r="C41" i="53"/>
  <c r="F28" i="53"/>
  <c r="E28" i="53"/>
  <c r="D28" i="53"/>
  <c r="C28" i="53"/>
  <c r="F23" i="53"/>
  <c r="E23" i="53"/>
  <c r="D23" i="53"/>
  <c r="F22" i="53"/>
  <c r="E22" i="53"/>
  <c r="D22" i="53"/>
  <c r="C22" i="53"/>
  <c r="F21" i="53"/>
  <c r="E21" i="53"/>
  <c r="D21" i="53"/>
  <c r="C21" i="53"/>
  <c r="F20" i="53"/>
  <c r="E20" i="53"/>
  <c r="D20" i="53"/>
  <c r="C20" i="53"/>
  <c r="F18" i="53"/>
  <c r="E18" i="53"/>
  <c r="D18" i="53"/>
  <c r="C18" i="53"/>
  <c r="E14" i="53"/>
  <c r="D14" i="53"/>
  <c r="F12" i="53" l="1"/>
  <c r="C15" i="54"/>
  <c r="D179" i="54"/>
  <c r="E172" i="54" s="1"/>
  <c r="E174" i="54" s="1"/>
  <c r="E179" i="54" s="1"/>
  <c r="F172" i="54" s="1"/>
  <c r="F174" i="54" s="1"/>
  <c r="F179" i="54" s="1"/>
  <c r="D15" i="54"/>
  <c r="E13" i="53"/>
  <c r="D135" i="53"/>
  <c r="C155" i="53"/>
  <c r="F15" i="54"/>
  <c r="C59" i="53"/>
  <c r="F95" i="53"/>
  <c r="F135" i="53"/>
  <c r="E155" i="53"/>
  <c r="E59" i="53"/>
  <c r="F59" i="53"/>
  <c r="E95" i="53"/>
  <c r="D153" i="53"/>
  <c r="D155" i="53" s="1"/>
  <c r="E15" i="54"/>
  <c r="D95" i="53"/>
  <c r="F153" i="53"/>
  <c r="F155" i="53" s="1"/>
  <c r="C13" i="53"/>
  <c r="D104" i="53"/>
  <c r="D105" i="53" s="1"/>
  <c r="E104" i="53"/>
  <c r="E105" i="53" s="1"/>
  <c r="C135" i="53"/>
  <c r="D59" i="53"/>
  <c r="F104" i="53"/>
  <c r="F166" i="53" s="1"/>
  <c r="E135" i="53"/>
  <c r="E175" i="53"/>
  <c r="C19" i="54"/>
  <c r="C24" i="54" s="1"/>
  <c r="C12" i="53"/>
  <c r="C105" i="54"/>
  <c r="C107" i="54" s="1"/>
  <c r="C23" i="52"/>
  <c r="D13" i="53"/>
  <c r="C181" i="54"/>
  <c r="C191" i="54" s="1"/>
  <c r="D163" i="54"/>
  <c r="D165" i="54" s="1"/>
  <c r="C95" i="53"/>
  <c r="E105" i="54"/>
  <c r="E107" i="54" s="1"/>
  <c r="E19" i="54"/>
  <c r="E24" i="54" s="1"/>
  <c r="E166" i="54"/>
  <c r="F13" i="53"/>
  <c r="F15" i="53" s="1"/>
  <c r="F163" i="57"/>
  <c r="F165" i="57" s="1"/>
  <c r="F170" i="57" s="1"/>
  <c r="F181" i="57" s="1"/>
  <c r="F191" i="57" s="1"/>
  <c r="E181" i="57"/>
  <c r="E191" i="57" s="1"/>
  <c r="D12" i="53"/>
  <c r="D181" i="55"/>
  <c r="D191" i="55" s="1"/>
  <c r="E163" i="55"/>
  <c r="E165" i="55" s="1"/>
  <c r="E170" i="55" s="1"/>
  <c r="E12" i="53"/>
  <c r="C104" i="53"/>
  <c r="D181" i="56"/>
  <c r="D191" i="56" s="1"/>
  <c r="E163" i="56"/>
  <c r="E165" i="56" s="1"/>
  <c r="E170" i="56" s="1"/>
  <c r="C175" i="53"/>
  <c r="C179" i="53" s="1"/>
  <c r="D172" i="53" s="1"/>
  <c r="D174" i="53" s="1"/>
  <c r="D179" i="53" s="1"/>
  <c r="E172" i="53" s="1"/>
  <c r="E174" i="53" s="1"/>
  <c r="D105" i="54"/>
  <c r="D107" i="54" s="1"/>
  <c r="D19" i="54"/>
  <c r="D24" i="54" s="1"/>
  <c r="D166" i="54"/>
  <c r="F105" i="54"/>
  <c r="F107" i="54" s="1"/>
  <c r="F19" i="54"/>
  <c r="F24" i="54" s="1"/>
  <c r="F166" i="54"/>
  <c r="F187" i="52"/>
  <c r="F189" i="52" s="1"/>
  <c r="E187" i="52"/>
  <c r="E189" i="52" s="1"/>
  <c r="D187" i="52"/>
  <c r="D189" i="52" s="1"/>
  <c r="C187" i="52"/>
  <c r="C189" i="52" s="1"/>
  <c r="F176" i="52"/>
  <c r="E176" i="52"/>
  <c r="D176" i="52"/>
  <c r="C176" i="52"/>
  <c r="C174" i="52"/>
  <c r="F167" i="52"/>
  <c r="E167" i="52"/>
  <c r="D167" i="52"/>
  <c r="C167" i="52"/>
  <c r="C165" i="52"/>
  <c r="F159" i="52"/>
  <c r="E159" i="52"/>
  <c r="D159" i="52"/>
  <c r="C159" i="52"/>
  <c r="F152" i="52"/>
  <c r="F175" i="52" s="1"/>
  <c r="E152" i="52"/>
  <c r="E153" i="52" s="1"/>
  <c r="D152" i="52"/>
  <c r="D175" i="52" s="1"/>
  <c r="C152" i="52"/>
  <c r="C153" i="52" s="1"/>
  <c r="F144" i="52"/>
  <c r="E144" i="52"/>
  <c r="D144" i="52"/>
  <c r="C144" i="52"/>
  <c r="F138" i="52"/>
  <c r="E138" i="52"/>
  <c r="D138" i="52"/>
  <c r="C138" i="52"/>
  <c r="F133" i="52"/>
  <c r="E133" i="52"/>
  <c r="D133" i="52"/>
  <c r="C133" i="52"/>
  <c r="F119" i="52"/>
  <c r="E119" i="52"/>
  <c r="D119" i="52"/>
  <c r="C119" i="52"/>
  <c r="F111" i="52"/>
  <c r="E111" i="52"/>
  <c r="D111" i="52"/>
  <c r="C111" i="52"/>
  <c r="F94" i="52"/>
  <c r="F14" i="52" s="1"/>
  <c r="E94" i="52"/>
  <c r="E14" i="52" s="1"/>
  <c r="D94" i="52"/>
  <c r="D14" i="52" s="1"/>
  <c r="C94" i="52"/>
  <c r="C14" i="52" s="1"/>
  <c r="F82" i="52"/>
  <c r="E82" i="52"/>
  <c r="D82" i="52"/>
  <c r="C82" i="52"/>
  <c r="F76" i="52"/>
  <c r="E76" i="52"/>
  <c r="D76" i="52"/>
  <c r="C76" i="52"/>
  <c r="F62" i="52"/>
  <c r="E62" i="52"/>
  <c r="D62" i="52"/>
  <c r="C62" i="52"/>
  <c r="F57" i="52"/>
  <c r="E57" i="52"/>
  <c r="D57" i="52"/>
  <c r="C57" i="52"/>
  <c r="F41" i="52"/>
  <c r="E41" i="52"/>
  <c r="D41" i="52"/>
  <c r="C41" i="52"/>
  <c r="F28" i="52"/>
  <c r="E28" i="52"/>
  <c r="D28" i="52"/>
  <c r="C28" i="52"/>
  <c r="F23" i="52"/>
  <c r="E23" i="52"/>
  <c r="D23" i="52"/>
  <c r="F22" i="52"/>
  <c r="E22" i="52"/>
  <c r="D22" i="52"/>
  <c r="C22" i="52"/>
  <c r="F21" i="52"/>
  <c r="E21" i="52"/>
  <c r="D21" i="52"/>
  <c r="C21" i="52"/>
  <c r="F20" i="52"/>
  <c r="E20" i="52"/>
  <c r="D20" i="52"/>
  <c r="C20" i="52"/>
  <c r="F18" i="52"/>
  <c r="E18" i="52"/>
  <c r="D18" i="52"/>
  <c r="C18" i="52"/>
  <c r="F13" i="52" l="1"/>
  <c r="D107" i="53"/>
  <c r="D19" i="53"/>
  <c r="D24" i="53" s="1"/>
  <c r="E12" i="52"/>
  <c r="F105" i="53"/>
  <c r="F107" i="53" s="1"/>
  <c r="D15" i="53"/>
  <c r="E166" i="53"/>
  <c r="E15" i="53"/>
  <c r="F12" i="52"/>
  <c r="F15" i="52" s="1"/>
  <c r="C13" i="52"/>
  <c r="E13" i="52"/>
  <c r="D166" i="53"/>
  <c r="D95" i="52"/>
  <c r="E179" i="53"/>
  <c r="F172" i="53" s="1"/>
  <c r="F174" i="53" s="1"/>
  <c r="F179" i="53" s="1"/>
  <c r="E95" i="52"/>
  <c r="D153" i="52"/>
  <c r="D155" i="52" s="1"/>
  <c r="C135" i="52"/>
  <c r="C59" i="52"/>
  <c r="F95" i="52"/>
  <c r="E135" i="52"/>
  <c r="F135" i="52"/>
  <c r="E155" i="52"/>
  <c r="F19" i="53"/>
  <c r="F24" i="53" s="1"/>
  <c r="C15" i="53"/>
  <c r="E107" i="53"/>
  <c r="F59" i="52"/>
  <c r="C23" i="51"/>
  <c r="E19" i="53"/>
  <c r="E24" i="53" s="1"/>
  <c r="C155" i="52"/>
  <c r="E104" i="52"/>
  <c r="E105" i="52" s="1"/>
  <c r="C175" i="52"/>
  <c r="C179" i="52" s="1"/>
  <c r="D172" i="52" s="1"/>
  <c r="D174" i="52" s="1"/>
  <c r="D179" i="52" s="1"/>
  <c r="E172" i="52" s="1"/>
  <c r="E174" i="52" s="1"/>
  <c r="D59" i="52"/>
  <c r="D135" i="52"/>
  <c r="E59" i="52"/>
  <c r="D104" i="52"/>
  <c r="D13" i="52"/>
  <c r="F104" i="52"/>
  <c r="E175" i="52"/>
  <c r="F153" i="52"/>
  <c r="F155" i="52" s="1"/>
  <c r="C95" i="52"/>
  <c r="C12" i="52"/>
  <c r="F163" i="56"/>
  <c r="F165" i="56" s="1"/>
  <c r="F170" i="56" s="1"/>
  <c r="F181" i="56" s="1"/>
  <c r="F191" i="56" s="1"/>
  <c r="E181" i="56"/>
  <c r="E191" i="56" s="1"/>
  <c r="D12" i="52"/>
  <c r="D170" i="54"/>
  <c r="C104" i="52"/>
  <c r="C19" i="53"/>
  <c r="C24" i="53" s="1"/>
  <c r="C166" i="53"/>
  <c r="C170" i="53" s="1"/>
  <c r="C105" i="53"/>
  <c r="C107" i="53" s="1"/>
  <c r="F163" i="55"/>
  <c r="F165" i="55" s="1"/>
  <c r="F170" i="55" s="1"/>
  <c r="F181" i="55" s="1"/>
  <c r="F191" i="55" s="1"/>
  <c r="E181" i="55"/>
  <c r="E191" i="55" s="1"/>
  <c r="F187" i="51"/>
  <c r="F189" i="51" s="1"/>
  <c r="E187" i="51"/>
  <c r="E189" i="51" s="1"/>
  <c r="D187" i="51"/>
  <c r="D189" i="51" s="1"/>
  <c r="C187" i="51"/>
  <c r="C189" i="51" s="1"/>
  <c r="F176" i="51"/>
  <c r="E176" i="51"/>
  <c r="D176" i="51"/>
  <c r="C176" i="51"/>
  <c r="C174" i="51"/>
  <c r="F167" i="51"/>
  <c r="E167" i="51"/>
  <c r="D167" i="51"/>
  <c r="C167" i="51"/>
  <c r="C165" i="51"/>
  <c r="F159" i="51"/>
  <c r="E159" i="51"/>
  <c r="D159" i="51"/>
  <c r="C159" i="51"/>
  <c r="F152" i="51"/>
  <c r="F175" i="51" s="1"/>
  <c r="E152" i="51"/>
  <c r="E153" i="51" s="1"/>
  <c r="D152" i="51"/>
  <c r="D153" i="51" s="1"/>
  <c r="C152" i="51"/>
  <c r="C153" i="51" s="1"/>
  <c r="F144" i="51"/>
  <c r="E144" i="51"/>
  <c r="D144" i="51"/>
  <c r="C144" i="51"/>
  <c r="F138" i="51"/>
  <c r="E138" i="51"/>
  <c r="D138" i="51"/>
  <c r="C138" i="51"/>
  <c r="F133" i="51"/>
  <c r="E133" i="51"/>
  <c r="D133" i="51"/>
  <c r="C133" i="51"/>
  <c r="F119" i="51"/>
  <c r="E119" i="51"/>
  <c r="D119" i="51"/>
  <c r="C119" i="51"/>
  <c r="F111" i="51"/>
  <c r="E111" i="51"/>
  <c r="D111" i="51"/>
  <c r="C111" i="51"/>
  <c r="F94" i="51"/>
  <c r="E94" i="51"/>
  <c r="E14" i="51" s="1"/>
  <c r="D94" i="51"/>
  <c r="D14" i="51" s="1"/>
  <c r="C94" i="51"/>
  <c r="C14" i="51" s="1"/>
  <c r="F82" i="51"/>
  <c r="E82" i="51"/>
  <c r="D82" i="51"/>
  <c r="C82" i="51"/>
  <c r="F76" i="51"/>
  <c r="E76" i="51"/>
  <c r="D76" i="51"/>
  <c r="C76" i="51"/>
  <c r="F62" i="51"/>
  <c r="E62" i="51"/>
  <c r="D62" i="51"/>
  <c r="C62" i="51"/>
  <c r="F57" i="51"/>
  <c r="E57" i="51"/>
  <c r="D57" i="51"/>
  <c r="C57" i="51"/>
  <c r="F41" i="51"/>
  <c r="E41" i="51"/>
  <c r="D41" i="51"/>
  <c r="C41" i="51"/>
  <c r="F28" i="51"/>
  <c r="E28" i="51"/>
  <c r="D28" i="51"/>
  <c r="C28" i="51"/>
  <c r="F23" i="51"/>
  <c r="E23" i="51"/>
  <c r="D23" i="51"/>
  <c r="F22" i="51"/>
  <c r="E22" i="51"/>
  <c r="D22" i="51"/>
  <c r="C22" i="51"/>
  <c r="F21" i="51"/>
  <c r="E21" i="51"/>
  <c r="D21" i="51"/>
  <c r="C21" i="51"/>
  <c r="F20" i="51"/>
  <c r="E20" i="51"/>
  <c r="D20" i="51"/>
  <c r="C20" i="51"/>
  <c r="F18" i="51"/>
  <c r="E18" i="51"/>
  <c r="D18" i="51"/>
  <c r="C18" i="51"/>
  <c r="F14" i="51"/>
  <c r="C13" i="51" l="1"/>
  <c r="E15" i="52"/>
  <c r="E166" i="52"/>
  <c r="C15" i="52"/>
  <c r="D175" i="51"/>
  <c r="C135" i="51"/>
  <c r="E107" i="52"/>
  <c r="E13" i="51"/>
  <c r="D12" i="51"/>
  <c r="C155" i="51"/>
  <c r="C59" i="51"/>
  <c r="F95" i="51"/>
  <c r="E135" i="51"/>
  <c r="D59" i="51"/>
  <c r="F135" i="51"/>
  <c r="E59" i="51"/>
  <c r="D95" i="51"/>
  <c r="C12" i="51"/>
  <c r="C15" i="51" s="1"/>
  <c r="E179" i="52"/>
  <c r="F172" i="52" s="1"/>
  <c r="F174" i="52" s="1"/>
  <c r="F179" i="52" s="1"/>
  <c r="E19" i="52"/>
  <c r="E24" i="52" s="1"/>
  <c r="E95" i="51"/>
  <c r="C175" i="51"/>
  <c r="C179" i="51" s="1"/>
  <c r="D172" i="51" s="1"/>
  <c r="D174" i="51" s="1"/>
  <c r="F12" i="51"/>
  <c r="F59" i="51"/>
  <c r="C23" i="50"/>
  <c r="F13" i="51"/>
  <c r="C95" i="51"/>
  <c r="D155" i="51"/>
  <c r="F153" i="51"/>
  <c r="F155" i="51" s="1"/>
  <c r="D13" i="51"/>
  <c r="E155" i="51"/>
  <c r="D15" i="52"/>
  <c r="E12" i="51"/>
  <c r="C104" i="51"/>
  <c r="D104" i="51"/>
  <c r="E104" i="51"/>
  <c r="D135" i="51"/>
  <c r="F104" i="51"/>
  <c r="E175" i="51"/>
  <c r="C19" i="52"/>
  <c r="C24" i="52" s="1"/>
  <c r="C105" i="52"/>
  <c r="C107" i="52" s="1"/>
  <c r="C166" i="52"/>
  <c r="C170" i="52" s="1"/>
  <c r="D163" i="53"/>
  <c r="D165" i="53" s="1"/>
  <c r="D170" i="53" s="1"/>
  <c r="C181" i="53"/>
  <c r="C191" i="53" s="1"/>
  <c r="D181" i="54"/>
  <c r="D191" i="54" s="1"/>
  <c r="E163" i="54"/>
  <c r="E165" i="54" s="1"/>
  <c r="E170" i="54" s="1"/>
  <c r="F166" i="52"/>
  <c r="F105" i="52"/>
  <c r="F107" i="52" s="1"/>
  <c r="F19" i="52"/>
  <c r="F24" i="52" s="1"/>
  <c r="D166" i="52"/>
  <c r="D105" i="52"/>
  <c r="D107" i="52" s="1"/>
  <c r="D19" i="52"/>
  <c r="D24" i="52" s="1"/>
  <c r="F187" i="50"/>
  <c r="F189" i="50" s="1"/>
  <c r="E187" i="50"/>
  <c r="E189" i="50" s="1"/>
  <c r="D187" i="50"/>
  <c r="D189" i="50" s="1"/>
  <c r="C187" i="50"/>
  <c r="C189" i="50" s="1"/>
  <c r="F176" i="50"/>
  <c r="E176" i="50"/>
  <c r="D176" i="50"/>
  <c r="C176" i="50"/>
  <c r="C174" i="50"/>
  <c r="F167" i="50"/>
  <c r="E167" i="50"/>
  <c r="D167" i="50"/>
  <c r="C167" i="50"/>
  <c r="C165" i="50"/>
  <c r="F159" i="50"/>
  <c r="E159" i="50"/>
  <c r="D159" i="50"/>
  <c r="C159" i="50"/>
  <c r="F152" i="50"/>
  <c r="F153" i="50" s="1"/>
  <c r="E152" i="50"/>
  <c r="E175" i="50" s="1"/>
  <c r="D152" i="50"/>
  <c r="D175" i="50" s="1"/>
  <c r="C152" i="50"/>
  <c r="C175" i="50" s="1"/>
  <c r="F144" i="50"/>
  <c r="E144" i="50"/>
  <c r="D144" i="50"/>
  <c r="C144" i="50"/>
  <c r="F138" i="50"/>
  <c r="E138" i="50"/>
  <c r="D138" i="50"/>
  <c r="C138" i="50"/>
  <c r="F133" i="50"/>
  <c r="E133" i="50"/>
  <c r="D133" i="50"/>
  <c r="C133" i="50"/>
  <c r="F119" i="50"/>
  <c r="E119" i="50"/>
  <c r="D119" i="50"/>
  <c r="C119" i="50"/>
  <c r="F111" i="50"/>
  <c r="E111" i="50"/>
  <c r="D111" i="50"/>
  <c r="C111" i="50"/>
  <c r="F94" i="50"/>
  <c r="E94" i="50"/>
  <c r="E14" i="50" s="1"/>
  <c r="D94" i="50"/>
  <c r="D14" i="50" s="1"/>
  <c r="C94" i="50"/>
  <c r="F82" i="50"/>
  <c r="E82" i="50"/>
  <c r="D82" i="50"/>
  <c r="C82" i="50"/>
  <c r="F76" i="50"/>
  <c r="E76" i="50"/>
  <c r="D76" i="50"/>
  <c r="C76" i="50"/>
  <c r="F62" i="50"/>
  <c r="E62" i="50"/>
  <c r="D62" i="50"/>
  <c r="C62" i="50"/>
  <c r="F57" i="50"/>
  <c r="E57" i="50"/>
  <c r="D57" i="50"/>
  <c r="C57" i="50"/>
  <c r="F41" i="50"/>
  <c r="E41" i="50"/>
  <c r="D41" i="50"/>
  <c r="C41" i="50"/>
  <c r="F28" i="50"/>
  <c r="E28" i="50"/>
  <c r="D28" i="50"/>
  <c r="C28" i="50"/>
  <c r="F23" i="50"/>
  <c r="E23" i="50"/>
  <c r="D23" i="50"/>
  <c r="F22" i="50"/>
  <c r="E22" i="50"/>
  <c r="D22" i="50"/>
  <c r="C22" i="50"/>
  <c r="F21" i="50"/>
  <c r="E21" i="50"/>
  <c r="D21" i="50"/>
  <c r="C21" i="50"/>
  <c r="F20" i="50"/>
  <c r="E20" i="50"/>
  <c r="D20" i="50"/>
  <c r="C20" i="50"/>
  <c r="F18" i="50"/>
  <c r="E18" i="50"/>
  <c r="D18" i="50"/>
  <c r="C18" i="50"/>
  <c r="F14" i="50"/>
  <c r="C14" i="50"/>
  <c r="D179" i="51" l="1"/>
  <c r="E172" i="51" s="1"/>
  <c r="E174" i="51" s="1"/>
  <c r="E15" i="51"/>
  <c r="D15" i="51"/>
  <c r="E13" i="50"/>
  <c r="E15" i="50" s="1"/>
  <c r="F13" i="50"/>
  <c r="C13" i="50"/>
  <c r="F59" i="50"/>
  <c r="C153" i="50"/>
  <c r="C155" i="50" s="1"/>
  <c r="C179" i="50"/>
  <c r="D172" i="50" s="1"/>
  <c r="D174" i="50" s="1"/>
  <c r="D179" i="50" s="1"/>
  <c r="E172" i="50" s="1"/>
  <c r="E174" i="50" s="1"/>
  <c r="E179" i="50" s="1"/>
  <c r="F172" i="50" s="1"/>
  <c r="F174" i="50" s="1"/>
  <c r="D59" i="50"/>
  <c r="F135" i="50"/>
  <c r="E12" i="50"/>
  <c r="D104" i="50"/>
  <c r="D19" i="50" s="1"/>
  <c r="D24" i="50" s="1"/>
  <c r="C12" i="50"/>
  <c r="D12" i="50"/>
  <c r="C104" i="50"/>
  <c r="C166" i="50" s="1"/>
  <c r="C170" i="50" s="1"/>
  <c r="E179" i="51"/>
  <c r="F172" i="51" s="1"/>
  <c r="F174" i="51" s="1"/>
  <c r="F179" i="51" s="1"/>
  <c r="C59" i="50"/>
  <c r="F95" i="50"/>
  <c r="E135" i="50"/>
  <c r="D153" i="50"/>
  <c r="D155" i="50" s="1"/>
  <c r="E153" i="50"/>
  <c r="E155" i="50" s="1"/>
  <c r="E95" i="50"/>
  <c r="F15" i="51"/>
  <c r="F12" i="50"/>
  <c r="D135" i="50"/>
  <c r="C23" i="49"/>
  <c r="F155" i="50"/>
  <c r="D166" i="50"/>
  <c r="D105" i="50"/>
  <c r="C135" i="50"/>
  <c r="E104" i="50"/>
  <c r="C166" i="51"/>
  <c r="C170" i="51" s="1"/>
  <c r="C105" i="51"/>
  <c r="C107" i="51" s="1"/>
  <c r="C19" i="51"/>
  <c r="C24" i="51" s="1"/>
  <c r="D13" i="50"/>
  <c r="F104" i="50"/>
  <c r="E59" i="50"/>
  <c r="C95" i="50"/>
  <c r="F175" i="50"/>
  <c r="F163" i="54"/>
  <c r="F165" i="54" s="1"/>
  <c r="F170" i="54" s="1"/>
  <c r="F181" i="54" s="1"/>
  <c r="F191" i="54" s="1"/>
  <c r="E181" i="54"/>
  <c r="E191" i="54" s="1"/>
  <c r="F105" i="51"/>
  <c r="F107" i="51" s="1"/>
  <c r="F19" i="51"/>
  <c r="F24" i="51" s="1"/>
  <c r="F166" i="51"/>
  <c r="D95" i="50"/>
  <c r="E163" i="53"/>
  <c r="E165" i="53" s="1"/>
  <c r="E170" i="53" s="1"/>
  <c r="D181" i="53"/>
  <c r="D191" i="53" s="1"/>
  <c r="E19" i="51"/>
  <c r="E24" i="51" s="1"/>
  <c r="E166" i="51"/>
  <c r="E105" i="51"/>
  <c r="E107" i="51" s="1"/>
  <c r="D163" i="52"/>
  <c r="D165" i="52" s="1"/>
  <c r="D170" i="52" s="1"/>
  <c r="C181" i="52"/>
  <c r="C191" i="52" s="1"/>
  <c r="D166" i="51"/>
  <c r="D105" i="51"/>
  <c r="D107" i="51" s="1"/>
  <c r="D19" i="51"/>
  <c r="D24" i="51" s="1"/>
  <c r="F187" i="49"/>
  <c r="F189" i="49" s="1"/>
  <c r="E187" i="49"/>
  <c r="E189" i="49" s="1"/>
  <c r="D187" i="49"/>
  <c r="D189" i="49" s="1"/>
  <c r="C187" i="49"/>
  <c r="C189" i="49" s="1"/>
  <c r="F176" i="49"/>
  <c r="E176" i="49"/>
  <c r="D176" i="49"/>
  <c r="C176" i="49"/>
  <c r="C174" i="49"/>
  <c r="F167" i="49"/>
  <c r="E167" i="49"/>
  <c r="D167" i="49"/>
  <c r="C167" i="49"/>
  <c r="C165" i="49"/>
  <c r="F159" i="49"/>
  <c r="E159" i="49"/>
  <c r="D159" i="49"/>
  <c r="C159" i="49"/>
  <c r="D153" i="49"/>
  <c r="F152" i="49"/>
  <c r="F175" i="49" s="1"/>
  <c r="E152" i="49"/>
  <c r="E175" i="49" s="1"/>
  <c r="D152" i="49"/>
  <c r="D175" i="49" s="1"/>
  <c r="C152" i="49"/>
  <c r="C153" i="49" s="1"/>
  <c r="F144" i="49"/>
  <c r="E144" i="49"/>
  <c r="D144" i="49"/>
  <c r="C144" i="49"/>
  <c r="F138" i="49"/>
  <c r="E138" i="49"/>
  <c r="D138" i="49"/>
  <c r="C138" i="49"/>
  <c r="F133" i="49"/>
  <c r="E133" i="49"/>
  <c r="D133" i="49"/>
  <c r="C133" i="49"/>
  <c r="F119" i="49"/>
  <c r="E119" i="49"/>
  <c r="D119" i="49"/>
  <c r="C119" i="49"/>
  <c r="F111" i="49"/>
  <c r="E111" i="49"/>
  <c r="D111" i="49"/>
  <c r="C111" i="49"/>
  <c r="F94" i="49"/>
  <c r="F14" i="49" s="1"/>
  <c r="E94" i="49"/>
  <c r="D94" i="49"/>
  <c r="D14" i="49" s="1"/>
  <c r="C94" i="49"/>
  <c r="C14" i="49" s="1"/>
  <c r="F82" i="49"/>
  <c r="E82" i="49"/>
  <c r="D82" i="49"/>
  <c r="C82" i="49"/>
  <c r="F76" i="49"/>
  <c r="E76" i="49"/>
  <c r="D76" i="49"/>
  <c r="C76" i="49"/>
  <c r="F62" i="49"/>
  <c r="E62" i="49"/>
  <c r="D62" i="49"/>
  <c r="C62" i="49"/>
  <c r="F57" i="49"/>
  <c r="E57" i="49"/>
  <c r="D57" i="49"/>
  <c r="C57" i="49"/>
  <c r="F41" i="49"/>
  <c r="E41" i="49"/>
  <c r="D41" i="49"/>
  <c r="C41" i="49"/>
  <c r="F28" i="49"/>
  <c r="E28" i="49"/>
  <c r="D28" i="49"/>
  <c r="C28" i="49"/>
  <c r="F23" i="49"/>
  <c r="E23" i="49"/>
  <c r="D23" i="49"/>
  <c r="F22" i="49"/>
  <c r="E22" i="49"/>
  <c r="D22" i="49"/>
  <c r="C22" i="49"/>
  <c r="F21" i="49"/>
  <c r="E21" i="49"/>
  <c r="D21" i="49"/>
  <c r="C21" i="49"/>
  <c r="F20" i="49"/>
  <c r="E20" i="49"/>
  <c r="D20" i="49"/>
  <c r="C20" i="49"/>
  <c r="F18" i="49"/>
  <c r="E18" i="49"/>
  <c r="D18" i="49"/>
  <c r="C18" i="49"/>
  <c r="E14" i="49"/>
  <c r="F15" i="50" l="1"/>
  <c r="C15" i="50"/>
  <c r="E12" i="49"/>
  <c r="D15" i="50"/>
  <c r="C104" i="49"/>
  <c r="C105" i="49" s="1"/>
  <c r="D12" i="49"/>
  <c r="E153" i="49"/>
  <c r="F13" i="49"/>
  <c r="C19" i="50"/>
  <c r="C24" i="50" s="1"/>
  <c r="C12" i="49"/>
  <c r="F153" i="49"/>
  <c r="F155" i="49" s="1"/>
  <c r="D104" i="49"/>
  <c r="D166" i="49" s="1"/>
  <c r="C135" i="49"/>
  <c r="C105" i="50"/>
  <c r="C107" i="50" s="1"/>
  <c r="E104" i="49"/>
  <c r="E19" i="49" s="1"/>
  <c r="E24" i="49" s="1"/>
  <c r="D135" i="49"/>
  <c r="C155" i="49"/>
  <c r="D155" i="49"/>
  <c r="C23" i="48"/>
  <c r="C59" i="49"/>
  <c r="F95" i="49"/>
  <c r="E135" i="49"/>
  <c r="D13" i="49"/>
  <c r="D59" i="49"/>
  <c r="C13" i="49"/>
  <c r="F12" i="49"/>
  <c r="F15" i="49" s="1"/>
  <c r="E13" i="49"/>
  <c r="E59" i="49"/>
  <c r="D95" i="49"/>
  <c r="F59" i="49"/>
  <c r="E95" i="49"/>
  <c r="E155" i="49"/>
  <c r="D163" i="50"/>
  <c r="D165" i="50" s="1"/>
  <c r="D170" i="50" s="1"/>
  <c r="C181" i="50"/>
  <c r="C191" i="50" s="1"/>
  <c r="D105" i="49"/>
  <c r="F104" i="49"/>
  <c r="C95" i="49"/>
  <c r="F135" i="49"/>
  <c r="D163" i="51"/>
  <c r="D165" i="51" s="1"/>
  <c r="D170" i="51" s="1"/>
  <c r="C181" i="51"/>
  <c r="C191" i="51" s="1"/>
  <c r="E166" i="50"/>
  <c r="E105" i="50"/>
  <c r="E107" i="50" s="1"/>
  <c r="E19" i="50"/>
  <c r="E24" i="50" s="1"/>
  <c r="F163" i="53"/>
  <c r="F165" i="53" s="1"/>
  <c r="F170" i="53" s="1"/>
  <c r="F181" i="53" s="1"/>
  <c r="F191" i="53" s="1"/>
  <c r="E181" i="53"/>
  <c r="E191" i="53" s="1"/>
  <c r="D107" i="50"/>
  <c r="F179" i="50"/>
  <c r="C175" i="49"/>
  <c r="C179" i="49" s="1"/>
  <c r="D172" i="49" s="1"/>
  <c r="D174" i="49" s="1"/>
  <c r="D179" i="49" s="1"/>
  <c r="E172" i="49" s="1"/>
  <c r="E174" i="49" s="1"/>
  <c r="E179" i="49" s="1"/>
  <c r="F172" i="49" s="1"/>
  <c r="F174" i="49" s="1"/>
  <c r="F179" i="49" s="1"/>
  <c r="F105" i="50"/>
  <c r="F107" i="50" s="1"/>
  <c r="F19" i="50"/>
  <c r="F24" i="50" s="1"/>
  <c r="F166" i="50"/>
  <c r="E163" i="52"/>
  <c r="E165" i="52" s="1"/>
  <c r="E170" i="52" s="1"/>
  <c r="D181" i="52"/>
  <c r="D191" i="52" s="1"/>
  <c r="F187" i="48"/>
  <c r="F189" i="48" s="1"/>
  <c r="E187" i="48"/>
  <c r="E189" i="48" s="1"/>
  <c r="D187" i="48"/>
  <c r="D189" i="48" s="1"/>
  <c r="C187" i="48"/>
  <c r="C189" i="48" s="1"/>
  <c r="F176" i="48"/>
  <c r="E176" i="48"/>
  <c r="D176" i="48"/>
  <c r="C176" i="48"/>
  <c r="C174" i="48"/>
  <c r="F167" i="48"/>
  <c r="E167" i="48"/>
  <c r="D167" i="48"/>
  <c r="C167" i="48"/>
  <c r="C165" i="48"/>
  <c r="F159" i="48"/>
  <c r="E159" i="48"/>
  <c r="D159" i="48"/>
  <c r="C159" i="48"/>
  <c r="F152" i="48"/>
  <c r="F153" i="48" s="1"/>
  <c r="E152" i="48"/>
  <c r="E153" i="48" s="1"/>
  <c r="D152" i="48"/>
  <c r="D175" i="48" s="1"/>
  <c r="C152" i="48"/>
  <c r="C153" i="48" s="1"/>
  <c r="F144" i="48"/>
  <c r="E144" i="48"/>
  <c r="D144" i="48"/>
  <c r="C144" i="48"/>
  <c r="F138" i="48"/>
  <c r="E138" i="48"/>
  <c r="D138" i="48"/>
  <c r="C138" i="48"/>
  <c r="F133" i="48"/>
  <c r="E133" i="48"/>
  <c r="D133" i="48"/>
  <c r="C133" i="48"/>
  <c r="F119" i="48"/>
  <c r="E119" i="48"/>
  <c r="D119" i="48"/>
  <c r="C119" i="48"/>
  <c r="F111" i="48"/>
  <c r="E111" i="48"/>
  <c r="D111" i="48"/>
  <c r="C111" i="48"/>
  <c r="F94" i="48"/>
  <c r="F14" i="48" s="1"/>
  <c r="E94" i="48"/>
  <c r="D94" i="48"/>
  <c r="D14" i="48" s="1"/>
  <c r="C94" i="48"/>
  <c r="C14" i="48" s="1"/>
  <c r="F82" i="48"/>
  <c r="E82" i="48"/>
  <c r="D82" i="48"/>
  <c r="C82" i="48"/>
  <c r="F76" i="48"/>
  <c r="E76" i="48"/>
  <c r="D76" i="48"/>
  <c r="C76" i="48"/>
  <c r="F62" i="48"/>
  <c r="E62" i="48"/>
  <c r="D62" i="48"/>
  <c r="C62" i="48"/>
  <c r="F57" i="48"/>
  <c r="E57" i="48"/>
  <c r="D57" i="48"/>
  <c r="C57" i="48"/>
  <c r="F41" i="48"/>
  <c r="E41" i="48"/>
  <c r="D41" i="48"/>
  <c r="C41" i="48"/>
  <c r="F28" i="48"/>
  <c r="E28" i="48"/>
  <c r="D28" i="48"/>
  <c r="C28" i="48"/>
  <c r="F23" i="48"/>
  <c r="E23" i="48"/>
  <c r="D23" i="48"/>
  <c r="F22" i="48"/>
  <c r="E22" i="48"/>
  <c r="D22" i="48"/>
  <c r="C22" i="48"/>
  <c r="F21" i="48"/>
  <c r="E21" i="48"/>
  <c r="D21" i="48"/>
  <c r="C21" i="48"/>
  <c r="F20" i="48"/>
  <c r="E20" i="48"/>
  <c r="D20" i="48"/>
  <c r="C20" i="48"/>
  <c r="F18" i="48"/>
  <c r="E18" i="48"/>
  <c r="D18" i="48"/>
  <c r="C18" i="48"/>
  <c r="E14" i="48"/>
  <c r="D12" i="48" l="1"/>
  <c r="C166" i="49"/>
  <c r="C170" i="49" s="1"/>
  <c r="C19" i="49"/>
  <c r="C24" i="49" s="1"/>
  <c r="C15" i="49"/>
  <c r="E105" i="49"/>
  <c r="D15" i="49"/>
  <c r="E15" i="49"/>
  <c r="E13" i="48"/>
  <c r="D19" i="49"/>
  <c r="D24" i="49" s="1"/>
  <c r="F155" i="48"/>
  <c r="C107" i="49"/>
  <c r="E104" i="48"/>
  <c r="E166" i="48" s="1"/>
  <c r="C59" i="48"/>
  <c r="F95" i="48"/>
  <c r="D13" i="48"/>
  <c r="E166" i="49"/>
  <c r="E135" i="48"/>
  <c r="F135" i="48"/>
  <c r="D107" i="49"/>
  <c r="C95" i="48"/>
  <c r="F59" i="48"/>
  <c r="E95" i="48"/>
  <c r="E107" i="49"/>
  <c r="D59" i="48"/>
  <c r="F12" i="48"/>
  <c r="C175" i="48"/>
  <c r="C179" i="48" s="1"/>
  <c r="D172" i="48" s="1"/>
  <c r="D174" i="48" s="1"/>
  <c r="D179" i="48" s="1"/>
  <c r="E172" i="48" s="1"/>
  <c r="E174" i="48" s="1"/>
  <c r="C23" i="47"/>
  <c r="C13" i="48"/>
  <c r="E12" i="48"/>
  <c r="E175" i="48"/>
  <c r="F13" i="48"/>
  <c r="D153" i="48"/>
  <c r="D155" i="48" s="1"/>
  <c r="C104" i="48"/>
  <c r="C166" i="48" s="1"/>
  <c r="C170" i="48" s="1"/>
  <c r="D15" i="48"/>
  <c r="C12" i="48"/>
  <c r="C135" i="48"/>
  <c r="E155" i="48"/>
  <c r="D135" i="48"/>
  <c r="C155" i="48"/>
  <c r="E59" i="48"/>
  <c r="D104" i="48"/>
  <c r="F104" i="48"/>
  <c r="F175" i="48"/>
  <c r="E163" i="51"/>
  <c r="E165" i="51" s="1"/>
  <c r="E170" i="51" s="1"/>
  <c r="D181" i="51"/>
  <c r="D191" i="51" s="1"/>
  <c r="E163" i="50"/>
  <c r="E165" i="50" s="1"/>
  <c r="E170" i="50" s="1"/>
  <c r="D181" i="50"/>
  <c r="D191" i="50" s="1"/>
  <c r="D95" i="48"/>
  <c r="D163" i="49"/>
  <c r="D165" i="49" s="1"/>
  <c r="D170" i="49" s="1"/>
  <c r="C181" i="49"/>
  <c r="C191" i="49" s="1"/>
  <c r="E181" i="52"/>
  <c r="E191" i="52" s="1"/>
  <c r="F163" i="52"/>
  <c r="F165" i="52" s="1"/>
  <c r="F170" i="52" s="1"/>
  <c r="F181" i="52" s="1"/>
  <c r="F191" i="52" s="1"/>
  <c r="F166" i="49"/>
  <c r="F105" i="49"/>
  <c r="F107" i="49" s="1"/>
  <c r="F19" i="49"/>
  <c r="F24" i="49" s="1"/>
  <c r="F187" i="47"/>
  <c r="F189" i="47" s="1"/>
  <c r="E187" i="47"/>
  <c r="E189" i="47" s="1"/>
  <c r="D187" i="47"/>
  <c r="D189" i="47" s="1"/>
  <c r="C187" i="47"/>
  <c r="C189" i="47" s="1"/>
  <c r="F176" i="47"/>
  <c r="E176" i="47"/>
  <c r="D176" i="47"/>
  <c r="C176" i="47"/>
  <c r="C174" i="47"/>
  <c r="F167" i="47"/>
  <c r="E167" i="47"/>
  <c r="D167" i="47"/>
  <c r="C167" i="47"/>
  <c r="C165" i="47"/>
  <c r="F159" i="47"/>
  <c r="E159" i="47"/>
  <c r="D159" i="47"/>
  <c r="C159" i="47"/>
  <c r="F152" i="47"/>
  <c r="F175" i="47" s="1"/>
  <c r="E152" i="47"/>
  <c r="E175" i="47" s="1"/>
  <c r="D152" i="47"/>
  <c r="D153" i="47" s="1"/>
  <c r="C152" i="47"/>
  <c r="C153" i="47" s="1"/>
  <c r="F144" i="47"/>
  <c r="E144" i="47"/>
  <c r="D144" i="47"/>
  <c r="C144" i="47"/>
  <c r="F138" i="47"/>
  <c r="E138" i="47"/>
  <c r="D138" i="47"/>
  <c r="C138" i="47"/>
  <c r="F133" i="47"/>
  <c r="E133" i="47"/>
  <c r="D133" i="47"/>
  <c r="C133" i="47"/>
  <c r="F119" i="47"/>
  <c r="E119" i="47"/>
  <c r="D119" i="47"/>
  <c r="C119" i="47"/>
  <c r="F111" i="47"/>
  <c r="E111" i="47"/>
  <c r="D111" i="47"/>
  <c r="C111" i="47"/>
  <c r="F94" i="47"/>
  <c r="F14" i="47" s="1"/>
  <c r="E94" i="47"/>
  <c r="D94" i="47"/>
  <c r="C94" i="47"/>
  <c r="C14" i="47" s="1"/>
  <c r="F82" i="47"/>
  <c r="E82" i="47"/>
  <c r="D82" i="47"/>
  <c r="C82" i="47"/>
  <c r="F76" i="47"/>
  <c r="E76" i="47"/>
  <c r="D76" i="47"/>
  <c r="C76" i="47"/>
  <c r="F62" i="47"/>
  <c r="E62" i="47"/>
  <c r="D62" i="47"/>
  <c r="C62" i="47"/>
  <c r="F57" i="47"/>
  <c r="E57" i="47"/>
  <c r="D57" i="47"/>
  <c r="C57" i="47"/>
  <c r="F41" i="47"/>
  <c r="E41" i="47"/>
  <c r="D41" i="47"/>
  <c r="C41" i="47"/>
  <c r="F28" i="47"/>
  <c r="E28" i="47"/>
  <c r="D28" i="47"/>
  <c r="C28" i="47"/>
  <c r="F23" i="47"/>
  <c r="E23" i="47"/>
  <c r="D23" i="47"/>
  <c r="F22" i="47"/>
  <c r="E22" i="47"/>
  <c r="D22" i="47"/>
  <c r="C22" i="47"/>
  <c r="F21" i="47"/>
  <c r="E21" i="47"/>
  <c r="D21" i="47"/>
  <c r="C21" i="47"/>
  <c r="F20" i="47"/>
  <c r="E20" i="47"/>
  <c r="D20" i="47"/>
  <c r="C20" i="47"/>
  <c r="F18" i="47"/>
  <c r="E18" i="47"/>
  <c r="D18" i="47"/>
  <c r="C18" i="47"/>
  <c r="E14" i="47"/>
  <c r="D14" i="47"/>
  <c r="E15" i="48" l="1"/>
  <c r="E12" i="47"/>
  <c r="E19" i="48"/>
  <c r="E24" i="48" s="1"/>
  <c r="D12" i="47"/>
  <c r="E105" i="48"/>
  <c r="E107" i="48" s="1"/>
  <c r="E179" i="48"/>
  <c r="F172" i="48" s="1"/>
  <c r="F174" i="48" s="1"/>
  <c r="F179" i="48" s="1"/>
  <c r="F12" i="47"/>
  <c r="C12" i="47"/>
  <c r="C19" i="48"/>
  <c r="C24" i="48" s="1"/>
  <c r="C105" i="48"/>
  <c r="C107" i="48" s="1"/>
  <c r="E59" i="47"/>
  <c r="D13" i="47"/>
  <c r="F15" i="48"/>
  <c r="C15" i="48"/>
  <c r="E153" i="47"/>
  <c r="E155" i="47" s="1"/>
  <c r="F95" i="47"/>
  <c r="F153" i="47"/>
  <c r="F155" i="47" s="1"/>
  <c r="C95" i="47"/>
  <c r="D104" i="47"/>
  <c r="D166" i="47" s="1"/>
  <c r="C135" i="47"/>
  <c r="E104" i="47"/>
  <c r="E19" i="47" s="1"/>
  <c r="E24" i="47" s="1"/>
  <c r="C23" i="46"/>
  <c r="C59" i="47"/>
  <c r="F104" i="47"/>
  <c r="F105" i="47" s="1"/>
  <c r="D135" i="47"/>
  <c r="C155" i="47"/>
  <c r="D59" i="47"/>
  <c r="E95" i="47"/>
  <c r="E135" i="47"/>
  <c r="D155" i="47"/>
  <c r="C13" i="47"/>
  <c r="F135" i="47"/>
  <c r="F13" i="47"/>
  <c r="F59" i="47"/>
  <c r="E13" i="47"/>
  <c r="E15" i="47" s="1"/>
  <c r="D95" i="47"/>
  <c r="D166" i="48"/>
  <c r="D105" i="48"/>
  <c r="D19" i="48"/>
  <c r="D24" i="48" s="1"/>
  <c r="D163" i="48"/>
  <c r="D165" i="48" s="1"/>
  <c r="C181" i="48"/>
  <c r="C191" i="48" s="1"/>
  <c r="C104" i="47"/>
  <c r="E181" i="50"/>
  <c r="E191" i="50" s="1"/>
  <c r="F163" i="50"/>
  <c r="F165" i="50" s="1"/>
  <c r="F170" i="50" s="1"/>
  <c r="F181" i="50" s="1"/>
  <c r="F191" i="50" s="1"/>
  <c r="C175" i="47"/>
  <c r="C179" i="47" s="1"/>
  <c r="D172" i="47" s="1"/>
  <c r="D174" i="47" s="1"/>
  <c r="D107" i="48"/>
  <c r="D175" i="47"/>
  <c r="E181" i="51"/>
  <c r="E191" i="51" s="1"/>
  <c r="F163" i="51"/>
  <c r="F165" i="51" s="1"/>
  <c r="F170" i="51" s="1"/>
  <c r="F181" i="51" s="1"/>
  <c r="F191" i="51" s="1"/>
  <c r="E163" i="49"/>
  <c r="E165" i="49" s="1"/>
  <c r="E170" i="49" s="1"/>
  <c r="D181" i="49"/>
  <c r="D191" i="49" s="1"/>
  <c r="F166" i="48"/>
  <c r="F105" i="48"/>
  <c r="F107" i="48" s="1"/>
  <c r="F19" i="48"/>
  <c r="F24" i="48" s="1"/>
  <c r="F187" i="46"/>
  <c r="F189" i="46" s="1"/>
  <c r="E187" i="46"/>
  <c r="E189" i="46" s="1"/>
  <c r="D187" i="46"/>
  <c r="D189" i="46" s="1"/>
  <c r="C187" i="46"/>
  <c r="C189" i="46" s="1"/>
  <c r="F176" i="46"/>
  <c r="E176" i="46"/>
  <c r="D176" i="46"/>
  <c r="C176" i="46"/>
  <c r="C174" i="46"/>
  <c r="F167" i="46"/>
  <c r="E167" i="46"/>
  <c r="D167" i="46"/>
  <c r="C167" i="46"/>
  <c r="C165" i="46"/>
  <c r="F159" i="46"/>
  <c r="E159" i="46"/>
  <c r="D159" i="46"/>
  <c r="C159" i="46"/>
  <c r="F152" i="46"/>
  <c r="F153" i="46" s="1"/>
  <c r="E152" i="46"/>
  <c r="E153" i="46" s="1"/>
  <c r="D152" i="46"/>
  <c r="D175" i="46" s="1"/>
  <c r="C152" i="46"/>
  <c r="C175" i="46" s="1"/>
  <c r="F144" i="46"/>
  <c r="E144" i="46"/>
  <c r="D144" i="46"/>
  <c r="C144" i="46"/>
  <c r="F138" i="46"/>
  <c r="E138" i="46"/>
  <c r="D138" i="46"/>
  <c r="C138" i="46"/>
  <c r="F133" i="46"/>
  <c r="E133" i="46"/>
  <c r="D133" i="46"/>
  <c r="C133" i="46"/>
  <c r="F119" i="46"/>
  <c r="E119" i="46"/>
  <c r="D119" i="46"/>
  <c r="C119" i="46"/>
  <c r="F111" i="46"/>
  <c r="E111" i="46"/>
  <c r="D111" i="46"/>
  <c r="C111" i="46"/>
  <c r="F94" i="46"/>
  <c r="F14" i="46" s="1"/>
  <c r="E94" i="46"/>
  <c r="D94" i="46"/>
  <c r="C94" i="46"/>
  <c r="F82" i="46"/>
  <c r="E82" i="46"/>
  <c r="D82" i="46"/>
  <c r="C82" i="46"/>
  <c r="F76" i="46"/>
  <c r="E76" i="46"/>
  <c r="D76" i="46"/>
  <c r="C76" i="46"/>
  <c r="F62" i="46"/>
  <c r="E62" i="46"/>
  <c r="D62" i="46"/>
  <c r="C62" i="46"/>
  <c r="F57" i="46"/>
  <c r="E57" i="46"/>
  <c r="D57" i="46"/>
  <c r="C57" i="46"/>
  <c r="F41" i="46"/>
  <c r="E41" i="46"/>
  <c r="D41" i="46"/>
  <c r="C41" i="46"/>
  <c r="F28" i="46"/>
  <c r="E28" i="46"/>
  <c r="D28" i="46"/>
  <c r="C28" i="46"/>
  <c r="F23" i="46"/>
  <c r="E23" i="46"/>
  <c r="D23" i="46"/>
  <c r="F22" i="46"/>
  <c r="E22" i="46"/>
  <c r="D22" i="46"/>
  <c r="C22" i="46"/>
  <c r="F21" i="46"/>
  <c r="E21" i="46"/>
  <c r="D21" i="46"/>
  <c r="C21" i="46"/>
  <c r="F20" i="46"/>
  <c r="E20" i="46"/>
  <c r="D20" i="46"/>
  <c r="C20" i="46"/>
  <c r="F18" i="46"/>
  <c r="E18" i="46"/>
  <c r="D18" i="46"/>
  <c r="C18" i="46"/>
  <c r="E14" i="46"/>
  <c r="D14" i="46"/>
  <c r="C14" i="46"/>
  <c r="F15" i="47" l="1"/>
  <c r="D105" i="47"/>
  <c r="D15" i="47"/>
  <c r="F19" i="47"/>
  <c r="F24" i="47" s="1"/>
  <c r="F166" i="47"/>
  <c r="F107" i="47"/>
  <c r="C15" i="47"/>
  <c r="C12" i="46"/>
  <c r="D19" i="47"/>
  <c r="D24" i="47" s="1"/>
  <c r="E166" i="47"/>
  <c r="E105" i="47"/>
  <c r="E107" i="47" s="1"/>
  <c r="D59" i="46"/>
  <c r="C95" i="46"/>
  <c r="F59" i="46"/>
  <c r="E13" i="46"/>
  <c r="C153" i="46"/>
  <c r="C155" i="46" s="1"/>
  <c r="D12" i="46"/>
  <c r="D153" i="46"/>
  <c r="D155" i="46" s="1"/>
  <c r="E175" i="46"/>
  <c r="E59" i="46"/>
  <c r="D95" i="46"/>
  <c r="C23" i="45"/>
  <c r="D13" i="46"/>
  <c r="D15" i="46" s="1"/>
  <c r="F175" i="46"/>
  <c r="D170" i="48"/>
  <c r="E163" i="48" s="1"/>
  <c r="E165" i="48" s="1"/>
  <c r="E170" i="48" s="1"/>
  <c r="C104" i="46"/>
  <c r="C105" i="46" s="1"/>
  <c r="E155" i="46"/>
  <c r="D104" i="46"/>
  <c r="D19" i="46" s="1"/>
  <c r="D24" i="46" s="1"/>
  <c r="C135" i="46"/>
  <c r="F155" i="46"/>
  <c r="E95" i="46"/>
  <c r="D135" i="46"/>
  <c r="C59" i="46"/>
  <c r="F95" i="46"/>
  <c r="E12" i="46"/>
  <c r="D107" i="47"/>
  <c r="F12" i="46"/>
  <c r="C179" i="46"/>
  <c r="D172" i="46" s="1"/>
  <c r="D174" i="46" s="1"/>
  <c r="D179" i="46" s="1"/>
  <c r="E172" i="46" s="1"/>
  <c r="E174" i="46" s="1"/>
  <c r="C13" i="46"/>
  <c r="C15" i="46" s="1"/>
  <c r="E104" i="46"/>
  <c r="F163" i="49"/>
  <c r="F165" i="49" s="1"/>
  <c r="F170" i="49" s="1"/>
  <c r="F181" i="49" s="1"/>
  <c r="F191" i="49" s="1"/>
  <c r="E181" i="49"/>
  <c r="E191" i="49" s="1"/>
  <c r="C105" i="47"/>
  <c r="C107" i="47" s="1"/>
  <c r="C19" i="47"/>
  <c r="C24" i="47" s="1"/>
  <c r="C166" i="47"/>
  <c r="C170" i="47" s="1"/>
  <c r="F104" i="46"/>
  <c r="F135" i="46"/>
  <c r="F13" i="46"/>
  <c r="D179" i="47"/>
  <c r="E172" i="47" s="1"/>
  <c r="E174" i="47" s="1"/>
  <c r="E179" i="47" s="1"/>
  <c r="F172" i="47" s="1"/>
  <c r="F174" i="47" s="1"/>
  <c r="F179" i="47" s="1"/>
  <c r="E135" i="46"/>
  <c r="F187" i="45"/>
  <c r="F189" i="45" s="1"/>
  <c r="E187" i="45"/>
  <c r="E189" i="45" s="1"/>
  <c r="D187" i="45"/>
  <c r="D189" i="45" s="1"/>
  <c r="C187" i="45"/>
  <c r="C189" i="45" s="1"/>
  <c r="F176" i="45"/>
  <c r="E176" i="45"/>
  <c r="D176" i="45"/>
  <c r="C176" i="45"/>
  <c r="C174" i="45"/>
  <c r="F167" i="45"/>
  <c r="E167" i="45"/>
  <c r="D167" i="45"/>
  <c r="C167" i="45"/>
  <c r="C165" i="45"/>
  <c r="F159" i="45"/>
  <c r="E159" i="45"/>
  <c r="D159" i="45"/>
  <c r="C159" i="45"/>
  <c r="F152" i="45"/>
  <c r="F153" i="45" s="1"/>
  <c r="E152" i="45"/>
  <c r="E175" i="45" s="1"/>
  <c r="D152" i="45"/>
  <c r="D153" i="45" s="1"/>
  <c r="C152" i="45"/>
  <c r="C175" i="45" s="1"/>
  <c r="F144" i="45"/>
  <c r="E144" i="45"/>
  <c r="D144" i="45"/>
  <c r="C144" i="45"/>
  <c r="F138" i="45"/>
  <c r="E138" i="45"/>
  <c r="D138" i="45"/>
  <c r="C138" i="45"/>
  <c r="F133" i="45"/>
  <c r="E133" i="45"/>
  <c r="D133" i="45"/>
  <c r="C133" i="45"/>
  <c r="F119" i="45"/>
  <c r="E119" i="45"/>
  <c r="D119" i="45"/>
  <c r="C119" i="45"/>
  <c r="F111" i="45"/>
  <c r="E111" i="45"/>
  <c r="D111" i="45"/>
  <c r="C111" i="45"/>
  <c r="F94" i="45"/>
  <c r="F14" i="45" s="1"/>
  <c r="E94" i="45"/>
  <c r="E14" i="45" s="1"/>
  <c r="D94" i="45"/>
  <c r="D14" i="45" s="1"/>
  <c r="C94" i="45"/>
  <c r="C14" i="45" s="1"/>
  <c r="F82" i="45"/>
  <c r="E82" i="45"/>
  <c r="D82" i="45"/>
  <c r="C82" i="45"/>
  <c r="F76" i="45"/>
  <c r="E76" i="45"/>
  <c r="D76" i="45"/>
  <c r="C76" i="45"/>
  <c r="F62" i="45"/>
  <c r="E62" i="45"/>
  <c r="D62" i="45"/>
  <c r="C62" i="45"/>
  <c r="F57" i="45"/>
  <c r="E57" i="45"/>
  <c r="D57" i="45"/>
  <c r="C57" i="45"/>
  <c r="F41" i="45"/>
  <c r="E41" i="45"/>
  <c r="D41" i="45"/>
  <c r="C41" i="45"/>
  <c r="F28" i="45"/>
  <c r="E28" i="45"/>
  <c r="D28" i="45"/>
  <c r="C28" i="45"/>
  <c r="F23" i="45"/>
  <c r="E23" i="45"/>
  <c r="D23" i="45"/>
  <c r="F22" i="45"/>
  <c r="E22" i="45"/>
  <c r="D22" i="45"/>
  <c r="C22" i="45"/>
  <c r="F21" i="45"/>
  <c r="E21" i="45"/>
  <c r="D21" i="45"/>
  <c r="C21" i="45"/>
  <c r="F20" i="45"/>
  <c r="E20" i="45"/>
  <c r="D20" i="45"/>
  <c r="C20" i="45"/>
  <c r="F18" i="45"/>
  <c r="E18" i="45"/>
  <c r="D18" i="45"/>
  <c r="C18" i="45"/>
  <c r="E15" i="46" l="1"/>
  <c r="F15" i="46"/>
  <c r="E59" i="45"/>
  <c r="D95" i="45"/>
  <c r="C107" i="46"/>
  <c r="F12" i="45"/>
  <c r="E179" i="46"/>
  <c r="F172" i="46" s="1"/>
  <c r="F174" i="46" s="1"/>
  <c r="C13" i="45"/>
  <c r="D181" i="48"/>
  <c r="D191" i="48" s="1"/>
  <c r="C19" i="46"/>
  <c r="C24" i="46" s="1"/>
  <c r="C166" i="46"/>
  <c r="C170" i="46" s="1"/>
  <c r="C181" i="46" s="1"/>
  <c r="C191" i="46" s="1"/>
  <c r="D59" i="45"/>
  <c r="C95" i="45"/>
  <c r="F179" i="46"/>
  <c r="E153" i="45"/>
  <c r="F95" i="45"/>
  <c r="D13" i="45"/>
  <c r="F135" i="45"/>
  <c r="C23" i="44"/>
  <c r="E95" i="45"/>
  <c r="D135" i="45"/>
  <c r="D166" i="46"/>
  <c r="C59" i="45"/>
  <c r="F104" i="45"/>
  <c r="F105" i="45" s="1"/>
  <c r="E135" i="45"/>
  <c r="D155" i="45"/>
  <c r="D175" i="45"/>
  <c r="E12" i="45"/>
  <c r="C153" i="45"/>
  <c r="C155" i="45" s="1"/>
  <c r="F175" i="45"/>
  <c r="C104" i="45"/>
  <c r="C105" i="45" s="1"/>
  <c r="C107" i="45" s="1"/>
  <c r="E155" i="45"/>
  <c r="D105" i="46"/>
  <c r="D107" i="46" s="1"/>
  <c r="D104" i="45"/>
  <c r="D166" i="45" s="1"/>
  <c r="C135" i="45"/>
  <c r="F155" i="45"/>
  <c r="C179" i="45"/>
  <c r="D172" i="45" s="1"/>
  <c r="D174" i="45" s="1"/>
  <c r="E181" i="48"/>
  <c r="E191" i="48" s="1"/>
  <c r="F163" i="48"/>
  <c r="F165" i="48" s="1"/>
  <c r="F170" i="48" s="1"/>
  <c r="F181" i="48" s="1"/>
  <c r="F191" i="48" s="1"/>
  <c r="E104" i="45"/>
  <c r="E13" i="45"/>
  <c r="F166" i="46"/>
  <c r="F105" i="46"/>
  <c r="F107" i="46" s="1"/>
  <c r="F19" i="46"/>
  <c r="F24" i="46" s="1"/>
  <c r="E166" i="46"/>
  <c r="E105" i="46"/>
  <c r="E107" i="46" s="1"/>
  <c r="E19" i="46"/>
  <c r="E24" i="46" s="1"/>
  <c r="F13" i="45"/>
  <c r="D163" i="47"/>
  <c r="D165" i="47" s="1"/>
  <c r="D170" i="47" s="1"/>
  <c r="C181" i="47"/>
  <c r="C191" i="47" s="1"/>
  <c r="C12" i="45"/>
  <c r="C15" i="45" s="1"/>
  <c r="D12" i="45"/>
  <c r="F59" i="45"/>
  <c r="F187" i="44"/>
  <c r="F189" i="44" s="1"/>
  <c r="E187" i="44"/>
  <c r="E189" i="44" s="1"/>
  <c r="D187" i="44"/>
  <c r="D189" i="44" s="1"/>
  <c r="C187" i="44"/>
  <c r="C189" i="44" s="1"/>
  <c r="F176" i="44"/>
  <c r="E176" i="44"/>
  <c r="D176" i="44"/>
  <c r="C176" i="44"/>
  <c r="C174" i="44"/>
  <c r="F167" i="44"/>
  <c r="E167" i="44"/>
  <c r="D167" i="44"/>
  <c r="C167" i="44"/>
  <c r="C165" i="44"/>
  <c r="F159" i="44"/>
  <c r="E159" i="44"/>
  <c r="D159" i="44"/>
  <c r="C159" i="44"/>
  <c r="F152" i="44"/>
  <c r="F175" i="44" s="1"/>
  <c r="E152" i="44"/>
  <c r="E175" i="44" s="1"/>
  <c r="D152" i="44"/>
  <c r="D153" i="44" s="1"/>
  <c r="C152" i="44"/>
  <c r="C153" i="44" s="1"/>
  <c r="F144" i="44"/>
  <c r="E144" i="44"/>
  <c r="D144" i="44"/>
  <c r="C144" i="44"/>
  <c r="F138" i="44"/>
  <c r="E138" i="44"/>
  <c r="D138" i="44"/>
  <c r="C138" i="44"/>
  <c r="F133" i="44"/>
  <c r="E133" i="44"/>
  <c r="D133" i="44"/>
  <c r="C133" i="44"/>
  <c r="F119" i="44"/>
  <c r="E119" i="44"/>
  <c r="D119" i="44"/>
  <c r="C119" i="44"/>
  <c r="F111" i="44"/>
  <c r="E111" i="44"/>
  <c r="D111" i="44"/>
  <c r="C111" i="44"/>
  <c r="F94" i="44"/>
  <c r="F14" i="44" s="1"/>
  <c r="E94" i="44"/>
  <c r="E14" i="44" s="1"/>
  <c r="D94" i="44"/>
  <c r="D14" i="44" s="1"/>
  <c r="C94" i="44"/>
  <c r="C14" i="44" s="1"/>
  <c r="F82" i="44"/>
  <c r="E82" i="44"/>
  <c r="D82" i="44"/>
  <c r="C82" i="44"/>
  <c r="F76" i="44"/>
  <c r="E76" i="44"/>
  <c r="D76" i="44"/>
  <c r="C76" i="44"/>
  <c r="F62" i="44"/>
  <c r="E62" i="44"/>
  <c r="D62" i="44"/>
  <c r="C62" i="44"/>
  <c r="F57" i="44"/>
  <c r="E57" i="44"/>
  <c r="D57" i="44"/>
  <c r="C57" i="44"/>
  <c r="F41" i="44"/>
  <c r="E41" i="44"/>
  <c r="D41" i="44"/>
  <c r="C41" i="44"/>
  <c r="F28" i="44"/>
  <c r="E28" i="44"/>
  <c r="D28" i="44"/>
  <c r="C28" i="44"/>
  <c r="F23" i="44"/>
  <c r="E23" i="44"/>
  <c r="D23" i="44"/>
  <c r="F22" i="44"/>
  <c r="E22" i="44"/>
  <c r="D22" i="44"/>
  <c r="C22" i="44"/>
  <c r="F21" i="44"/>
  <c r="E21" i="44"/>
  <c r="D21" i="44"/>
  <c r="C21" i="44"/>
  <c r="F20" i="44"/>
  <c r="E20" i="44"/>
  <c r="D20" i="44"/>
  <c r="C20" i="44"/>
  <c r="F18" i="44"/>
  <c r="E18" i="44"/>
  <c r="D18" i="44"/>
  <c r="C18" i="44"/>
  <c r="E13" i="44" l="1"/>
  <c r="F15" i="45"/>
  <c r="C166" i="45"/>
  <c r="C170" i="45" s="1"/>
  <c r="D163" i="46"/>
  <c r="D165" i="46" s="1"/>
  <c r="D170" i="46" s="1"/>
  <c r="C19" i="45"/>
  <c r="C24" i="45" s="1"/>
  <c r="F107" i="45"/>
  <c r="F166" i="45"/>
  <c r="D15" i="45"/>
  <c r="E15" i="45"/>
  <c r="F12" i="44"/>
  <c r="F153" i="44"/>
  <c r="F155" i="44" s="1"/>
  <c r="C104" i="44"/>
  <c r="C166" i="44" s="1"/>
  <c r="C170" i="44" s="1"/>
  <c r="E95" i="44"/>
  <c r="D135" i="44"/>
  <c r="C59" i="44"/>
  <c r="F95" i="44"/>
  <c r="E135" i="44"/>
  <c r="D175" i="44"/>
  <c r="E153" i="44"/>
  <c r="E155" i="44" s="1"/>
  <c r="D104" i="44"/>
  <c r="D19" i="44" s="1"/>
  <c r="D24" i="44" s="1"/>
  <c r="C135" i="44"/>
  <c r="F19" i="45"/>
  <c r="F24" i="45" s="1"/>
  <c r="C12" i="44"/>
  <c r="D12" i="44"/>
  <c r="D59" i="44"/>
  <c r="C95" i="44"/>
  <c r="F135" i="44"/>
  <c r="C23" i="43"/>
  <c r="E59" i="44"/>
  <c r="C175" i="44"/>
  <c r="C179" i="44" s="1"/>
  <c r="D172" i="44" s="1"/>
  <c r="D174" i="44" s="1"/>
  <c r="C13" i="44"/>
  <c r="C15" i="44" s="1"/>
  <c r="F59" i="44"/>
  <c r="C155" i="44"/>
  <c r="D179" i="45"/>
  <c r="E172" i="45" s="1"/>
  <c r="E174" i="45" s="1"/>
  <c r="E179" i="45" s="1"/>
  <c r="F172" i="45" s="1"/>
  <c r="F174" i="45" s="1"/>
  <c r="F179" i="45" s="1"/>
  <c r="D19" i="45"/>
  <c r="D24" i="45" s="1"/>
  <c r="D13" i="44"/>
  <c r="D155" i="44"/>
  <c r="D105" i="45"/>
  <c r="D107" i="45" s="1"/>
  <c r="D105" i="44"/>
  <c r="E104" i="44"/>
  <c r="D181" i="47"/>
  <c r="D191" i="47" s="1"/>
  <c r="E163" i="47"/>
  <c r="E165" i="47" s="1"/>
  <c r="E170" i="47" s="1"/>
  <c r="E163" i="46"/>
  <c r="E165" i="46" s="1"/>
  <c r="E170" i="46" s="1"/>
  <c r="D181" i="46"/>
  <c r="D191" i="46" s="1"/>
  <c r="F104" i="44"/>
  <c r="F13" i="44"/>
  <c r="D95" i="44"/>
  <c r="E166" i="45"/>
  <c r="E105" i="45"/>
  <c r="E107" i="45" s="1"/>
  <c r="E19" i="45"/>
  <c r="E24" i="45" s="1"/>
  <c r="D163" i="45"/>
  <c r="D165" i="45" s="1"/>
  <c r="D170" i="45" s="1"/>
  <c r="C181" i="45"/>
  <c r="C191" i="45" s="1"/>
  <c r="E12" i="44"/>
  <c r="E15" i="44" s="1"/>
  <c r="F187" i="43"/>
  <c r="F189" i="43" s="1"/>
  <c r="E187" i="43"/>
  <c r="E189" i="43" s="1"/>
  <c r="D187" i="43"/>
  <c r="D189" i="43" s="1"/>
  <c r="C187" i="43"/>
  <c r="C189" i="43" s="1"/>
  <c r="F176" i="43"/>
  <c r="E176" i="43"/>
  <c r="D176" i="43"/>
  <c r="C176" i="43"/>
  <c r="C174" i="43"/>
  <c r="F167" i="43"/>
  <c r="E167" i="43"/>
  <c r="D167" i="43"/>
  <c r="C167" i="43"/>
  <c r="C165" i="43"/>
  <c r="F159" i="43"/>
  <c r="E159" i="43"/>
  <c r="D159" i="43"/>
  <c r="C159" i="43"/>
  <c r="F152" i="43"/>
  <c r="F153" i="43" s="1"/>
  <c r="E152" i="43"/>
  <c r="E153" i="43" s="1"/>
  <c r="D152" i="43"/>
  <c r="D175" i="43" s="1"/>
  <c r="C152" i="43"/>
  <c r="C153" i="43" s="1"/>
  <c r="F144" i="43"/>
  <c r="E144" i="43"/>
  <c r="D144" i="43"/>
  <c r="C144" i="43"/>
  <c r="F138" i="43"/>
  <c r="E138" i="43"/>
  <c r="D138" i="43"/>
  <c r="C138" i="43"/>
  <c r="F133" i="43"/>
  <c r="E133" i="43"/>
  <c r="D133" i="43"/>
  <c r="C133" i="43"/>
  <c r="F119" i="43"/>
  <c r="E119" i="43"/>
  <c r="D119" i="43"/>
  <c r="C119" i="43"/>
  <c r="F111" i="43"/>
  <c r="E111" i="43"/>
  <c r="D111" i="43"/>
  <c r="C111" i="43"/>
  <c r="F94" i="43"/>
  <c r="F14" i="43" s="1"/>
  <c r="E94" i="43"/>
  <c r="E14" i="43" s="1"/>
  <c r="D94" i="43"/>
  <c r="D14" i="43" s="1"/>
  <c r="C94" i="43"/>
  <c r="C14" i="43" s="1"/>
  <c r="F82" i="43"/>
  <c r="E82" i="43"/>
  <c r="D82" i="43"/>
  <c r="C82" i="43"/>
  <c r="F76" i="43"/>
  <c r="E76" i="43"/>
  <c r="D76" i="43"/>
  <c r="C76" i="43"/>
  <c r="F62" i="43"/>
  <c r="E62" i="43"/>
  <c r="D62" i="43"/>
  <c r="C62" i="43"/>
  <c r="F57" i="43"/>
  <c r="E57" i="43"/>
  <c r="D57" i="43"/>
  <c r="C57" i="43"/>
  <c r="F41" i="43"/>
  <c r="E41" i="43"/>
  <c r="D41" i="43"/>
  <c r="C41" i="43"/>
  <c r="F28" i="43"/>
  <c r="E28" i="43"/>
  <c r="D28" i="43"/>
  <c r="C28" i="43"/>
  <c r="F23" i="43"/>
  <c r="E23" i="43"/>
  <c r="D23" i="43"/>
  <c r="F22" i="43"/>
  <c r="E22" i="43"/>
  <c r="D22" i="43"/>
  <c r="C22" i="43"/>
  <c r="F21" i="43"/>
  <c r="E21" i="43"/>
  <c r="D21" i="43"/>
  <c r="C21" i="43"/>
  <c r="F20" i="43"/>
  <c r="E20" i="43"/>
  <c r="D20" i="43"/>
  <c r="C20" i="43"/>
  <c r="F18" i="43"/>
  <c r="E18" i="43"/>
  <c r="D18" i="43"/>
  <c r="C18" i="43"/>
  <c r="F15" i="44" l="1"/>
  <c r="C105" i="44"/>
  <c r="C107" i="44" s="1"/>
  <c r="C19" i="44"/>
  <c r="C24" i="44" s="1"/>
  <c r="D179" i="44"/>
  <c r="E172" i="44" s="1"/>
  <c r="E174" i="44" s="1"/>
  <c r="E179" i="44" s="1"/>
  <c r="F172" i="44" s="1"/>
  <c r="F174" i="44" s="1"/>
  <c r="F179" i="44" s="1"/>
  <c r="C13" i="43"/>
  <c r="D166" i="44"/>
  <c r="E12" i="43"/>
  <c r="D15" i="44"/>
  <c r="E95" i="43"/>
  <c r="D135" i="43"/>
  <c r="D95" i="43"/>
  <c r="C135" i="43"/>
  <c r="C175" i="43"/>
  <c r="C179" i="43" s="1"/>
  <c r="D172" i="43" s="1"/>
  <c r="D174" i="43" s="1"/>
  <c r="D179" i="43" s="1"/>
  <c r="E172" i="43" s="1"/>
  <c r="E174" i="43" s="1"/>
  <c r="C59" i="43"/>
  <c r="F95" i="43"/>
  <c r="E135" i="43"/>
  <c r="D59" i="43"/>
  <c r="C95" i="43"/>
  <c r="F135" i="43"/>
  <c r="D12" i="43"/>
  <c r="E59" i="43"/>
  <c r="F12" i="43"/>
  <c r="C23" i="42"/>
  <c r="E13" i="43"/>
  <c r="F59" i="43"/>
  <c r="F155" i="43"/>
  <c r="E175" i="43"/>
  <c r="D107" i="44"/>
  <c r="F13" i="43"/>
  <c r="C155" i="43"/>
  <c r="D153" i="43"/>
  <c r="D155" i="43" s="1"/>
  <c r="C104" i="43"/>
  <c r="C166" i="43" s="1"/>
  <c r="C170" i="43" s="1"/>
  <c r="E155" i="43"/>
  <c r="D163" i="44"/>
  <c r="D165" i="44" s="1"/>
  <c r="C181" i="44"/>
  <c r="C191" i="44" s="1"/>
  <c r="F163" i="47"/>
  <c r="F165" i="47" s="1"/>
  <c r="F170" i="47" s="1"/>
  <c r="F181" i="47" s="1"/>
  <c r="F191" i="47" s="1"/>
  <c r="E181" i="47"/>
  <c r="E191" i="47" s="1"/>
  <c r="E104" i="43"/>
  <c r="D104" i="43"/>
  <c r="D13" i="43"/>
  <c r="F104" i="43"/>
  <c r="E166" i="44"/>
  <c r="E105" i="44"/>
  <c r="E107" i="44" s="1"/>
  <c r="E19" i="44"/>
  <c r="E24" i="44" s="1"/>
  <c r="F175" i="43"/>
  <c r="C12" i="43"/>
  <c r="F166" i="44"/>
  <c r="F105" i="44"/>
  <c r="F107" i="44" s="1"/>
  <c r="F19" i="44"/>
  <c r="F24" i="44" s="1"/>
  <c r="E163" i="45"/>
  <c r="E165" i="45" s="1"/>
  <c r="E170" i="45" s="1"/>
  <c r="D181" i="45"/>
  <c r="D191" i="45" s="1"/>
  <c r="F163" i="46"/>
  <c r="F165" i="46" s="1"/>
  <c r="F170" i="46" s="1"/>
  <c r="F181" i="46" s="1"/>
  <c r="F191" i="46" s="1"/>
  <c r="E181" i="46"/>
  <c r="E191" i="46" s="1"/>
  <c r="F187" i="42"/>
  <c r="F189" i="42" s="1"/>
  <c r="E187" i="42"/>
  <c r="E189" i="42" s="1"/>
  <c r="D187" i="42"/>
  <c r="D189" i="42" s="1"/>
  <c r="C187" i="42"/>
  <c r="C189" i="42" s="1"/>
  <c r="F176" i="42"/>
  <c r="E176" i="42"/>
  <c r="D176" i="42"/>
  <c r="C176" i="42"/>
  <c r="C174" i="42"/>
  <c r="F167" i="42"/>
  <c r="E167" i="42"/>
  <c r="D167" i="42"/>
  <c r="C167" i="42"/>
  <c r="C165" i="42"/>
  <c r="F159" i="42"/>
  <c r="E159" i="42"/>
  <c r="D159" i="42"/>
  <c r="C159" i="42"/>
  <c r="F152" i="42"/>
  <c r="F153" i="42" s="1"/>
  <c r="E152" i="42"/>
  <c r="E175" i="42" s="1"/>
  <c r="D152" i="42"/>
  <c r="D175" i="42" s="1"/>
  <c r="C152" i="42"/>
  <c r="C153" i="42" s="1"/>
  <c r="F144" i="42"/>
  <c r="E144" i="42"/>
  <c r="D144" i="42"/>
  <c r="C144" i="42"/>
  <c r="F138" i="42"/>
  <c r="E138" i="42"/>
  <c r="D138" i="42"/>
  <c r="C138" i="42"/>
  <c r="F133" i="42"/>
  <c r="E133" i="42"/>
  <c r="D133" i="42"/>
  <c r="C133" i="42"/>
  <c r="F119" i="42"/>
  <c r="E119" i="42"/>
  <c r="D119" i="42"/>
  <c r="C119" i="42"/>
  <c r="F111" i="42"/>
  <c r="E111" i="42"/>
  <c r="D111" i="42"/>
  <c r="C111" i="42"/>
  <c r="F94" i="42"/>
  <c r="F14" i="42" s="1"/>
  <c r="E94" i="42"/>
  <c r="E14" i="42" s="1"/>
  <c r="D94" i="42"/>
  <c r="D14" i="42" s="1"/>
  <c r="C94" i="42"/>
  <c r="C14" i="42" s="1"/>
  <c r="F82" i="42"/>
  <c r="E82" i="42"/>
  <c r="D82" i="42"/>
  <c r="C82" i="42"/>
  <c r="F76" i="42"/>
  <c r="E76" i="42"/>
  <c r="D76" i="42"/>
  <c r="C76" i="42"/>
  <c r="F62" i="42"/>
  <c r="E62" i="42"/>
  <c r="D62" i="42"/>
  <c r="C62" i="42"/>
  <c r="F57" i="42"/>
  <c r="E57" i="42"/>
  <c r="D57" i="42"/>
  <c r="C57" i="42"/>
  <c r="F41" i="42"/>
  <c r="E41" i="42"/>
  <c r="D41" i="42"/>
  <c r="C41" i="42"/>
  <c r="F28" i="42"/>
  <c r="E28" i="42"/>
  <c r="D28" i="42"/>
  <c r="C28" i="42"/>
  <c r="F23" i="42"/>
  <c r="E23" i="42"/>
  <c r="D23" i="42"/>
  <c r="F22" i="42"/>
  <c r="E22" i="42"/>
  <c r="D22" i="42"/>
  <c r="C22" i="42"/>
  <c r="F21" i="42"/>
  <c r="E21" i="42"/>
  <c r="D21" i="42"/>
  <c r="C21" i="42"/>
  <c r="F20" i="42"/>
  <c r="E20" i="42"/>
  <c r="D20" i="42"/>
  <c r="C20" i="42"/>
  <c r="F18" i="42"/>
  <c r="E18" i="42"/>
  <c r="D18" i="42"/>
  <c r="C18" i="42"/>
  <c r="C15" i="43" l="1"/>
  <c r="C12" i="42"/>
  <c r="C104" i="42"/>
  <c r="C166" i="42" s="1"/>
  <c r="C170" i="42" s="1"/>
  <c r="E104" i="42"/>
  <c r="E19" i="42" s="1"/>
  <c r="E24" i="42" s="1"/>
  <c r="E179" i="43"/>
  <c r="F172" i="43" s="1"/>
  <c r="F174" i="43" s="1"/>
  <c r="F179" i="43" s="1"/>
  <c r="E15" i="43"/>
  <c r="E12" i="42"/>
  <c r="D13" i="42"/>
  <c r="D15" i="43"/>
  <c r="D170" i="44"/>
  <c r="D181" i="44" s="1"/>
  <c r="D191" i="44" s="1"/>
  <c r="D12" i="42"/>
  <c r="D95" i="42"/>
  <c r="C135" i="42"/>
  <c r="F175" i="42"/>
  <c r="E153" i="42"/>
  <c r="E155" i="42" s="1"/>
  <c r="D153" i="42"/>
  <c r="D155" i="42" s="1"/>
  <c r="F15" i="43"/>
  <c r="C59" i="42"/>
  <c r="F104" i="42"/>
  <c r="F19" i="42" s="1"/>
  <c r="F24" i="42" s="1"/>
  <c r="D135" i="42"/>
  <c r="C155" i="42"/>
  <c r="C23" i="41"/>
  <c r="D59" i="42"/>
  <c r="C95" i="42"/>
  <c r="E95" i="42"/>
  <c r="E135" i="42"/>
  <c r="C19" i="43"/>
  <c r="C24" i="43" s="1"/>
  <c r="E59" i="42"/>
  <c r="F135" i="42"/>
  <c r="C105" i="43"/>
  <c r="C107" i="43" s="1"/>
  <c r="F13" i="42"/>
  <c r="F59" i="42"/>
  <c r="E13" i="42"/>
  <c r="F155" i="42"/>
  <c r="D163" i="43"/>
  <c r="D165" i="43" s="1"/>
  <c r="C181" i="43"/>
  <c r="C191" i="43" s="1"/>
  <c r="C105" i="42"/>
  <c r="F95" i="42"/>
  <c r="F12" i="42"/>
  <c r="D104" i="42"/>
  <c r="C175" i="42"/>
  <c r="C179" i="42" s="1"/>
  <c r="D172" i="42" s="1"/>
  <c r="D174" i="42" s="1"/>
  <c r="D179" i="42" s="1"/>
  <c r="E172" i="42" s="1"/>
  <c r="E174" i="42" s="1"/>
  <c r="E179" i="42" s="1"/>
  <c r="F172" i="42" s="1"/>
  <c r="F174" i="42" s="1"/>
  <c r="F163" i="45"/>
  <c r="F165" i="45" s="1"/>
  <c r="F170" i="45" s="1"/>
  <c r="F181" i="45" s="1"/>
  <c r="F191" i="45" s="1"/>
  <c r="E181" i="45"/>
  <c r="E191" i="45" s="1"/>
  <c r="C13" i="42"/>
  <c r="C15" i="42" s="1"/>
  <c r="F105" i="43"/>
  <c r="F107" i="43" s="1"/>
  <c r="F19" i="43"/>
  <c r="F24" i="43" s="1"/>
  <c r="F166" i="43"/>
  <c r="E163" i="44"/>
  <c r="E165" i="44" s="1"/>
  <c r="E170" i="44" s="1"/>
  <c r="D166" i="43"/>
  <c r="D105" i="43"/>
  <c r="D107" i="43" s="1"/>
  <c r="D19" i="43"/>
  <c r="D24" i="43" s="1"/>
  <c r="E166" i="43"/>
  <c r="E105" i="43"/>
  <c r="E107" i="43" s="1"/>
  <c r="E19" i="43"/>
  <c r="E24" i="43" s="1"/>
  <c r="F187" i="41"/>
  <c r="F189" i="41" s="1"/>
  <c r="E187" i="41"/>
  <c r="E189" i="41" s="1"/>
  <c r="D187" i="41"/>
  <c r="D189" i="41" s="1"/>
  <c r="C187" i="41"/>
  <c r="C189" i="41" s="1"/>
  <c r="F176" i="41"/>
  <c r="E176" i="41"/>
  <c r="D176" i="41"/>
  <c r="C176" i="41"/>
  <c r="C174" i="41"/>
  <c r="F167" i="41"/>
  <c r="E167" i="41"/>
  <c r="D167" i="41"/>
  <c r="C167" i="41"/>
  <c r="C165" i="41"/>
  <c r="F159" i="41"/>
  <c r="E159" i="41"/>
  <c r="D159" i="41"/>
  <c r="C159" i="41"/>
  <c r="F152" i="41"/>
  <c r="F175" i="41" s="1"/>
  <c r="E152" i="41"/>
  <c r="E153" i="41" s="1"/>
  <c r="D152" i="41"/>
  <c r="D153" i="41" s="1"/>
  <c r="C152" i="41"/>
  <c r="C175" i="41" s="1"/>
  <c r="F144" i="41"/>
  <c r="E144" i="41"/>
  <c r="D144" i="41"/>
  <c r="C144" i="41"/>
  <c r="F138" i="41"/>
  <c r="E138" i="41"/>
  <c r="D138" i="41"/>
  <c r="C138" i="41"/>
  <c r="F133" i="41"/>
  <c r="E133" i="41"/>
  <c r="D133" i="41"/>
  <c r="C133" i="41"/>
  <c r="F119" i="41"/>
  <c r="E119" i="41"/>
  <c r="D119" i="41"/>
  <c r="C119" i="41"/>
  <c r="F111" i="41"/>
  <c r="E111" i="41"/>
  <c r="D111" i="41"/>
  <c r="C111" i="41"/>
  <c r="F94" i="41"/>
  <c r="F14" i="41" s="1"/>
  <c r="E94" i="41"/>
  <c r="D94" i="41"/>
  <c r="C94" i="41"/>
  <c r="F82" i="41"/>
  <c r="E82" i="41"/>
  <c r="D82" i="41"/>
  <c r="C82" i="41"/>
  <c r="F76" i="41"/>
  <c r="E76" i="41"/>
  <c r="D76" i="41"/>
  <c r="C76" i="41"/>
  <c r="F62" i="41"/>
  <c r="E62" i="41"/>
  <c r="D62" i="41"/>
  <c r="C62" i="41"/>
  <c r="F57" i="41"/>
  <c r="E57" i="41"/>
  <c r="D57" i="41"/>
  <c r="C57" i="41"/>
  <c r="F41" i="41"/>
  <c r="E41" i="41"/>
  <c r="D41" i="41"/>
  <c r="C41" i="41"/>
  <c r="F28" i="41"/>
  <c r="E28" i="41"/>
  <c r="D28" i="41"/>
  <c r="C28" i="41"/>
  <c r="F23" i="41"/>
  <c r="E23" i="41"/>
  <c r="D23" i="41"/>
  <c r="F22" i="41"/>
  <c r="E22" i="41"/>
  <c r="D22" i="41"/>
  <c r="C22" i="41"/>
  <c r="F21" i="41"/>
  <c r="E21" i="41"/>
  <c r="D21" i="41"/>
  <c r="C21" i="41"/>
  <c r="F20" i="41"/>
  <c r="E20" i="41"/>
  <c r="D20" i="41"/>
  <c r="C20" i="41"/>
  <c r="F18" i="41"/>
  <c r="E18" i="41"/>
  <c r="D18" i="41"/>
  <c r="C18" i="41"/>
  <c r="E14" i="41"/>
  <c r="D14" i="41"/>
  <c r="C14" i="41"/>
  <c r="E166" i="42" l="1"/>
  <c r="E105" i="42"/>
  <c r="C12" i="41"/>
  <c r="C19" i="42"/>
  <c r="C24" i="42" s="1"/>
  <c r="D15" i="42"/>
  <c r="C153" i="41"/>
  <c r="C155" i="41" s="1"/>
  <c r="E15" i="42"/>
  <c r="E135" i="41"/>
  <c r="C107" i="42"/>
  <c r="F179" i="42"/>
  <c r="E13" i="41"/>
  <c r="E107" i="42"/>
  <c r="E59" i="41"/>
  <c r="D95" i="41"/>
  <c r="F105" i="42"/>
  <c r="F107" i="42" s="1"/>
  <c r="D59" i="41"/>
  <c r="C95" i="41"/>
  <c r="F135" i="41"/>
  <c r="D12" i="41"/>
  <c r="F166" i="42"/>
  <c r="C13" i="41"/>
  <c r="C15" i="41" s="1"/>
  <c r="D13" i="41"/>
  <c r="F12" i="41"/>
  <c r="D175" i="41"/>
  <c r="C104" i="41"/>
  <c r="C166" i="41" s="1"/>
  <c r="C170" i="41" s="1"/>
  <c r="D155" i="41"/>
  <c r="E175" i="41"/>
  <c r="D104" i="41"/>
  <c r="D166" i="41" s="1"/>
  <c r="C135" i="41"/>
  <c r="E155" i="41"/>
  <c r="E95" i="41"/>
  <c r="D135" i="41"/>
  <c r="F153" i="41"/>
  <c r="F155" i="41" s="1"/>
  <c r="C23" i="40"/>
  <c r="C59" i="41"/>
  <c r="F95" i="41"/>
  <c r="E12" i="41"/>
  <c r="F15" i="42"/>
  <c r="C179" i="41"/>
  <c r="D172" i="41" s="1"/>
  <c r="D174" i="41" s="1"/>
  <c r="F59" i="41"/>
  <c r="E104" i="41"/>
  <c r="C181" i="42"/>
  <c r="C191" i="42" s="1"/>
  <c r="D163" i="42"/>
  <c r="D165" i="42" s="1"/>
  <c r="F104" i="41"/>
  <c r="F13" i="41"/>
  <c r="F163" i="44"/>
  <c r="F165" i="44" s="1"/>
  <c r="F170" i="44" s="1"/>
  <c r="F181" i="44" s="1"/>
  <c r="F191" i="44" s="1"/>
  <c r="E181" i="44"/>
  <c r="E191" i="44" s="1"/>
  <c r="D105" i="42"/>
  <c r="D107" i="42" s="1"/>
  <c r="D19" i="42"/>
  <c r="D24" i="42" s="1"/>
  <c r="D166" i="42"/>
  <c r="D170" i="43"/>
  <c r="F187" i="40"/>
  <c r="F189" i="40" s="1"/>
  <c r="E187" i="40"/>
  <c r="E189" i="40" s="1"/>
  <c r="D187" i="40"/>
  <c r="D189" i="40" s="1"/>
  <c r="C187" i="40"/>
  <c r="C189" i="40" s="1"/>
  <c r="F176" i="40"/>
  <c r="E176" i="40"/>
  <c r="D176" i="40"/>
  <c r="C176" i="40"/>
  <c r="C174" i="40"/>
  <c r="F167" i="40"/>
  <c r="E167" i="40"/>
  <c r="D167" i="40"/>
  <c r="C167" i="40"/>
  <c r="C165" i="40"/>
  <c r="F159" i="40"/>
  <c r="E159" i="40"/>
  <c r="D159" i="40"/>
  <c r="C159" i="40"/>
  <c r="F152" i="40"/>
  <c r="F175" i="40" s="1"/>
  <c r="E152" i="40"/>
  <c r="E175" i="40" s="1"/>
  <c r="D152" i="40"/>
  <c r="D175" i="40" s="1"/>
  <c r="C152" i="40"/>
  <c r="C175" i="40" s="1"/>
  <c r="F144" i="40"/>
  <c r="E144" i="40"/>
  <c r="D144" i="40"/>
  <c r="C144" i="40"/>
  <c r="F138" i="40"/>
  <c r="E138" i="40"/>
  <c r="D138" i="40"/>
  <c r="C138" i="40"/>
  <c r="F133" i="40"/>
  <c r="E133" i="40"/>
  <c r="D133" i="40"/>
  <c r="C133" i="40"/>
  <c r="F119" i="40"/>
  <c r="E119" i="40"/>
  <c r="D119" i="40"/>
  <c r="C119" i="40"/>
  <c r="F111" i="40"/>
  <c r="E111" i="40"/>
  <c r="D111" i="40"/>
  <c r="C111" i="40"/>
  <c r="F94" i="40"/>
  <c r="F14" i="40" s="1"/>
  <c r="E94" i="40"/>
  <c r="D94" i="40"/>
  <c r="D14" i="40" s="1"/>
  <c r="C94" i="40"/>
  <c r="C14" i="40" s="1"/>
  <c r="F82" i="40"/>
  <c r="E82" i="40"/>
  <c r="D82" i="40"/>
  <c r="C82" i="40"/>
  <c r="F76" i="40"/>
  <c r="E76" i="40"/>
  <c r="D76" i="40"/>
  <c r="C76" i="40"/>
  <c r="F62" i="40"/>
  <c r="E62" i="40"/>
  <c r="D62" i="40"/>
  <c r="C62" i="40"/>
  <c r="F57" i="40"/>
  <c r="E57" i="40"/>
  <c r="D57" i="40"/>
  <c r="C57" i="40"/>
  <c r="F41" i="40"/>
  <c r="E41" i="40"/>
  <c r="D41" i="40"/>
  <c r="C41" i="40"/>
  <c r="F28" i="40"/>
  <c r="E28" i="40"/>
  <c r="D28" i="40"/>
  <c r="C28" i="40"/>
  <c r="F23" i="40"/>
  <c r="E23" i="40"/>
  <c r="D23" i="40"/>
  <c r="F22" i="40"/>
  <c r="E22" i="40"/>
  <c r="D22" i="40"/>
  <c r="C22" i="40"/>
  <c r="F21" i="40"/>
  <c r="E21" i="40"/>
  <c r="D21" i="40"/>
  <c r="C21" i="40"/>
  <c r="F20" i="40"/>
  <c r="E20" i="40"/>
  <c r="D20" i="40"/>
  <c r="C20" i="40"/>
  <c r="F18" i="40"/>
  <c r="E18" i="40"/>
  <c r="D18" i="40"/>
  <c r="C18" i="40"/>
  <c r="E14" i="40"/>
  <c r="D179" i="41" l="1"/>
  <c r="E172" i="41" s="1"/>
  <c r="E174" i="41" s="1"/>
  <c r="F13" i="40"/>
  <c r="D19" i="41"/>
  <c r="D24" i="41" s="1"/>
  <c r="D95" i="40"/>
  <c r="E15" i="41"/>
  <c r="F153" i="40"/>
  <c r="F155" i="40" s="1"/>
  <c r="F15" i="41"/>
  <c r="E13" i="40"/>
  <c r="E12" i="40"/>
  <c r="E179" i="41"/>
  <c r="F172" i="41" s="1"/>
  <c r="F174" i="41" s="1"/>
  <c r="F179" i="41" s="1"/>
  <c r="D59" i="40"/>
  <c r="C13" i="40"/>
  <c r="D13" i="40"/>
  <c r="C153" i="40"/>
  <c r="C155" i="40" s="1"/>
  <c r="C135" i="40"/>
  <c r="C19" i="41"/>
  <c r="C24" i="41" s="1"/>
  <c r="E95" i="40"/>
  <c r="C105" i="41"/>
  <c r="C107" i="41" s="1"/>
  <c r="D15" i="41"/>
  <c r="C59" i="40"/>
  <c r="F95" i="40"/>
  <c r="E135" i="40"/>
  <c r="F135" i="40"/>
  <c r="E59" i="40"/>
  <c r="F59" i="40"/>
  <c r="C12" i="40"/>
  <c r="D153" i="40"/>
  <c r="D155" i="40" s="1"/>
  <c r="D12" i="40"/>
  <c r="C104" i="40"/>
  <c r="C19" i="40" s="1"/>
  <c r="C24" i="40" s="1"/>
  <c r="E153" i="40"/>
  <c r="E155" i="40" s="1"/>
  <c r="C23" i="39"/>
  <c r="F12" i="40"/>
  <c r="F15" i="40" s="1"/>
  <c r="D135" i="40"/>
  <c r="D105" i="41"/>
  <c r="D107" i="41" s="1"/>
  <c r="C179" i="40"/>
  <c r="D172" i="40" s="1"/>
  <c r="D174" i="40" s="1"/>
  <c r="D179" i="40" s="1"/>
  <c r="E172" i="40" s="1"/>
  <c r="E174" i="40" s="1"/>
  <c r="E179" i="40" s="1"/>
  <c r="F172" i="40" s="1"/>
  <c r="F174" i="40" s="1"/>
  <c r="F179" i="40" s="1"/>
  <c r="D163" i="41"/>
  <c r="D165" i="41" s="1"/>
  <c r="D170" i="41" s="1"/>
  <c r="C181" i="41"/>
  <c r="C191" i="41" s="1"/>
  <c r="D104" i="40"/>
  <c r="E104" i="40"/>
  <c r="F104" i="40"/>
  <c r="C95" i="40"/>
  <c r="F166" i="41"/>
  <c r="F105" i="41"/>
  <c r="F107" i="41" s="1"/>
  <c r="F19" i="41"/>
  <c r="F24" i="41" s="1"/>
  <c r="E163" i="43"/>
  <c r="E165" i="43" s="1"/>
  <c r="E170" i="43" s="1"/>
  <c r="D181" i="43"/>
  <c r="D191" i="43" s="1"/>
  <c r="D170" i="42"/>
  <c r="E166" i="41"/>
  <c r="E105" i="41"/>
  <c r="E107" i="41" s="1"/>
  <c r="E19" i="41"/>
  <c r="E24" i="41" s="1"/>
  <c r="F187" i="39"/>
  <c r="F189" i="39" s="1"/>
  <c r="E187" i="39"/>
  <c r="E189" i="39" s="1"/>
  <c r="D187" i="39"/>
  <c r="D189" i="39" s="1"/>
  <c r="C187" i="39"/>
  <c r="C189" i="39" s="1"/>
  <c r="F176" i="39"/>
  <c r="E176" i="39"/>
  <c r="D176" i="39"/>
  <c r="C176" i="39"/>
  <c r="C174" i="39"/>
  <c r="F167" i="39"/>
  <c r="E167" i="39"/>
  <c r="D167" i="39"/>
  <c r="C167" i="39"/>
  <c r="C165" i="39"/>
  <c r="F159" i="39"/>
  <c r="E159" i="39"/>
  <c r="D159" i="39"/>
  <c r="C159" i="39"/>
  <c r="F152" i="39"/>
  <c r="F153" i="39" s="1"/>
  <c r="E152" i="39"/>
  <c r="E153" i="39" s="1"/>
  <c r="D152" i="39"/>
  <c r="D175" i="39" s="1"/>
  <c r="C152" i="39"/>
  <c r="C175" i="39" s="1"/>
  <c r="F144" i="39"/>
  <c r="E144" i="39"/>
  <c r="D144" i="39"/>
  <c r="C144" i="39"/>
  <c r="F138" i="39"/>
  <c r="E138" i="39"/>
  <c r="D138" i="39"/>
  <c r="C138" i="39"/>
  <c r="F133" i="39"/>
  <c r="E133" i="39"/>
  <c r="D133" i="39"/>
  <c r="C133" i="39"/>
  <c r="F119" i="39"/>
  <c r="E119" i="39"/>
  <c r="D119" i="39"/>
  <c r="C119" i="39"/>
  <c r="F111" i="39"/>
  <c r="E111" i="39"/>
  <c r="D111" i="39"/>
  <c r="C111" i="39"/>
  <c r="F94" i="39"/>
  <c r="F14" i="39" s="1"/>
  <c r="E94" i="39"/>
  <c r="D94" i="39"/>
  <c r="D14" i="39" s="1"/>
  <c r="C94" i="39"/>
  <c r="C14" i="39" s="1"/>
  <c r="F82" i="39"/>
  <c r="E82" i="39"/>
  <c r="D82" i="39"/>
  <c r="C82" i="39"/>
  <c r="F76" i="39"/>
  <c r="E76" i="39"/>
  <c r="D76" i="39"/>
  <c r="C76" i="39"/>
  <c r="F62" i="39"/>
  <c r="E62" i="39"/>
  <c r="D62" i="39"/>
  <c r="C62" i="39"/>
  <c r="F57" i="39"/>
  <c r="E57" i="39"/>
  <c r="D57" i="39"/>
  <c r="C57" i="39"/>
  <c r="F41" i="39"/>
  <c r="E41" i="39"/>
  <c r="D41" i="39"/>
  <c r="C41" i="39"/>
  <c r="F28" i="39"/>
  <c r="E28" i="39"/>
  <c r="D28" i="39"/>
  <c r="C28" i="39"/>
  <c r="F23" i="39"/>
  <c r="E23" i="39"/>
  <c r="D23" i="39"/>
  <c r="F22" i="39"/>
  <c r="E22" i="39"/>
  <c r="D22" i="39"/>
  <c r="C22" i="39"/>
  <c r="F21" i="39"/>
  <c r="E21" i="39"/>
  <c r="D21" i="39"/>
  <c r="C21" i="39"/>
  <c r="F20" i="39"/>
  <c r="E20" i="39"/>
  <c r="D20" i="39"/>
  <c r="C20" i="39"/>
  <c r="F18" i="39"/>
  <c r="E18" i="39"/>
  <c r="D18" i="39"/>
  <c r="C18" i="39"/>
  <c r="E14" i="39"/>
  <c r="F12" i="39" l="1"/>
  <c r="E15" i="40"/>
  <c r="C15" i="40"/>
  <c r="C13" i="39"/>
  <c r="C105" i="40"/>
  <c r="C107" i="40" s="1"/>
  <c r="E13" i="39"/>
  <c r="C59" i="39"/>
  <c r="D95" i="39"/>
  <c r="C135" i="39"/>
  <c r="F155" i="39"/>
  <c r="D59" i="39"/>
  <c r="F135" i="39"/>
  <c r="D15" i="40"/>
  <c r="F59" i="39"/>
  <c r="C153" i="39"/>
  <c r="C155" i="39" s="1"/>
  <c r="D13" i="39"/>
  <c r="F104" i="39"/>
  <c r="F105" i="39" s="1"/>
  <c r="E135" i="39"/>
  <c r="C166" i="40"/>
  <c r="C170" i="40" s="1"/>
  <c r="C181" i="40" s="1"/>
  <c r="C191" i="40" s="1"/>
  <c r="E59" i="39"/>
  <c r="F13" i="39"/>
  <c r="F15" i="39" s="1"/>
  <c r="C12" i="39"/>
  <c r="D153" i="39"/>
  <c r="D155" i="39" s="1"/>
  <c r="D12" i="39"/>
  <c r="C95" i="39"/>
  <c r="C23" i="38"/>
  <c r="E12" i="39"/>
  <c r="E15" i="39" s="1"/>
  <c r="E95" i="39"/>
  <c r="D135" i="39"/>
  <c r="C179" i="39"/>
  <c r="D172" i="39" s="1"/>
  <c r="D174" i="39" s="1"/>
  <c r="D179" i="39" s="1"/>
  <c r="E172" i="39" s="1"/>
  <c r="E174" i="39" s="1"/>
  <c r="E155" i="39"/>
  <c r="F95" i="39"/>
  <c r="C104" i="39"/>
  <c r="F105" i="40"/>
  <c r="F107" i="40" s="1"/>
  <c r="F19" i="40"/>
  <c r="F24" i="40" s="1"/>
  <c r="F166" i="40"/>
  <c r="E163" i="41"/>
  <c r="E165" i="41" s="1"/>
  <c r="E170" i="41" s="1"/>
  <c r="D181" i="41"/>
  <c r="D191" i="41" s="1"/>
  <c r="D104" i="39"/>
  <c r="D181" i="42"/>
  <c r="D191" i="42" s="1"/>
  <c r="E163" i="42"/>
  <c r="E165" i="42" s="1"/>
  <c r="E170" i="42" s="1"/>
  <c r="E166" i="40"/>
  <c r="E105" i="40"/>
  <c r="E107" i="40" s="1"/>
  <c r="E19" i="40"/>
  <c r="E24" i="40" s="1"/>
  <c r="E104" i="39"/>
  <c r="D166" i="40"/>
  <c r="D105" i="40"/>
  <c r="D107" i="40" s="1"/>
  <c r="D19" i="40"/>
  <c r="D24" i="40" s="1"/>
  <c r="E175" i="39"/>
  <c r="E181" i="43"/>
  <c r="E191" i="43" s="1"/>
  <c r="F163" i="43"/>
  <c r="F165" i="43" s="1"/>
  <c r="F170" i="43" s="1"/>
  <c r="F181" i="43" s="1"/>
  <c r="F191" i="43" s="1"/>
  <c r="F175" i="39"/>
  <c r="F187" i="38"/>
  <c r="F189" i="38" s="1"/>
  <c r="E187" i="38"/>
  <c r="E189" i="38" s="1"/>
  <c r="D187" i="38"/>
  <c r="D189" i="38" s="1"/>
  <c r="C187" i="38"/>
  <c r="C189" i="38" s="1"/>
  <c r="F176" i="38"/>
  <c r="E176" i="38"/>
  <c r="D176" i="38"/>
  <c r="C176" i="38"/>
  <c r="C174" i="38"/>
  <c r="F167" i="38"/>
  <c r="E167" i="38"/>
  <c r="D167" i="38"/>
  <c r="C167" i="38"/>
  <c r="C165" i="38"/>
  <c r="F159" i="38"/>
  <c r="E159" i="38"/>
  <c r="D159" i="38"/>
  <c r="C159" i="38"/>
  <c r="F152" i="38"/>
  <c r="F175" i="38" s="1"/>
  <c r="E152" i="38"/>
  <c r="E153" i="38" s="1"/>
  <c r="D152" i="38"/>
  <c r="D175" i="38" s="1"/>
  <c r="C152" i="38"/>
  <c r="C153" i="38" s="1"/>
  <c r="F144" i="38"/>
  <c r="E144" i="38"/>
  <c r="D144" i="38"/>
  <c r="C144" i="38"/>
  <c r="F138" i="38"/>
  <c r="E138" i="38"/>
  <c r="D138" i="38"/>
  <c r="C138" i="38"/>
  <c r="F133" i="38"/>
  <c r="E133" i="38"/>
  <c r="D133" i="38"/>
  <c r="C133" i="38"/>
  <c r="F119" i="38"/>
  <c r="E119" i="38"/>
  <c r="D119" i="38"/>
  <c r="C119" i="38"/>
  <c r="F111" i="38"/>
  <c r="E111" i="38"/>
  <c r="D111" i="38"/>
  <c r="C111" i="38"/>
  <c r="F94" i="38"/>
  <c r="F14" i="38" s="1"/>
  <c r="E94" i="38"/>
  <c r="E14" i="38" s="1"/>
  <c r="D94" i="38"/>
  <c r="D14" i="38" s="1"/>
  <c r="C94" i="38"/>
  <c r="C14" i="38" s="1"/>
  <c r="F82" i="38"/>
  <c r="E82" i="38"/>
  <c r="D82" i="38"/>
  <c r="C82" i="38"/>
  <c r="F76" i="38"/>
  <c r="E76" i="38"/>
  <c r="D76" i="38"/>
  <c r="C76" i="38"/>
  <c r="F62" i="38"/>
  <c r="E62" i="38"/>
  <c r="D62" i="38"/>
  <c r="C62" i="38"/>
  <c r="F57" i="38"/>
  <c r="E57" i="38"/>
  <c r="D57" i="38"/>
  <c r="C57" i="38"/>
  <c r="F41" i="38"/>
  <c r="E41" i="38"/>
  <c r="D41" i="38"/>
  <c r="C41" i="38"/>
  <c r="F28" i="38"/>
  <c r="E28" i="38"/>
  <c r="D28" i="38"/>
  <c r="C28" i="38"/>
  <c r="F23" i="38"/>
  <c r="E23" i="38"/>
  <c r="D23" i="38"/>
  <c r="F22" i="38"/>
  <c r="E22" i="38"/>
  <c r="D22" i="38"/>
  <c r="C22" i="38"/>
  <c r="F21" i="38"/>
  <c r="E21" i="38"/>
  <c r="D21" i="38"/>
  <c r="C21" i="38"/>
  <c r="F20" i="38"/>
  <c r="E20" i="38"/>
  <c r="D20" i="38"/>
  <c r="C20" i="38"/>
  <c r="F18" i="38"/>
  <c r="E18" i="38"/>
  <c r="D18" i="38"/>
  <c r="C18" i="38"/>
  <c r="F166" i="39" l="1"/>
  <c r="E59" i="38"/>
  <c r="F59" i="38"/>
  <c r="E13" i="38"/>
  <c r="C155" i="38"/>
  <c r="D163" i="40"/>
  <c r="D165" i="40" s="1"/>
  <c r="D170" i="40" s="1"/>
  <c r="C12" i="38"/>
  <c r="D15" i="39"/>
  <c r="C15" i="39"/>
  <c r="F13" i="38"/>
  <c r="D13" i="38"/>
  <c r="F19" i="39"/>
  <c r="F24" i="39" s="1"/>
  <c r="D153" i="38"/>
  <c r="D155" i="38" s="1"/>
  <c r="C95" i="38"/>
  <c r="D12" i="38"/>
  <c r="C59" i="38"/>
  <c r="F95" i="38"/>
  <c r="F153" i="38"/>
  <c r="F155" i="38" s="1"/>
  <c r="C23" i="37"/>
  <c r="E12" i="38"/>
  <c r="E15" i="38" s="1"/>
  <c r="D95" i="38"/>
  <c r="C135" i="38"/>
  <c r="F12" i="38"/>
  <c r="E95" i="38"/>
  <c r="D135" i="38"/>
  <c r="C13" i="38"/>
  <c r="C15" i="38" s="1"/>
  <c r="E135" i="38"/>
  <c r="F107" i="39"/>
  <c r="D59" i="38"/>
  <c r="F135" i="38"/>
  <c r="E155" i="38"/>
  <c r="C104" i="38"/>
  <c r="D104" i="38"/>
  <c r="C175" i="38"/>
  <c r="C179" i="38" s="1"/>
  <c r="D172" i="38" s="1"/>
  <c r="D174" i="38" s="1"/>
  <c r="D179" i="38" s="1"/>
  <c r="E172" i="38" s="1"/>
  <c r="E174" i="38" s="1"/>
  <c r="E104" i="38"/>
  <c r="F104" i="38"/>
  <c r="E175" i="38"/>
  <c r="F163" i="42"/>
  <c r="F165" i="42" s="1"/>
  <c r="F170" i="42" s="1"/>
  <c r="F181" i="42" s="1"/>
  <c r="F191" i="42" s="1"/>
  <c r="E181" i="42"/>
  <c r="E191" i="42" s="1"/>
  <c r="C166" i="39"/>
  <c r="C170" i="39" s="1"/>
  <c r="C105" i="39"/>
  <c r="C107" i="39" s="1"/>
  <c r="C19" i="39"/>
  <c r="C24" i="39" s="1"/>
  <c r="E179" i="39"/>
  <c r="F172" i="39" s="1"/>
  <c r="F174" i="39" s="1"/>
  <c r="F179" i="39" s="1"/>
  <c r="E105" i="39"/>
  <c r="E107" i="39" s="1"/>
  <c r="E19" i="39"/>
  <c r="E24" i="39" s="1"/>
  <c r="E166" i="39"/>
  <c r="D105" i="39"/>
  <c r="D107" i="39" s="1"/>
  <c r="D19" i="39"/>
  <c r="D24" i="39" s="1"/>
  <c r="D166" i="39"/>
  <c r="F163" i="41"/>
  <c r="F165" i="41" s="1"/>
  <c r="F170" i="41" s="1"/>
  <c r="F181" i="41" s="1"/>
  <c r="F191" i="41" s="1"/>
  <c r="E181" i="41"/>
  <c r="E191" i="41" s="1"/>
  <c r="F187" i="37"/>
  <c r="F189" i="37" s="1"/>
  <c r="E187" i="37"/>
  <c r="E189" i="37" s="1"/>
  <c r="D187" i="37"/>
  <c r="D189" i="37" s="1"/>
  <c r="C187" i="37"/>
  <c r="C189" i="37" s="1"/>
  <c r="F176" i="37"/>
  <c r="E176" i="37"/>
  <c r="D176" i="37"/>
  <c r="C176" i="37"/>
  <c r="C174" i="37"/>
  <c r="F167" i="37"/>
  <c r="E167" i="37"/>
  <c r="D167" i="37"/>
  <c r="C167" i="37"/>
  <c r="C165" i="37"/>
  <c r="F159" i="37"/>
  <c r="E159" i="37"/>
  <c r="D159" i="37"/>
  <c r="C159" i="37"/>
  <c r="F152" i="37"/>
  <c r="F153" i="37" s="1"/>
  <c r="E152" i="37"/>
  <c r="E175" i="37" s="1"/>
  <c r="D152" i="37"/>
  <c r="D175" i="37" s="1"/>
  <c r="C152" i="37"/>
  <c r="C153" i="37" s="1"/>
  <c r="F144" i="37"/>
  <c r="E144" i="37"/>
  <c r="D144" i="37"/>
  <c r="C144" i="37"/>
  <c r="F138" i="37"/>
  <c r="E138" i="37"/>
  <c r="D138" i="37"/>
  <c r="C138" i="37"/>
  <c r="F133" i="37"/>
  <c r="E133" i="37"/>
  <c r="D133" i="37"/>
  <c r="C133" i="37"/>
  <c r="F119" i="37"/>
  <c r="E119" i="37"/>
  <c r="D119" i="37"/>
  <c r="C119" i="37"/>
  <c r="F111" i="37"/>
  <c r="E111" i="37"/>
  <c r="D111" i="37"/>
  <c r="C111" i="37"/>
  <c r="F94" i="37"/>
  <c r="E94" i="37"/>
  <c r="E14" i="37" s="1"/>
  <c r="D94" i="37"/>
  <c r="D14" i="37" s="1"/>
  <c r="C94" i="37"/>
  <c r="C14" i="37" s="1"/>
  <c r="F82" i="37"/>
  <c r="E82" i="37"/>
  <c r="D82" i="37"/>
  <c r="C82" i="37"/>
  <c r="F76" i="37"/>
  <c r="E76" i="37"/>
  <c r="D76" i="37"/>
  <c r="C76" i="37"/>
  <c r="F62" i="37"/>
  <c r="E62" i="37"/>
  <c r="D62" i="37"/>
  <c r="C62" i="37"/>
  <c r="F57" i="37"/>
  <c r="E57" i="37"/>
  <c r="D57" i="37"/>
  <c r="C57" i="37"/>
  <c r="F41" i="37"/>
  <c r="E41" i="37"/>
  <c r="D41" i="37"/>
  <c r="C41" i="37"/>
  <c r="F28" i="37"/>
  <c r="E28" i="37"/>
  <c r="D28" i="37"/>
  <c r="C28" i="37"/>
  <c r="F23" i="37"/>
  <c r="E23" i="37"/>
  <c r="D23" i="37"/>
  <c r="F22" i="37"/>
  <c r="E22" i="37"/>
  <c r="D22" i="37"/>
  <c r="C22" i="37"/>
  <c r="F21" i="37"/>
  <c r="E21" i="37"/>
  <c r="D21" i="37"/>
  <c r="C21" i="37"/>
  <c r="F20" i="37"/>
  <c r="E20" i="37"/>
  <c r="D20" i="37"/>
  <c r="C20" i="37"/>
  <c r="F18" i="37"/>
  <c r="E18" i="37"/>
  <c r="D18" i="37"/>
  <c r="C18" i="37"/>
  <c r="F14" i="37"/>
  <c r="E13" i="37" l="1"/>
  <c r="D15" i="38"/>
  <c r="F15" i="38"/>
  <c r="F13" i="37"/>
  <c r="F59" i="37"/>
  <c r="D13" i="37"/>
  <c r="C12" i="37"/>
  <c r="E59" i="37"/>
  <c r="F155" i="37"/>
  <c r="D153" i="37"/>
  <c r="D155" i="37" s="1"/>
  <c r="E179" i="38"/>
  <c r="F172" i="38" s="1"/>
  <c r="F174" i="38" s="1"/>
  <c r="F179" i="38" s="1"/>
  <c r="D59" i="37"/>
  <c r="C13" i="37"/>
  <c r="F135" i="37"/>
  <c r="E153" i="37"/>
  <c r="E155" i="37" s="1"/>
  <c r="D12" i="37"/>
  <c r="C104" i="37"/>
  <c r="C19" i="37" s="1"/>
  <c r="C24" i="37" s="1"/>
  <c r="C23" i="36"/>
  <c r="E12" i="37"/>
  <c r="E15" i="37" s="1"/>
  <c r="D95" i="37"/>
  <c r="C135" i="37"/>
  <c r="F12" i="37"/>
  <c r="F15" i="37" s="1"/>
  <c r="E95" i="37"/>
  <c r="D135" i="37"/>
  <c r="C155" i="37"/>
  <c r="C59" i="37"/>
  <c r="F95" i="37"/>
  <c r="E135" i="37"/>
  <c r="D104" i="37"/>
  <c r="C175" i="37"/>
  <c r="C179" i="37" s="1"/>
  <c r="D172" i="37" s="1"/>
  <c r="D174" i="37" s="1"/>
  <c r="D179" i="37" s="1"/>
  <c r="E172" i="37" s="1"/>
  <c r="E174" i="37" s="1"/>
  <c r="E179" i="37" s="1"/>
  <c r="F172" i="37" s="1"/>
  <c r="F174" i="37" s="1"/>
  <c r="D166" i="38"/>
  <c r="D105" i="38"/>
  <c r="D107" i="38" s="1"/>
  <c r="D19" i="38"/>
  <c r="D24" i="38" s="1"/>
  <c r="E104" i="37"/>
  <c r="C181" i="39"/>
  <c r="C191" i="39" s="1"/>
  <c r="D163" i="39"/>
  <c r="D165" i="39" s="1"/>
  <c r="D170" i="39" s="1"/>
  <c r="C166" i="38"/>
  <c r="C170" i="38" s="1"/>
  <c r="C105" i="38"/>
  <c r="C107" i="38" s="1"/>
  <c r="C19" i="38"/>
  <c r="C24" i="38" s="1"/>
  <c r="F104" i="37"/>
  <c r="C95" i="37"/>
  <c r="F175" i="37"/>
  <c r="F105" i="38"/>
  <c r="F107" i="38" s="1"/>
  <c r="F19" i="38"/>
  <c r="F24" i="38" s="1"/>
  <c r="F166" i="38"/>
  <c r="E105" i="38"/>
  <c r="E107" i="38" s="1"/>
  <c r="E19" i="38"/>
  <c r="E24" i="38" s="1"/>
  <c r="E166" i="38"/>
  <c r="E163" i="40"/>
  <c r="E165" i="40" s="1"/>
  <c r="E170" i="40" s="1"/>
  <c r="D181" i="40"/>
  <c r="D191" i="40" s="1"/>
  <c r="F187" i="36"/>
  <c r="F189" i="36" s="1"/>
  <c r="E187" i="36"/>
  <c r="E189" i="36" s="1"/>
  <c r="D187" i="36"/>
  <c r="D189" i="36" s="1"/>
  <c r="C187" i="36"/>
  <c r="C189" i="36" s="1"/>
  <c r="F176" i="36"/>
  <c r="E176" i="36"/>
  <c r="D176" i="36"/>
  <c r="C176" i="36"/>
  <c r="C174" i="36"/>
  <c r="F167" i="36"/>
  <c r="E167" i="36"/>
  <c r="D167" i="36"/>
  <c r="C167" i="36"/>
  <c r="C165" i="36"/>
  <c r="F159" i="36"/>
  <c r="E159" i="36"/>
  <c r="D159" i="36"/>
  <c r="C159" i="36"/>
  <c r="F152" i="36"/>
  <c r="F175" i="36" s="1"/>
  <c r="E152" i="36"/>
  <c r="E175" i="36" s="1"/>
  <c r="D152" i="36"/>
  <c r="D175" i="36" s="1"/>
  <c r="C152" i="36"/>
  <c r="C153" i="36" s="1"/>
  <c r="F144" i="36"/>
  <c r="E144" i="36"/>
  <c r="D144" i="36"/>
  <c r="C144" i="36"/>
  <c r="F138" i="36"/>
  <c r="E138" i="36"/>
  <c r="D138" i="36"/>
  <c r="C138" i="36"/>
  <c r="F133" i="36"/>
  <c r="E133" i="36"/>
  <c r="D133" i="36"/>
  <c r="C133" i="36"/>
  <c r="F119" i="36"/>
  <c r="E119" i="36"/>
  <c r="D119" i="36"/>
  <c r="C119" i="36"/>
  <c r="F111" i="36"/>
  <c r="E111" i="36"/>
  <c r="D111" i="36"/>
  <c r="C111" i="36"/>
  <c r="F94" i="36"/>
  <c r="F14" i="36" s="1"/>
  <c r="E94" i="36"/>
  <c r="D94" i="36"/>
  <c r="D14" i="36" s="1"/>
  <c r="C94" i="36"/>
  <c r="C14" i="36" s="1"/>
  <c r="F82" i="36"/>
  <c r="E82" i="36"/>
  <c r="D82" i="36"/>
  <c r="C82" i="36"/>
  <c r="F76" i="36"/>
  <c r="E76" i="36"/>
  <c r="D76" i="36"/>
  <c r="C76" i="36"/>
  <c r="C13" i="36" s="1"/>
  <c r="F62" i="36"/>
  <c r="E62" i="36"/>
  <c r="D62" i="36"/>
  <c r="C62" i="36"/>
  <c r="F57" i="36"/>
  <c r="E57" i="36"/>
  <c r="D57" i="36"/>
  <c r="C57" i="36"/>
  <c r="F41" i="36"/>
  <c r="E41" i="36"/>
  <c r="D41" i="36"/>
  <c r="C41" i="36"/>
  <c r="F28" i="36"/>
  <c r="E28" i="36"/>
  <c r="D28" i="36"/>
  <c r="C28" i="36"/>
  <c r="F23" i="36"/>
  <c r="E23" i="36"/>
  <c r="D23" i="36"/>
  <c r="F22" i="36"/>
  <c r="E22" i="36"/>
  <c r="D22" i="36"/>
  <c r="C22" i="36"/>
  <c r="F21" i="36"/>
  <c r="E21" i="36"/>
  <c r="D21" i="36"/>
  <c r="C21" i="36"/>
  <c r="F20" i="36"/>
  <c r="E20" i="36"/>
  <c r="D20" i="36"/>
  <c r="C20" i="36"/>
  <c r="F18" i="36"/>
  <c r="E18" i="36"/>
  <c r="D18" i="36"/>
  <c r="C18" i="36"/>
  <c r="E14" i="36"/>
  <c r="E13" i="36" l="1"/>
  <c r="D15" i="37"/>
  <c r="D12" i="36"/>
  <c r="C15" i="37"/>
  <c r="C105" i="37"/>
  <c r="C107" i="37" s="1"/>
  <c r="C166" i="37"/>
  <c r="C170" i="37" s="1"/>
  <c r="D163" i="37" s="1"/>
  <c r="D165" i="37" s="1"/>
  <c r="C59" i="36"/>
  <c r="F104" i="36"/>
  <c r="F19" i="36" s="1"/>
  <c r="F24" i="36" s="1"/>
  <c r="E59" i="36"/>
  <c r="E153" i="36"/>
  <c r="E155" i="36" s="1"/>
  <c r="C104" i="36"/>
  <c r="E135" i="36"/>
  <c r="F59" i="36"/>
  <c r="D153" i="36"/>
  <c r="D155" i="36" s="1"/>
  <c r="F13" i="36"/>
  <c r="D13" i="36"/>
  <c r="D59" i="36"/>
  <c r="F135" i="36"/>
  <c r="C12" i="36"/>
  <c r="C15" i="36" s="1"/>
  <c r="F153" i="36"/>
  <c r="F155" i="36" s="1"/>
  <c r="C23" i="35"/>
  <c r="E12" i="36"/>
  <c r="E15" i="36" s="1"/>
  <c r="D104" i="36"/>
  <c r="D19" i="36" s="1"/>
  <c r="D24" i="36" s="1"/>
  <c r="C135" i="36"/>
  <c r="F12" i="36"/>
  <c r="E104" i="36"/>
  <c r="E166" i="36" s="1"/>
  <c r="D135" i="36"/>
  <c r="C155" i="36"/>
  <c r="C19" i="36"/>
  <c r="C24" i="36" s="1"/>
  <c r="C166" i="36"/>
  <c r="C170" i="36" s="1"/>
  <c r="C105" i="36"/>
  <c r="C95" i="36"/>
  <c r="D181" i="39"/>
  <c r="D191" i="39" s="1"/>
  <c r="E163" i="39"/>
  <c r="E165" i="39" s="1"/>
  <c r="E170" i="39" s="1"/>
  <c r="D95" i="36"/>
  <c r="E95" i="36"/>
  <c r="E166" i="37"/>
  <c r="E105" i="37"/>
  <c r="E107" i="37" s="1"/>
  <c r="E19" i="37"/>
  <c r="E24" i="37" s="1"/>
  <c r="F95" i="36"/>
  <c r="E181" i="40"/>
  <c r="E191" i="40" s="1"/>
  <c r="F163" i="40"/>
  <c r="F165" i="40" s="1"/>
  <c r="F170" i="40" s="1"/>
  <c r="F181" i="40" s="1"/>
  <c r="F191" i="40" s="1"/>
  <c r="F105" i="37"/>
  <c r="F107" i="37" s="1"/>
  <c r="F19" i="37"/>
  <c r="F24" i="37" s="1"/>
  <c r="F166" i="37"/>
  <c r="C175" i="36"/>
  <c r="C179" i="36" s="1"/>
  <c r="D172" i="36" s="1"/>
  <c r="D174" i="36" s="1"/>
  <c r="D179" i="36" s="1"/>
  <c r="E172" i="36" s="1"/>
  <c r="E174" i="36" s="1"/>
  <c r="E179" i="36" s="1"/>
  <c r="F172" i="36" s="1"/>
  <c r="F174" i="36" s="1"/>
  <c r="F179" i="36" s="1"/>
  <c r="F179" i="37"/>
  <c r="D163" i="38"/>
  <c r="D165" i="38" s="1"/>
  <c r="D170" i="38" s="1"/>
  <c r="C181" i="38"/>
  <c r="C191" i="38" s="1"/>
  <c r="D166" i="37"/>
  <c r="D105" i="37"/>
  <c r="D107" i="37" s="1"/>
  <c r="D19" i="37"/>
  <c r="D24" i="37" s="1"/>
  <c r="F187" i="35"/>
  <c r="F189" i="35" s="1"/>
  <c r="E187" i="35"/>
  <c r="E189" i="35" s="1"/>
  <c r="D187" i="35"/>
  <c r="D189" i="35" s="1"/>
  <c r="C187" i="35"/>
  <c r="C189" i="35" s="1"/>
  <c r="F176" i="35"/>
  <c r="E176" i="35"/>
  <c r="D176" i="35"/>
  <c r="C176" i="35"/>
  <c r="C174" i="35"/>
  <c r="F167" i="35"/>
  <c r="E167" i="35"/>
  <c r="D167" i="35"/>
  <c r="C167" i="35"/>
  <c r="C165" i="35"/>
  <c r="F159" i="35"/>
  <c r="E159" i="35"/>
  <c r="D159" i="35"/>
  <c r="C159" i="35"/>
  <c r="F152" i="35"/>
  <c r="F153" i="35" s="1"/>
  <c r="E152" i="35"/>
  <c r="E175" i="35" s="1"/>
  <c r="D152" i="35"/>
  <c r="D175" i="35" s="1"/>
  <c r="C152" i="35"/>
  <c r="C153" i="35" s="1"/>
  <c r="F144" i="35"/>
  <c r="E144" i="35"/>
  <c r="D144" i="35"/>
  <c r="C144" i="35"/>
  <c r="F138" i="35"/>
  <c r="E138" i="35"/>
  <c r="D138" i="35"/>
  <c r="C138" i="35"/>
  <c r="F133" i="35"/>
  <c r="E133" i="35"/>
  <c r="D133" i="35"/>
  <c r="C133" i="35"/>
  <c r="F119" i="35"/>
  <c r="E119" i="35"/>
  <c r="D119" i="35"/>
  <c r="C119" i="35"/>
  <c r="F111" i="35"/>
  <c r="E111" i="35"/>
  <c r="D111" i="35"/>
  <c r="C111" i="35"/>
  <c r="F94" i="35"/>
  <c r="F14" i="35" s="1"/>
  <c r="E94" i="35"/>
  <c r="E14" i="35" s="1"/>
  <c r="D94" i="35"/>
  <c r="D14" i="35" s="1"/>
  <c r="C94" i="35"/>
  <c r="C14" i="35" s="1"/>
  <c r="F82" i="35"/>
  <c r="E82" i="35"/>
  <c r="D82" i="35"/>
  <c r="C82" i="35"/>
  <c r="F76" i="35"/>
  <c r="E76" i="35"/>
  <c r="D76" i="35"/>
  <c r="C76" i="35"/>
  <c r="F62" i="35"/>
  <c r="E62" i="35"/>
  <c r="D62" i="35"/>
  <c r="C62" i="35"/>
  <c r="F57" i="35"/>
  <c r="E57" i="35"/>
  <c r="D57" i="35"/>
  <c r="C57" i="35"/>
  <c r="F41" i="35"/>
  <c r="E41" i="35"/>
  <c r="D41" i="35"/>
  <c r="C41" i="35"/>
  <c r="F28" i="35"/>
  <c r="E28" i="35"/>
  <c r="D28" i="35"/>
  <c r="C28" i="35"/>
  <c r="F23" i="35"/>
  <c r="E23" i="35"/>
  <c r="D23" i="35"/>
  <c r="F22" i="35"/>
  <c r="E22" i="35"/>
  <c r="D22" i="35"/>
  <c r="C22" i="35"/>
  <c r="F21" i="35"/>
  <c r="E21" i="35"/>
  <c r="D21" i="35"/>
  <c r="C21" i="35"/>
  <c r="F20" i="35"/>
  <c r="E20" i="35"/>
  <c r="D20" i="35"/>
  <c r="C20" i="35"/>
  <c r="F18" i="35"/>
  <c r="E18" i="35"/>
  <c r="D18" i="35"/>
  <c r="C18" i="35"/>
  <c r="F105" i="36" l="1"/>
  <c r="D15" i="36"/>
  <c r="C181" i="37"/>
  <c r="C191" i="37" s="1"/>
  <c r="D13" i="35"/>
  <c r="D166" i="36"/>
  <c r="F12" i="35"/>
  <c r="F166" i="36"/>
  <c r="C107" i="36"/>
  <c r="F15" i="36"/>
  <c r="C13" i="35"/>
  <c r="D95" i="35"/>
  <c r="C59" i="35"/>
  <c r="F104" i="35"/>
  <c r="F19" i="35" s="1"/>
  <c r="F24" i="35" s="1"/>
  <c r="E135" i="35"/>
  <c r="D59" i="35"/>
  <c r="F135" i="35"/>
  <c r="D105" i="36"/>
  <c r="D107" i="36" s="1"/>
  <c r="C135" i="35"/>
  <c r="F155" i="35"/>
  <c r="E104" i="35"/>
  <c r="E19" i="35" s="1"/>
  <c r="E24" i="35" s="1"/>
  <c r="D135" i="35"/>
  <c r="C23" i="34"/>
  <c r="E12" i="35"/>
  <c r="E13" i="35"/>
  <c r="E59" i="35"/>
  <c r="E19" i="36"/>
  <c r="E24" i="36" s="1"/>
  <c r="F13" i="35"/>
  <c r="F59" i="35"/>
  <c r="D153" i="35"/>
  <c r="D155" i="35" s="1"/>
  <c r="E105" i="36"/>
  <c r="E107" i="36" s="1"/>
  <c r="C12" i="35"/>
  <c r="E153" i="35"/>
  <c r="E155" i="35" s="1"/>
  <c r="F107" i="36"/>
  <c r="D12" i="35"/>
  <c r="C95" i="35"/>
  <c r="C155" i="35"/>
  <c r="E95" i="35"/>
  <c r="D170" i="37"/>
  <c r="F95" i="35"/>
  <c r="D163" i="36"/>
  <c r="D165" i="36" s="1"/>
  <c r="D170" i="36" s="1"/>
  <c r="C181" i="36"/>
  <c r="C191" i="36" s="1"/>
  <c r="C104" i="35"/>
  <c r="D104" i="35"/>
  <c r="C175" i="35"/>
  <c r="C179" i="35" s="1"/>
  <c r="D172" i="35" s="1"/>
  <c r="D174" i="35" s="1"/>
  <c r="D179" i="35" s="1"/>
  <c r="E172" i="35" s="1"/>
  <c r="E174" i="35" s="1"/>
  <c r="E179" i="35" s="1"/>
  <c r="F172" i="35" s="1"/>
  <c r="F174" i="35" s="1"/>
  <c r="D181" i="38"/>
  <c r="D191" i="38" s="1"/>
  <c r="E163" i="38"/>
  <c r="E165" i="38" s="1"/>
  <c r="E170" i="38" s="1"/>
  <c r="F163" i="39"/>
  <c r="F165" i="39" s="1"/>
  <c r="F170" i="39" s="1"/>
  <c r="F181" i="39" s="1"/>
  <c r="F191" i="39" s="1"/>
  <c r="E181" i="39"/>
  <c r="E191" i="39" s="1"/>
  <c r="F175" i="35"/>
  <c r="F187" i="34"/>
  <c r="F189" i="34" s="1"/>
  <c r="E187" i="34"/>
  <c r="E189" i="34" s="1"/>
  <c r="D187" i="34"/>
  <c r="D189" i="34" s="1"/>
  <c r="C187" i="34"/>
  <c r="C189" i="34" s="1"/>
  <c r="F176" i="34"/>
  <c r="E176" i="34"/>
  <c r="D176" i="34"/>
  <c r="C176" i="34"/>
  <c r="C174" i="34"/>
  <c r="F167" i="34"/>
  <c r="E167" i="34"/>
  <c r="D167" i="34"/>
  <c r="C167" i="34"/>
  <c r="C165" i="34"/>
  <c r="F159" i="34"/>
  <c r="E159" i="34"/>
  <c r="D159" i="34"/>
  <c r="C159" i="34"/>
  <c r="F152" i="34"/>
  <c r="F175" i="34" s="1"/>
  <c r="E152" i="34"/>
  <c r="E153" i="34" s="1"/>
  <c r="D152" i="34"/>
  <c r="D175" i="34" s="1"/>
  <c r="C152" i="34"/>
  <c r="C153" i="34" s="1"/>
  <c r="F144" i="34"/>
  <c r="E144" i="34"/>
  <c r="D144" i="34"/>
  <c r="C144" i="34"/>
  <c r="F138" i="34"/>
  <c r="E138" i="34"/>
  <c r="D138" i="34"/>
  <c r="C138" i="34"/>
  <c r="F133" i="34"/>
  <c r="E133" i="34"/>
  <c r="D133" i="34"/>
  <c r="C133" i="34"/>
  <c r="F119" i="34"/>
  <c r="E119" i="34"/>
  <c r="D119" i="34"/>
  <c r="C119" i="34"/>
  <c r="F111" i="34"/>
  <c r="E111" i="34"/>
  <c r="D111" i="34"/>
  <c r="C111" i="34"/>
  <c r="F94" i="34"/>
  <c r="F14" i="34" s="1"/>
  <c r="E94" i="34"/>
  <c r="D94" i="34"/>
  <c r="C94" i="34"/>
  <c r="F82" i="34"/>
  <c r="E82" i="34"/>
  <c r="D82" i="34"/>
  <c r="C82" i="34"/>
  <c r="F76" i="34"/>
  <c r="E76" i="34"/>
  <c r="D76" i="34"/>
  <c r="C76" i="34"/>
  <c r="F62" i="34"/>
  <c r="E62" i="34"/>
  <c r="D62" i="34"/>
  <c r="C62" i="34"/>
  <c r="F57" i="34"/>
  <c r="E57" i="34"/>
  <c r="D57" i="34"/>
  <c r="C57" i="34"/>
  <c r="F41" i="34"/>
  <c r="E41" i="34"/>
  <c r="D41" i="34"/>
  <c r="C41" i="34"/>
  <c r="F28" i="34"/>
  <c r="E28" i="34"/>
  <c r="D28" i="34"/>
  <c r="C28" i="34"/>
  <c r="F23" i="34"/>
  <c r="E23" i="34"/>
  <c r="D23" i="34"/>
  <c r="F22" i="34"/>
  <c r="E22" i="34"/>
  <c r="D22" i="34"/>
  <c r="C22" i="34"/>
  <c r="F21" i="34"/>
  <c r="E21" i="34"/>
  <c r="D21" i="34"/>
  <c r="C21" i="34"/>
  <c r="F20" i="34"/>
  <c r="E20" i="34"/>
  <c r="D20" i="34"/>
  <c r="C20" i="34"/>
  <c r="F18" i="34"/>
  <c r="E18" i="34"/>
  <c r="D18" i="34"/>
  <c r="C18" i="34"/>
  <c r="E14" i="34"/>
  <c r="D14" i="34"/>
  <c r="C14" i="34"/>
  <c r="C15" i="35" l="1"/>
  <c r="D15" i="35"/>
  <c r="F15" i="35"/>
  <c r="F105" i="35"/>
  <c r="E13" i="34"/>
  <c r="F166" i="35"/>
  <c r="E166" i="35"/>
  <c r="E105" i="35"/>
  <c r="E107" i="35" s="1"/>
  <c r="C13" i="34"/>
  <c r="C59" i="34"/>
  <c r="F104" i="34"/>
  <c r="F19" i="34" s="1"/>
  <c r="F24" i="34" s="1"/>
  <c r="E135" i="34"/>
  <c r="F59" i="34"/>
  <c r="C155" i="34"/>
  <c r="F13" i="34"/>
  <c r="D59" i="34"/>
  <c r="F135" i="34"/>
  <c r="E59" i="34"/>
  <c r="D13" i="34"/>
  <c r="D153" i="34"/>
  <c r="D155" i="34" s="1"/>
  <c r="F107" i="35"/>
  <c r="E175" i="34"/>
  <c r="F179" i="35"/>
  <c r="C12" i="34"/>
  <c r="C15" i="34" s="1"/>
  <c r="D12" i="34"/>
  <c r="C95" i="34"/>
  <c r="E155" i="34"/>
  <c r="F153" i="34"/>
  <c r="F155" i="34" s="1"/>
  <c r="C23" i="33"/>
  <c r="E12" i="34"/>
  <c r="E15" i="34" s="1"/>
  <c r="D95" i="34"/>
  <c r="C135" i="34"/>
  <c r="E15" i="35"/>
  <c r="F12" i="34"/>
  <c r="E95" i="34"/>
  <c r="D135" i="34"/>
  <c r="F95" i="34"/>
  <c r="C104" i="34"/>
  <c r="E163" i="36"/>
  <c r="E165" i="36" s="1"/>
  <c r="E170" i="36" s="1"/>
  <c r="D181" i="36"/>
  <c r="D191" i="36" s="1"/>
  <c r="D104" i="34"/>
  <c r="C175" i="34"/>
  <c r="C179" i="34" s="1"/>
  <c r="D172" i="34" s="1"/>
  <c r="D174" i="34" s="1"/>
  <c r="D179" i="34" s="1"/>
  <c r="E172" i="34" s="1"/>
  <c r="E174" i="34" s="1"/>
  <c r="E181" i="38"/>
  <c r="E191" i="38" s="1"/>
  <c r="F163" i="38"/>
  <c r="F165" i="38" s="1"/>
  <c r="F170" i="38" s="1"/>
  <c r="F181" i="38" s="1"/>
  <c r="F191" i="38" s="1"/>
  <c r="E104" i="34"/>
  <c r="E163" i="37"/>
  <c r="E165" i="37" s="1"/>
  <c r="E170" i="37" s="1"/>
  <c r="D181" i="37"/>
  <c r="D191" i="37" s="1"/>
  <c r="D105" i="35"/>
  <c r="D107" i="35" s="1"/>
  <c r="D19" i="35"/>
  <c r="D24" i="35" s="1"/>
  <c r="D166" i="35"/>
  <c r="C105" i="35"/>
  <c r="C107" i="35" s="1"/>
  <c r="C19" i="35"/>
  <c r="C24" i="35" s="1"/>
  <c r="C166" i="35"/>
  <c r="C170" i="35" s="1"/>
  <c r="F187" i="33"/>
  <c r="F189" i="33" s="1"/>
  <c r="E187" i="33"/>
  <c r="E189" i="33" s="1"/>
  <c r="D187" i="33"/>
  <c r="D189" i="33" s="1"/>
  <c r="C187" i="33"/>
  <c r="C189" i="33" s="1"/>
  <c r="F176" i="33"/>
  <c r="E176" i="33"/>
  <c r="D176" i="33"/>
  <c r="C176" i="33"/>
  <c r="C174" i="33"/>
  <c r="F167" i="33"/>
  <c r="E167" i="33"/>
  <c r="D167" i="33"/>
  <c r="C167" i="33"/>
  <c r="C165" i="33"/>
  <c r="F159" i="33"/>
  <c r="E159" i="33"/>
  <c r="D159" i="33"/>
  <c r="C159" i="33"/>
  <c r="F152" i="33"/>
  <c r="F175" i="33" s="1"/>
  <c r="E152" i="33"/>
  <c r="E153" i="33" s="1"/>
  <c r="D152" i="33"/>
  <c r="D175" i="33" s="1"/>
  <c r="C152" i="33"/>
  <c r="C175" i="33" s="1"/>
  <c r="F144" i="33"/>
  <c r="E144" i="33"/>
  <c r="D144" i="33"/>
  <c r="C144" i="33"/>
  <c r="F138" i="33"/>
  <c r="E138" i="33"/>
  <c r="D138" i="33"/>
  <c r="C138" i="33"/>
  <c r="F133" i="33"/>
  <c r="E133" i="33"/>
  <c r="D133" i="33"/>
  <c r="C133" i="33"/>
  <c r="F119" i="33"/>
  <c r="E119" i="33"/>
  <c r="D119" i="33"/>
  <c r="C119" i="33"/>
  <c r="F111" i="33"/>
  <c r="E111" i="33"/>
  <c r="D111" i="33"/>
  <c r="C111" i="33"/>
  <c r="F94" i="33"/>
  <c r="F14" i="33" s="1"/>
  <c r="E94" i="33"/>
  <c r="D94" i="33"/>
  <c r="D14" i="33" s="1"/>
  <c r="C94" i="33"/>
  <c r="C14" i="33" s="1"/>
  <c r="F82" i="33"/>
  <c r="E82" i="33"/>
  <c r="D82" i="33"/>
  <c r="C82" i="33"/>
  <c r="F76" i="33"/>
  <c r="E76" i="33"/>
  <c r="D76" i="33"/>
  <c r="C76" i="33"/>
  <c r="F62" i="33"/>
  <c r="E62" i="33"/>
  <c r="D62" i="33"/>
  <c r="C62" i="33"/>
  <c r="F57" i="33"/>
  <c r="E57" i="33"/>
  <c r="D57" i="33"/>
  <c r="C57" i="33"/>
  <c r="F41" i="33"/>
  <c r="E41" i="33"/>
  <c r="D41" i="33"/>
  <c r="C41" i="33"/>
  <c r="F28" i="33"/>
  <c r="E28" i="33"/>
  <c r="D28" i="33"/>
  <c r="C28" i="33"/>
  <c r="F23" i="33"/>
  <c r="E23" i="33"/>
  <c r="D23" i="33"/>
  <c r="F22" i="33"/>
  <c r="E22" i="33"/>
  <c r="D22" i="33"/>
  <c r="C22" i="33"/>
  <c r="F21" i="33"/>
  <c r="E21" i="33"/>
  <c r="D21" i="33"/>
  <c r="C21" i="33"/>
  <c r="F20" i="33"/>
  <c r="E20" i="33"/>
  <c r="D20" i="33"/>
  <c r="C20" i="33"/>
  <c r="F18" i="33"/>
  <c r="E18" i="33"/>
  <c r="D18" i="33"/>
  <c r="C18" i="33"/>
  <c r="E14" i="33"/>
  <c r="F105" i="34" l="1"/>
  <c r="F107" i="34" s="1"/>
  <c r="F13" i="33"/>
  <c r="F166" i="34"/>
  <c r="D153" i="33"/>
  <c r="D155" i="33" s="1"/>
  <c r="E179" i="34"/>
  <c r="F172" i="34" s="1"/>
  <c r="F174" i="34" s="1"/>
  <c r="F179" i="34" s="1"/>
  <c r="D13" i="33"/>
  <c r="C12" i="33"/>
  <c r="F15" i="34"/>
  <c r="E13" i="33"/>
  <c r="D12" i="33"/>
  <c r="E59" i="33"/>
  <c r="D15" i="34"/>
  <c r="C153" i="33"/>
  <c r="C155" i="33" s="1"/>
  <c r="F135" i="33"/>
  <c r="E155" i="33"/>
  <c r="E95" i="33"/>
  <c r="F59" i="33"/>
  <c r="C95" i="33"/>
  <c r="F153" i="33"/>
  <c r="F155" i="33" s="1"/>
  <c r="E12" i="33"/>
  <c r="D95" i="33"/>
  <c r="C135" i="33"/>
  <c r="C23" i="32"/>
  <c r="F12" i="33"/>
  <c r="D135" i="33"/>
  <c r="C13" i="33"/>
  <c r="C59" i="33"/>
  <c r="F95" i="33"/>
  <c r="E135" i="33"/>
  <c r="C179" i="33"/>
  <c r="D172" i="33" s="1"/>
  <c r="D174" i="33" s="1"/>
  <c r="D179" i="33" s="1"/>
  <c r="E172" i="33" s="1"/>
  <c r="E174" i="33" s="1"/>
  <c r="D59" i="33"/>
  <c r="C104" i="33"/>
  <c r="D104" i="33"/>
  <c r="E104" i="33"/>
  <c r="D105" i="34"/>
  <c r="D107" i="34" s="1"/>
  <c r="D19" i="34"/>
  <c r="D24" i="34" s="1"/>
  <c r="D166" i="34"/>
  <c r="F104" i="33"/>
  <c r="E175" i="33"/>
  <c r="F163" i="36"/>
  <c r="F165" i="36" s="1"/>
  <c r="F170" i="36" s="1"/>
  <c r="F181" i="36" s="1"/>
  <c r="F191" i="36" s="1"/>
  <c r="E181" i="36"/>
  <c r="E191" i="36" s="1"/>
  <c r="E181" i="37"/>
  <c r="E191" i="37" s="1"/>
  <c r="F163" i="37"/>
  <c r="F165" i="37" s="1"/>
  <c r="F170" i="37" s="1"/>
  <c r="F181" i="37" s="1"/>
  <c r="F191" i="37" s="1"/>
  <c r="C166" i="34"/>
  <c r="C170" i="34" s="1"/>
  <c r="C105" i="34"/>
  <c r="C107" i="34" s="1"/>
  <c r="C19" i="34"/>
  <c r="C24" i="34" s="1"/>
  <c r="C181" i="35"/>
  <c r="C191" i="35" s="1"/>
  <c r="D163" i="35"/>
  <c r="D165" i="35" s="1"/>
  <c r="D170" i="35" s="1"/>
  <c r="E105" i="34"/>
  <c r="E107" i="34" s="1"/>
  <c r="E19" i="34"/>
  <c r="E24" i="34" s="1"/>
  <c r="E166" i="34"/>
  <c r="F187" i="32"/>
  <c r="F189" i="32" s="1"/>
  <c r="E187" i="32"/>
  <c r="E189" i="32" s="1"/>
  <c r="D187" i="32"/>
  <c r="D189" i="32" s="1"/>
  <c r="C187" i="32"/>
  <c r="C189" i="32" s="1"/>
  <c r="F176" i="32"/>
  <c r="E176" i="32"/>
  <c r="D176" i="32"/>
  <c r="C176" i="32"/>
  <c r="C174" i="32"/>
  <c r="F167" i="32"/>
  <c r="E167" i="32"/>
  <c r="D167" i="32"/>
  <c r="C167" i="32"/>
  <c r="C165" i="32"/>
  <c r="F159" i="32"/>
  <c r="E159" i="32"/>
  <c r="D159" i="32"/>
  <c r="C159" i="32"/>
  <c r="F152" i="32"/>
  <c r="F153" i="32" s="1"/>
  <c r="E152" i="32"/>
  <c r="E175" i="32" s="1"/>
  <c r="D152" i="32"/>
  <c r="D175" i="32" s="1"/>
  <c r="C152" i="32"/>
  <c r="C175" i="32" s="1"/>
  <c r="F144" i="32"/>
  <c r="E144" i="32"/>
  <c r="D144" i="32"/>
  <c r="C144" i="32"/>
  <c r="F138" i="32"/>
  <c r="E138" i="32"/>
  <c r="D138" i="32"/>
  <c r="C138" i="32"/>
  <c r="F133" i="32"/>
  <c r="E133" i="32"/>
  <c r="D133" i="32"/>
  <c r="C133" i="32"/>
  <c r="F119" i="32"/>
  <c r="E119" i="32"/>
  <c r="D119" i="32"/>
  <c r="C119" i="32"/>
  <c r="F111" i="32"/>
  <c r="E111" i="32"/>
  <c r="D111" i="32"/>
  <c r="C111" i="32"/>
  <c r="F94" i="32"/>
  <c r="E94" i="32"/>
  <c r="E14" i="32" s="1"/>
  <c r="D94" i="32"/>
  <c r="C94" i="32"/>
  <c r="C14" i="32" s="1"/>
  <c r="F82" i="32"/>
  <c r="E82" i="32"/>
  <c r="D82" i="32"/>
  <c r="C82" i="32"/>
  <c r="F76" i="32"/>
  <c r="E76" i="32"/>
  <c r="D76" i="32"/>
  <c r="C76" i="32"/>
  <c r="F62" i="32"/>
  <c r="E62" i="32"/>
  <c r="D62" i="32"/>
  <c r="C62" i="32"/>
  <c r="F57" i="32"/>
  <c r="E57" i="32"/>
  <c r="D57" i="32"/>
  <c r="C57" i="32"/>
  <c r="F41" i="32"/>
  <c r="E41" i="32"/>
  <c r="D41" i="32"/>
  <c r="C41" i="32"/>
  <c r="F28" i="32"/>
  <c r="E28" i="32"/>
  <c r="D28" i="32"/>
  <c r="C28" i="32"/>
  <c r="F23" i="32"/>
  <c r="E23" i="32"/>
  <c r="D23" i="32"/>
  <c r="F22" i="32"/>
  <c r="E22" i="32"/>
  <c r="D22" i="32"/>
  <c r="C22" i="32"/>
  <c r="F21" i="32"/>
  <c r="E21" i="32"/>
  <c r="D21" i="32"/>
  <c r="C21" i="32"/>
  <c r="F20" i="32"/>
  <c r="E20" i="32"/>
  <c r="D20" i="32"/>
  <c r="C20" i="32"/>
  <c r="F18" i="32"/>
  <c r="E18" i="32"/>
  <c r="D18" i="32"/>
  <c r="C18" i="32"/>
  <c r="F14" i="32"/>
  <c r="D14" i="32"/>
  <c r="D15" i="33" l="1"/>
  <c r="F12" i="32"/>
  <c r="F15" i="33"/>
  <c r="C15" i="33"/>
  <c r="D13" i="32"/>
  <c r="F175" i="32"/>
  <c r="E95" i="32"/>
  <c r="D135" i="32"/>
  <c r="C59" i="32"/>
  <c r="F95" i="32"/>
  <c r="E135" i="32"/>
  <c r="E15" i="33"/>
  <c r="D59" i="32"/>
  <c r="C13" i="32"/>
  <c r="F135" i="32"/>
  <c r="E59" i="32"/>
  <c r="F13" i="32"/>
  <c r="F59" i="32"/>
  <c r="D153" i="32"/>
  <c r="D155" i="32" s="1"/>
  <c r="C12" i="32"/>
  <c r="E153" i="32"/>
  <c r="E155" i="32" s="1"/>
  <c r="D12" i="32"/>
  <c r="C104" i="32"/>
  <c r="C105" i="32" s="1"/>
  <c r="E13" i="32"/>
  <c r="C23" i="31"/>
  <c r="E12" i="32"/>
  <c r="D104" i="32"/>
  <c r="D105" i="32" s="1"/>
  <c r="C135" i="32"/>
  <c r="F155" i="32"/>
  <c r="C179" i="32"/>
  <c r="D172" i="32" s="1"/>
  <c r="D174" i="32" s="1"/>
  <c r="D179" i="32" s="1"/>
  <c r="E172" i="32" s="1"/>
  <c r="E174" i="32" s="1"/>
  <c r="E179" i="32" s="1"/>
  <c r="F172" i="32" s="1"/>
  <c r="F174" i="32" s="1"/>
  <c r="F179" i="32" s="1"/>
  <c r="E104" i="32"/>
  <c r="C153" i="32"/>
  <c r="C155" i="32" s="1"/>
  <c r="F104" i="32"/>
  <c r="F105" i="33"/>
  <c r="F107" i="33" s="1"/>
  <c r="F19" i="33"/>
  <c r="F24" i="33" s="1"/>
  <c r="F166" i="33"/>
  <c r="C95" i="32"/>
  <c r="E179" i="33"/>
  <c r="F172" i="33" s="1"/>
  <c r="F174" i="33" s="1"/>
  <c r="F179" i="33" s="1"/>
  <c r="D95" i="32"/>
  <c r="C181" i="34"/>
  <c r="C191" i="34" s="1"/>
  <c r="D163" i="34"/>
  <c r="D165" i="34" s="1"/>
  <c r="D170" i="34" s="1"/>
  <c r="E105" i="33"/>
  <c r="E107" i="33" s="1"/>
  <c r="E19" i="33"/>
  <c r="E24" i="33" s="1"/>
  <c r="E166" i="33"/>
  <c r="D166" i="33"/>
  <c r="D105" i="33"/>
  <c r="D107" i="33" s="1"/>
  <c r="D19" i="33"/>
  <c r="D24" i="33" s="1"/>
  <c r="E163" i="35"/>
  <c r="E165" i="35" s="1"/>
  <c r="E170" i="35" s="1"/>
  <c r="D181" i="35"/>
  <c r="D191" i="35" s="1"/>
  <c r="C166" i="33"/>
  <c r="C170" i="33" s="1"/>
  <c r="C105" i="33"/>
  <c r="C107" i="33" s="1"/>
  <c r="C19" i="33"/>
  <c r="C24" i="33" s="1"/>
  <c r="F187" i="31"/>
  <c r="F189" i="31" s="1"/>
  <c r="E187" i="31"/>
  <c r="E189" i="31" s="1"/>
  <c r="D187" i="31"/>
  <c r="D189" i="31" s="1"/>
  <c r="C187" i="31"/>
  <c r="C189" i="31" s="1"/>
  <c r="F176" i="31"/>
  <c r="E176" i="31"/>
  <c r="D176" i="31"/>
  <c r="C176" i="31"/>
  <c r="C174" i="31"/>
  <c r="F167" i="31"/>
  <c r="E167" i="31"/>
  <c r="D167" i="31"/>
  <c r="C167" i="31"/>
  <c r="C165" i="31"/>
  <c r="F159" i="31"/>
  <c r="E159" i="31"/>
  <c r="D159" i="31"/>
  <c r="C159" i="31"/>
  <c r="F152" i="31"/>
  <c r="F153" i="31" s="1"/>
  <c r="E152" i="31"/>
  <c r="E153" i="31" s="1"/>
  <c r="D152" i="31"/>
  <c r="D175" i="31" s="1"/>
  <c r="C152" i="31"/>
  <c r="C175" i="31" s="1"/>
  <c r="F144" i="31"/>
  <c r="E144" i="31"/>
  <c r="D144" i="31"/>
  <c r="C144" i="31"/>
  <c r="F138" i="31"/>
  <c r="E138" i="31"/>
  <c r="D138" i="31"/>
  <c r="C138" i="31"/>
  <c r="F133" i="31"/>
  <c r="E133" i="31"/>
  <c r="D133" i="31"/>
  <c r="C133" i="31"/>
  <c r="F119" i="31"/>
  <c r="E119" i="31"/>
  <c r="D119" i="31"/>
  <c r="C119" i="31"/>
  <c r="F111" i="31"/>
  <c r="E111" i="31"/>
  <c r="D111" i="31"/>
  <c r="C111" i="31"/>
  <c r="F94" i="31"/>
  <c r="F14" i="31" s="1"/>
  <c r="E94" i="31"/>
  <c r="D94" i="31"/>
  <c r="D14" i="31" s="1"/>
  <c r="C94" i="31"/>
  <c r="C14" i="31" s="1"/>
  <c r="F82" i="31"/>
  <c r="E82" i="31"/>
  <c r="D82" i="31"/>
  <c r="C82" i="31"/>
  <c r="F76" i="31"/>
  <c r="E76" i="31"/>
  <c r="D76" i="31"/>
  <c r="C76" i="31"/>
  <c r="F62" i="31"/>
  <c r="E62" i="31"/>
  <c r="D62" i="31"/>
  <c r="C62" i="31"/>
  <c r="F57" i="31"/>
  <c r="E57" i="31"/>
  <c r="D57" i="31"/>
  <c r="C57" i="31"/>
  <c r="F41" i="31"/>
  <c r="E41" i="31"/>
  <c r="D41" i="31"/>
  <c r="C41" i="31"/>
  <c r="F28" i="31"/>
  <c r="E28" i="31"/>
  <c r="D28" i="31"/>
  <c r="C28" i="31"/>
  <c r="F23" i="31"/>
  <c r="E23" i="31"/>
  <c r="D23" i="31"/>
  <c r="F22" i="31"/>
  <c r="E22" i="31"/>
  <c r="D22" i="31"/>
  <c r="C22" i="31"/>
  <c r="F21" i="31"/>
  <c r="E21" i="31"/>
  <c r="D21" i="31"/>
  <c r="C21" i="31"/>
  <c r="F20" i="31"/>
  <c r="E20" i="31"/>
  <c r="D20" i="31"/>
  <c r="C20" i="31"/>
  <c r="F18" i="31"/>
  <c r="E18" i="31"/>
  <c r="D18" i="31"/>
  <c r="C18" i="31"/>
  <c r="E14" i="31"/>
  <c r="D15" i="32" l="1"/>
  <c r="F15" i="32"/>
  <c r="F155" i="31"/>
  <c r="C59" i="31"/>
  <c r="F95" i="31"/>
  <c r="E135" i="31"/>
  <c r="D59" i="31"/>
  <c r="C13" i="31"/>
  <c r="F135" i="31"/>
  <c r="C15" i="32"/>
  <c r="E12" i="31"/>
  <c r="C19" i="32"/>
  <c r="C24" i="32" s="1"/>
  <c r="C23" i="30"/>
  <c r="C166" i="32"/>
  <c r="C170" i="32" s="1"/>
  <c r="C181" i="32" s="1"/>
  <c r="C191" i="32" s="1"/>
  <c r="D19" i="32"/>
  <c r="D24" i="32" s="1"/>
  <c r="D166" i="32"/>
  <c r="F59" i="31"/>
  <c r="E13" i="31"/>
  <c r="C153" i="31"/>
  <c r="C155" i="31" s="1"/>
  <c r="D12" i="31"/>
  <c r="D95" i="31"/>
  <c r="C12" i="31"/>
  <c r="E95" i="31"/>
  <c r="D135" i="31"/>
  <c r="C179" i="31"/>
  <c r="D172" i="31" s="1"/>
  <c r="D174" i="31" s="1"/>
  <c r="D179" i="31" s="1"/>
  <c r="E172" i="31" s="1"/>
  <c r="E174" i="31" s="1"/>
  <c r="D107" i="32"/>
  <c r="F12" i="31"/>
  <c r="E175" i="31"/>
  <c r="C107" i="32"/>
  <c r="D13" i="31"/>
  <c r="D153" i="31"/>
  <c r="D155" i="31" s="1"/>
  <c r="C104" i="31"/>
  <c r="C19" i="31" s="1"/>
  <c r="C24" i="31" s="1"/>
  <c r="E155" i="31"/>
  <c r="E15" i="32"/>
  <c r="E59" i="31"/>
  <c r="D104" i="31"/>
  <c r="C135" i="31"/>
  <c r="D181" i="34"/>
  <c r="D191" i="34" s="1"/>
  <c r="E163" i="34"/>
  <c r="E165" i="34" s="1"/>
  <c r="E170" i="34" s="1"/>
  <c r="F166" i="32"/>
  <c r="F105" i="32"/>
  <c r="F107" i="32" s="1"/>
  <c r="F19" i="32"/>
  <c r="F24" i="32" s="1"/>
  <c r="E104" i="31"/>
  <c r="F163" i="35"/>
  <c r="F165" i="35" s="1"/>
  <c r="F170" i="35" s="1"/>
  <c r="F181" i="35" s="1"/>
  <c r="F191" i="35" s="1"/>
  <c r="E181" i="35"/>
  <c r="E191" i="35" s="1"/>
  <c r="C95" i="31"/>
  <c r="F175" i="31"/>
  <c r="F104" i="31"/>
  <c r="E166" i="32"/>
  <c r="E105" i="32"/>
  <c r="E107" i="32" s="1"/>
  <c r="E19" i="32"/>
  <c r="E24" i="32" s="1"/>
  <c r="F13" i="31"/>
  <c r="D163" i="33"/>
  <c r="D165" i="33" s="1"/>
  <c r="D170" i="33" s="1"/>
  <c r="C181" i="33"/>
  <c r="C191" i="33" s="1"/>
  <c r="F187" i="30"/>
  <c r="F189" i="30" s="1"/>
  <c r="E187" i="30"/>
  <c r="E189" i="30" s="1"/>
  <c r="D187" i="30"/>
  <c r="D189" i="30" s="1"/>
  <c r="C187" i="30"/>
  <c r="C189" i="30" s="1"/>
  <c r="F176" i="30"/>
  <c r="E176" i="30"/>
  <c r="D176" i="30"/>
  <c r="C176" i="30"/>
  <c r="C174" i="30"/>
  <c r="F167" i="30"/>
  <c r="E167" i="30"/>
  <c r="D167" i="30"/>
  <c r="C167" i="30"/>
  <c r="C165" i="30"/>
  <c r="F159" i="30"/>
  <c r="E159" i="30"/>
  <c r="D159" i="30"/>
  <c r="C159" i="30"/>
  <c r="F152" i="30"/>
  <c r="F153" i="30" s="1"/>
  <c r="E152" i="30"/>
  <c r="E175" i="30" s="1"/>
  <c r="D152" i="30"/>
  <c r="D153" i="30" s="1"/>
  <c r="C152" i="30"/>
  <c r="C175" i="30" s="1"/>
  <c r="F144" i="30"/>
  <c r="E144" i="30"/>
  <c r="D144" i="30"/>
  <c r="C144" i="30"/>
  <c r="F138" i="30"/>
  <c r="E138" i="30"/>
  <c r="D138" i="30"/>
  <c r="C138" i="30"/>
  <c r="F133" i="30"/>
  <c r="E133" i="30"/>
  <c r="D133" i="30"/>
  <c r="C133" i="30"/>
  <c r="F119" i="30"/>
  <c r="E119" i="30"/>
  <c r="D119" i="30"/>
  <c r="C119" i="30"/>
  <c r="F111" i="30"/>
  <c r="E111" i="30"/>
  <c r="D111" i="30"/>
  <c r="C111" i="30"/>
  <c r="F94" i="30"/>
  <c r="F14" i="30" s="1"/>
  <c r="E94" i="30"/>
  <c r="E14" i="30" s="1"/>
  <c r="D94" i="30"/>
  <c r="D14" i="30" s="1"/>
  <c r="C94" i="30"/>
  <c r="C14" i="30" s="1"/>
  <c r="F82" i="30"/>
  <c r="E82" i="30"/>
  <c r="D82" i="30"/>
  <c r="C82" i="30"/>
  <c r="F76" i="30"/>
  <c r="E76" i="30"/>
  <c r="D76" i="30"/>
  <c r="C76" i="30"/>
  <c r="F62" i="30"/>
  <c r="E62" i="30"/>
  <c r="D62" i="30"/>
  <c r="C62" i="30"/>
  <c r="F57" i="30"/>
  <c r="E57" i="30"/>
  <c r="D57" i="30"/>
  <c r="C57" i="30"/>
  <c r="F41" i="30"/>
  <c r="E41" i="30"/>
  <c r="D41" i="30"/>
  <c r="C41" i="30"/>
  <c r="F28" i="30"/>
  <c r="E28" i="30"/>
  <c r="D28" i="30"/>
  <c r="C28" i="30"/>
  <c r="F23" i="30"/>
  <c r="E23" i="30"/>
  <c r="D23" i="30"/>
  <c r="F22" i="30"/>
  <c r="E22" i="30"/>
  <c r="D22" i="30"/>
  <c r="C22" i="30"/>
  <c r="F21" i="30"/>
  <c r="E21" i="30"/>
  <c r="D21" i="30"/>
  <c r="C21" i="30"/>
  <c r="F20" i="30"/>
  <c r="E20" i="30"/>
  <c r="D20" i="30"/>
  <c r="C20" i="30"/>
  <c r="F18" i="30"/>
  <c r="E18" i="30"/>
  <c r="D18" i="30"/>
  <c r="C18" i="30"/>
  <c r="F13" i="30" l="1"/>
  <c r="D12" i="30"/>
  <c r="C15" i="31"/>
  <c r="E15" i="31"/>
  <c r="D163" i="32"/>
  <c r="D165" i="32" s="1"/>
  <c r="D170" i="32" s="1"/>
  <c r="C166" i="31"/>
  <c r="C170" i="31" s="1"/>
  <c r="D163" i="31" s="1"/>
  <c r="D165" i="31" s="1"/>
  <c r="F15" i="31"/>
  <c r="C105" i="31"/>
  <c r="C107" i="31" s="1"/>
  <c r="C135" i="30"/>
  <c r="C179" i="30"/>
  <c r="D172" i="30" s="1"/>
  <c r="D174" i="30" s="1"/>
  <c r="D59" i="30"/>
  <c r="E95" i="30"/>
  <c r="F104" i="30"/>
  <c r="F19" i="30" s="1"/>
  <c r="F24" i="30" s="1"/>
  <c r="E59" i="30"/>
  <c r="D13" i="30"/>
  <c r="C95" i="30"/>
  <c r="F95" i="30"/>
  <c r="E135" i="30"/>
  <c r="D155" i="30"/>
  <c r="F175" i="30"/>
  <c r="F135" i="30"/>
  <c r="F59" i="30"/>
  <c r="C153" i="30"/>
  <c r="C155" i="30" s="1"/>
  <c r="E13" i="30"/>
  <c r="E179" i="31"/>
  <c r="F172" i="31" s="1"/>
  <c r="F174" i="31" s="1"/>
  <c r="F179" i="31" s="1"/>
  <c r="D15" i="31"/>
  <c r="C12" i="30"/>
  <c r="F155" i="30"/>
  <c r="C104" i="30"/>
  <c r="C105" i="30" s="1"/>
  <c r="E153" i="30"/>
  <c r="E155" i="30" s="1"/>
  <c r="D95" i="30"/>
  <c r="C59" i="30"/>
  <c r="E12" i="30"/>
  <c r="D135" i="30"/>
  <c r="C23" i="29"/>
  <c r="F166" i="30"/>
  <c r="D166" i="31"/>
  <c r="D105" i="31"/>
  <c r="D107" i="31" s="1"/>
  <c r="D19" i="31"/>
  <c r="D24" i="31" s="1"/>
  <c r="D181" i="33"/>
  <c r="D191" i="33" s="1"/>
  <c r="E163" i="33"/>
  <c r="E165" i="33" s="1"/>
  <c r="E170" i="33" s="1"/>
  <c r="F12" i="30"/>
  <c r="F15" i="30" s="1"/>
  <c r="D104" i="30"/>
  <c r="E166" i="31"/>
  <c r="E105" i="31"/>
  <c r="E107" i="31" s="1"/>
  <c r="E19" i="31"/>
  <c r="E24" i="31" s="1"/>
  <c r="C13" i="30"/>
  <c r="E104" i="30"/>
  <c r="D175" i="30"/>
  <c r="D179" i="30" s="1"/>
  <c r="E172" i="30" s="1"/>
  <c r="E174" i="30" s="1"/>
  <c r="E179" i="30" s="1"/>
  <c r="F172" i="30" s="1"/>
  <c r="F174" i="30" s="1"/>
  <c r="F179" i="30" s="1"/>
  <c r="E163" i="32"/>
  <c r="E165" i="32" s="1"/>
  <c r="E170" i="32" s="1"/>
  <c r="D181" i="32"/>
  <c r="D191" i="32" s="1"/>
  <c r="F105" i="31"/>
  <c r="F107" i="31" s="1"/>
  <c r="F19" i="31"/>
  <c r="F24" i="31" s="1"/>
  <c r="F166" i="31"/>
  <c r="F163" i="34"/>
  <c r="F165" i="34" s="1"/>
  <c r="F170" i="34" s="1"/>
  <c r="F181" i="34" s="1"/>
  <c r="F191" i="34" s="1"/>
  <c r="E181" i="34"/>
  <c r="E191" i="34" s="1"/>
  <c r="F187" i="29"/>
  <c r="F189" i="29" s="1"/>
  <c r="E187" i="29"/>
  <c r="E189" i="29" s="1"/>
  <c r="D187" i="29"/>
  <c r="D189" i="29" s="1"/>
  <c r="C187" i="29"/>
  <c r="C189" i="29" s="1"/>
  <c r="F176" i="29"/>
  <c r="E176" i="29"/>
  <c r="D176" i="29"/>
  <c r="C176" i="29"/>
  <c r="C174" i="29"/>
  <c r="F167" i="29"/>
  <c r="E167" i="29"/>
  <c r="D167" i="29"/>
  <c r="C167" i="29"/>
  <c r="C165" i="29"/>
  <c r="F159" i="29"/>
  <c r="E159" i="29"/>
  <c r="D159" i="29"/>
  <c r="C159" i="29"/>
  <c r="F152" i="29"/>
  <c r="F175" i="29" s="1"/>
  <c r="E152" i="29"/>
  <c r="E175" i="29" s="1"/>
  <c r="D152" i="29"/>
  <c r="D175" i="29" s="1"/>
  <c r="C152" i="29"/>
  <c r="C153" i="29" s="1"/>
  <c r="F144" i="29"/>
  <c r="E144" i="29"/>
  <c r="D144" i="29"/>
  <c r="C144" i="29"/>
  <c r="F138" i="29"/>
  <c r="E138" i="29"/>
  <c r="D138" i="29"/>
  <c r="C138" i="29"/>
  <c r="F133" i="29"/>
  <c r="E133" i="29"/>
  <c r="D133" i="29"/>
  <c r="C133" i="29"/>
  <c r="F119" i="29"/>
  <c r="E119" i="29"/>
  <c r="D119" i="29"/>
  <c r="C119" i="29"/>
  <c r="F111" i="29"/>
  <c r="E111" i="29"/>
  <c r="D111" i="29"/>
  <c r="C111" i="29"/>
  <c r="F94" i="29"/>
  <c r="F14" i="29" s="1"/>
  <c r="E94" i="29"/>
  <c r="D94" i="29"/>
  <c r="C94" i="29"/>
  <c r="F82" i="29"/>
  <c r="E82" i="29"/>
  <c r="D82" i="29"/>
  <c r="C82" i="29"/>
  <c r="F76" i="29"/>
  <c r="E76" i="29"/>
  <c r="D76" i="29"/>
  <c r="C76" i="29"/>
  <c r="F62" i="29"/>
  <c r="E62" i="29"/>
  <c r="D62" i="29"/>
  <c r="C62" i="29"/>
  <c r="F57" i="29"/>
  <c r="E57" i="29"/>
  <c r="D57" i="29"/>
  <c r="C57" i="29"/>
  <c r="F41" i="29"/>
  <c r="E41" i="29"/>
  <c r="D41" i="29"/>
  <c r="D12" i="29" s="1"/>
  <c r="C41" i="29"/>
  <c r="F28" i="29"/>
  <c r="E28" i="29"/>
  <c r="D28" i="29"/>
  <c r="C28" i="29"/>
  <c r="F23" i="29"/>
  <c r="E23" i="29"/>
  <c r="D23" i="29"/>
  <c r="F22" i="29"/>
  <c r="E22" i="29"/>
  <c r="D22" i="29"/>
  <c r="C22" i="29"/>
  <c r="F21" i="29"/>
  <c r="E21" i="29"/>
  <c r="D21" i="29"/>
  <c r="C21" i="29"/>
  <c r="F20" i="29"/>
  <c r="E20" i="29"/>
  <c r="D20" i="29"/>
  <c r="C20" i="29"/>
  <c r="F18" i="29"/>
  <c r="E18" i="29"/>
  <c r="D18" i="29"/>
  <c r="C18" i="29"/>
  <c r="E14" i="29"/>
  <c r="D14" i="29"/>
  <c r="C14" i="29"/>
  <c r="C166" i="30" l="1"/>
  <c r="C170" i="30" s="1"/>
  <c r="F105" i="30"/>
  <c r="C181" i="31"/>
  <c r="C191" i="31" s="1"/>
  <c r="D15" i="30"/>
  <c r="E15" i="30"/>
  <c r="F13" i="29"/>
  <c r="C15" i="30"/>
  <c r="C107" i="30"/>
  <c r="F107" i="30"/>
  <c r="E12" i="29"/>
  <c r="D104" i="29"/>
  <c r="D166" i="29" s="1"/>
  <c r="E13" i="29"/>
  <c r="C135" i="29"/>
  <c r="C19" i="30"/>
  <c r="C24" i="30" s="1"/>
  <c r="F59" i="29"/>
  <c r="E95" i="29"/>
  <c r="D153" i="29"/>
  <c r="D155" i="29" s="1"/>
  <c r="E153" i="29"/>
  <c r="E155" i="29" s="1"/>
  <c r="C104" i="29"/>
  <c r="C19" i="29" s="1"/>
  <c r="C24" i="29" s="1"/>
  <c r="F153" i="29"/>
  <c r="F155" i="29" s="1"/>
  <c r="C12" i="29"/>
  <c r="E104" i="29"/>
  <c r="E166" i="29" s="1"/>
  <c r="D135" i="29"/>
  <c r="C155" i="29"/>
  <c r="C59" i="29"/>
  <c r="F104" i="29"/>
  <c r="F166" i="29" s="1"/>
  <c r="E135" i="29"/>
  <c r="C23" i="28"/>
  <c r="D59" i="29"/>
  <c r="C13" i="29"/>
  <c r="F12" i="29"/>
  <c r="D13" i="29"/>
  <c r="D15" i="29" s="1"/>
  <c r="E59" i="29"/>
  <c r="D95" i="29"/>
  <c r="D105" i="29"/>
  <c r="C95" i="29"/>
  <c r="F135" i="29"/>
  <c r="D105" i="30"/>
  <c r="D107" i="30" s="1"/>
  <c r="D19" i="30"/>
  <c r="D24" i="30" s="1"/>
  <c r="D166" i="30"/>
  <c r="F163" i="32"/>
  <c r="F165" i="32" s="1"/>
  <c r="F170" i="32" s="1"/>
  <c r="F181" i="32" s="1"/>
  <c r="F191" i="32" s="1"/>
  <c r="E181" i="32"/>
  <c r="E191" i="32" s="1"/>
  <c r="E181" i="33"/>
  <c r="E191" i="33" s="1"/>
  <c r="F163" i="33"/>
  <c r="F165" i="33" s="1"/>
  <c r="F170" i="33" s="1"/>
  <c r="F181" i="33" s="1"/>
  <c r="F191" i="33" s="1"/>
  <c r="C181" i="30"/>
  <c r="C191" i="30" s="1"/>
  <c r="D163" i="30"/>
  <c r="D165" i="30" s="1"/>
  <c r="F95" i="29"/>
  <c r="E105" i="30"/>
  <c r="E107" i="30" s="1"/>
  <c r="E19" i="30"/>
  <c r="E24" i="30" s="1"/>
  <c r="E166" i="30"/>
  <c r="C175" i="29"/>
  <c r="C179" i="29" s="1"/>
  <c r="D172" i="29" s="1"/>
  <c r="D174" i="29" s="1"/>
  <c r="D179" i="29" s="1"/>
  <c r="E172" i="29" s="1"/>
  <c r="E174" i="29" s="1"/>
  <c r="E179" i="29" s="1"/>
  <c r="F172" i="29" s="1"/>
  <c r="F174" i="29" s="1"/>
  <c r="F179" i="29" s="1"/>
  <c r="D170" i="31"/>
  <c r="F187" i="28"/>
  <c r="F189" i="28" s="1"/>
  <c r="E187" i="28"/>
  <c r="E189" i="28" s="1"/>
  <c r="D187" i="28"/>
  <c r="D189" i="28" s="1"/>
  <c r="C187" i="28"/>
  <c r="C189" i="28" s="1"/>
  <c r="F176" i="28"/>
  <c r="E176" i="28"/>
  <c r="D176" i="28"/>
  <c r="C176" i="28"/>
  <c r="C174" i="28"/>
  <c r="F167" i="28"/>
  <c r="E167" i="28"/>
  <c r="D167" i="28"/>
  <c r="C167" i="28"/>
  <c r="C165" i="28"/>
  <c r="F159" i="28"/>
  <c r="E159" i="28"/>
  <c r="D159" i="28"/>
  <c r="C159" i="28"/>
  <c r="F152" i="28"/>
  <c r="F153" i="28" s="1"/>
  <c r="E152" i="28"/>
  <c r="E153" i="28" s="1"/>
  <c r="D152" i="28"/>
  <c r="D175" i="28" s="1"/>
  <c r="C152" i="28"/>
  <c r="C153" i="28" s="1"/>
  <c r="F144" i="28"/>
  <c r="E144" i="28"/>
  <c r="D144" i="28"/>
  <c r="C144" i="28"/>
  <c r="F138" i="28"/>
  <c r="E138" i="28"/>
  <c r="D138" i="28"/>
  <c r="C138" i="28"/>
  <c r="F133" i="28"/>
  <c r="E133" i="28"/>
  <c r="D133" i="28"/>
  <c r="C133" i="28"/>
  <c r="F119" i="28"/>
  <c r="E119" i="28"/>
  <c r="D119" i="28"/>
  <c r="C119" i="28"/>
  <c r="F111" i="28"/>
  <c r="E111" i="28"/>
  <c r="D111" i="28"/>
  <c r="C111" i="28"/>
  <c r="F94" i="28"/>
  <c r="F14" i="28" s="1"/>
  <c r="E94" i="28"/>
  <c r="D94" i="28"/>
  <c r="C94" i="28"/>
  <c r="F82" i="28"/>
  <c r="E82" i="28"/>
  <c r="D82" i="28"/>
  <c r="C82" i="28"/>
  <c r="F76" i="28"/>
  <c r="E76" i="28"/>
  <c r="D76" i="28"/>
  <c r="C76" i="28"/>
  <c r="F62" i="28"/>
  <c r="E62" i="28"/>
  <c r="D62" i="28"/>
  <c r="C62" i="28"/>
  <c r="F57" i="28"/>
  <c r="E57" i="28"/>
  <c r="D57" i="28"/>
  <c r="C57" i="28"/>
  <c r="F41" i="28"/>
  <c r="E41" i="28"/>
  <c r="D41" i="28"/>
  <c r="C41" i="28"/>
  <c r="F28" i="28"/>
  <c r="E28" i="28"/>
  <c r="D28" i="28"/>
  <c r="C28" i="28"/>
  <c r="F23" i="28"/>
  <c r="E23" i="28"/>
  <c r="D23" i="28"/>
  <c r="F22" i="28"/>
  <c r="E22" i="28"/>
  <c r="D22" i="28"/>
  <c r="C22" i="28"/>
  <c r="F21" i="28"/>
  <c r="E21" i="28"/>
  <c r="D21" i="28"/>
  <c r="C21" i="28"/>
  <c r="F20" i="28"/>
  <c r="E20" i="28"/>
  <c r="D20" i="28"/>
  <c r="C20" i="28"/>
  <c r="F18" i="28"/>
  <c r="E18" i="28"/>
  <c r="D18" i="28"/>
  <c r="C18" i="28"/>
  <c r="E14" i="28"/>
  <c r="D14" i="28"/>
  <c r="C14" i="28"/>
  <c r="F15" i="29" l="1"/>
  <c r="E15" i="29"/>
  <c r="D19" i="29"/>
  <c r="D24" i="29" s="1"/>
  <c r="E59" i="28"/>
  <c r="D95" i="28"/>
  <c r="C166" i="29"/>
  <c r="C170" i="29" s="1"/>
  <c r="C181" i="29" s="1"/>
  <c r="C191" i="29" s="1"/>
  <c r="E19" i="29"/>
  <c r="E24" i="29" s="1"/>
  <c r="D170" i="30"/>
  <c r="E163" i="30" s="1"/>
  <c r="E165" i="30" s="1"/>
  <c r="E170" i="30" s="1"/>
  <c r="C12" i="28"/>
  <c r="C15" i="29"/>
  <c r="E105" i="29"/>
  <c r="E107" i="29" s="1"/>
  <c r="C105" i="29"/>
  <c r="E95" i="28"/>
  <c r="D135" i="28"/>
  <c r="F19" i="29"/>
  <c r="F24" i="29" s="1"/>
  <c r="C59" i="28"/>
  <c r="F95" i="28"/>
  <c r="D107" i="29"/>
  <c r="F105" i="29"/>
  <c r="F107" i="29" s="1"/>
  <c r="D59" i="28"/>
  <c r="C95" i="28"/>
  <c r="F135" i="28"/>
  <c r="E12" i="28"/>
  <c r="E175" i="28"/>
  <c r="D12" i="28"/>
  <c r="F175" i="28"/>
  <c r="C23" i="27"/>
  <c r="D13" i="28"/>
  <c r="F59" i="28"/>
  <c r="D153" i="28"/>
  <c r="D155" i="28" s="1"/>
  <c r="E13" i="28"/>
  <c r="C104" i="28"/>
  <c r="C19" i="28" s="1"/>
  <c r="C24" i="28" s="1"/>
  <c r="E155" i="28"/>
  <c r="D104" i="28"/>
  <c r="D166" i="28" s="1"/>
  <c r="C135" i="28"/>
  <c r="F155" i="28"/>
  <c r="C155" i="28"/>
  <c r="F12" i="28"/>
  <c r="C175" i="28"/>
  <c r="C179" i="28" s="1"/>
  <c r="D172" i="28" s="1"/>
  <c r="D174" i="28" s="1"/>
  <c r="D179" i="28" s="1"/>
  <c r="E172" i="28" s="1"/>
  <c r="E174" i="28" s="1"/>
  <c r="C13" i="28"/>
  <c r="E104" i="28"/>
  <c r="E135" i="28"/>
  <c r="D181" i="30"/>
  <c r="D191" i="30" s="1"/>
  <c r="F13" i="28"/>
  <c r="E163" i="31"/>
  <c r="E165" i="31" s="1"/>
  <c r="E170" i="31" s="1"/>
  <c r="D181" i="31"/>
  <c r="D191" i="31" s="1"/>
  <c r="C107" i="29"/>
  <c r="F104" i="28"/>
  <c r="F187" i="27"/>
  <c r="F189" i="27" s="1"/>
  <c r="E187" i="27"/>
  <c r="E189" i="27" s="1"/>
  <c r="D187" i="27"/>
  <c r="D189" i="27" s="1"/>
  <c r="C187" i="27"/>
  <c r="C189" i="27" s="1"/>
  <c r="F176" i="27"/>
  <c r="E176" i="27"/>
  <c r="D176" i="27"/>
  <c r="C176" i="27"/>
  <c r="C174" i="27"/>
  <c r="F167" i="27"/>
  <c r="E167" i="27"/>
  <c r="D167" i="27"/>
  <c r="C167" i="27"/>
  <c r="C165" i="27"/>
  <c r="F159" i="27"/>
  <c r="E159" i="27"/>
  <c r="D159" i="27"/>
  <c r="C159" i="27"/>
  <c r="F152" i="27"/>
  <c r="F175" i="27" s="1"/>
  <c r="E152" i="27"/>
  <c r="E153" i="27" s="1"/>
  <c r="D152" i="27"/>
  <c r="D175" i="27" s="1"/>
  <c r="C152" i="27"/>
  <c r="C153" i="27" s="1"/>
  <c r="F144" i="27"/>
  <c r="E144" i="27"/>
  <c r="D144" i="27"/>
  <c r="C144" i="27"/>
  <c r="F138" i="27"/>
  <c r="E138" i="27"/>
  <c r="D138" i="27"/>
  <c r="C138" i="27"/>
  <c r="F133" i="27"/>
  <c r="E133" i="27"/>
  <c r="D133" i="27"/>
  <c r="C133" i="27"/>
  <c r="F119" i="27"/>
  <c r="E119" i="27"/>
  <c r="D119" i="27"/>
  <c r="C119" i="27"/>
  <c r="F111" i="27"/>
  <c r="E111" i="27"/>
  <c r="D111" i="27"/>
  <c r="C111" i="27"/>
  <c r="F94" i="27"/>
  <c r="F14" i="27" s="1"/>
  <c r="E94" i="27"/>
  <c r="D94" i="27"/>
  <c r="C94" i="27"/>
  <c r="C14" i="27" s="1"/>
  <c r="F82" i="27"/>
  <c r="E82" i="27"/>
  <c r="D82" i="27"/>
  <c r="C82" i="27"/>
  <c r="F76" i="27"/>
  <c r="E76" i="27"/>
  <c r="D76" i="27"/>
  <c r="C76" i="27"/>
  <c r="F62" i="27"/>
  <c r="E62" i="27"/>
  <c r="D62" i="27"/>
  <c r="C62" i="27"/>
  <c r="F57" i="27"/>
  <c r="E57" i="27"/>
  <c r="D57" i="27"/>
  <c r="C57" i="27"/>
  <c r="F41" i="27"/>
  <c r="E41" i="27"/>
  <c r="D41" i="27"/>
  <c r="C41" i="27"/>
  <c r="F28" i="27"/>
  <c r="E28" i="27"/>
  <c r="D28" i="27"/>
  <c r="C28" i="27"/>
  <c r="F23" i="27"/>
  <c r="E23" i="27"/>
  <c r="D23" i="27"/>
  <c r="F22" i="27"/>
  <c r="E22" i="27"/>
  <c r="D22" i="27"/>
  <c r="C22" i="27"/>
  <c r="F21" i="27"/>
  <c r="E21" i="27"/>
  <c r="D21" i="27"/>
  <c r="C21" i="27"/>
  <c r="F20" i="27"/>
  <c r="E20" i="27"/>
  <c r="D20" i="27"/>
  <c r="C20" i="27"/>
  <c r="F18" i="27"/>
  <c r="E18" i="27"/>
  <c r="D18" i="27"/>
  <c r="C18" i="27"/>
  <c r="E14" i="27"/>
  <c r="D14" i="27"/>
  <c r="D163" i="29" l="1"/>
  <c r="D165" i="29" s="1"/>
  <c r="D170" i="29" s="1"/>
  <c r="F12" i="27"/>
  <c r="C13" i="27"/>
  <c r="C59" i="27"/>
  <c r="F104" i="27"/>
  <c r="F19" i="27" s="1"/>
  <c r="F24" i="27" s="1"/>
  <c r="C15" i="28"/>
  <c r="E175" i="27"/>
  <c r="C105" i="28"/>
  <c r="C107" i="28" s="1"/>
  <c r="C166" i="28"/>
  <c r="C170" i="28" s="1"/>
  <c r="D163" i="28" s="1"/>
  <c r="D165" i="28" s="1"/>
  <c r="D170" i="28" s="1"/>
  <c r="D13" i="27"/>
  <c r="D15" i="28"/>
  <c r="E179" i="28"/>
  <c r="F172" i="28" s="1"/>
  <c r="F174" i="28" s="1"/>
  <c r="F179" i="28" s="1"/>
  <c r="F153" i="27"/>
  <c r="F155" i="27" s="1"/>
  <c r="D104" i="27"/>
  <c r="D166" i="27" s="1"/>
  <c r="C135" i="27"/>
  <c r="D19" i="28"/>
  <c r="D24" i="28" s="1"/>
  <c r="D59" i="27"/>
  <c r="C95" i="27"/>
  <c r="F135" i="27"/>
  <c r="E104" i="27"/>
  <c r="E166" i="27" s="1"/>
  <c r="D135" i="27"/>
  <c r="E135" i="27"/>
  <c r="D105" i="28"/>
  <c r="D107" i="28" s="1"/>
  <c r="C23" i="26"/>
  <c r="E59" i="27"/>
  <c r="D95" i="27"/>
  <c r="E13" i="27"/>
  <c r="F59" i="27"/>
  <c r="E95" i="27"/>
  <c r="F13" i="27"/>
  <c r="F15" i="27" s="1"/>
  <c r="F95" i="27"/>
  <c r="C104" i="27"/>
  <c r="C105" i="27" s="1"/>
  <c r="E155" i="27"/>
  <c r="D12" i="27"/>
  <c r="E12" i="27"/>
  <c r="E15" i="28"/>
  <c r="C155" i="27"/>
  <c r="D153" i="27"/>
  <c r="D155" i="27" s="1"/>
  <c r="E163" i="29"/>
  <c r="E165" i="29" s="1"/>
  <c r="E170" i="29" s="1"/>
  <c r="D181" i="29"/>
  <c r="D191" i="29" s="1"/>
  <c r="F15" i="28"/>
  <c r="F163" i="30"/>
  <c r="F165" i="30" s="1"/>
  <c r="F170" i="30" s="1"/>
  <c r="F181" i="30" s="1"/>
  <c r="F191" i="30" s="1"/>
  <c r="E181" i="30"/>
  <c r="E191" i="30" s="1"/>
  <c r="C12" i="27"/>
  <c r="C15" i="27" s="1"/>
  <c r="F105" i="28"/>
  <c r="F107" i="28" s="1"/>
  <c r="F19" i="28"/>
  <c r="F24" i="28" s="1"/>
  <c r="F166" i="28"/>
  <c r="E166" i="28"/>
  <c r="E105" i="28"/>
  <c r="E107" i="28" s="1"/>
  <c r="E19" i="28"/>
  <c r="E24" i="28" s="1"/>
  <c r="C175" i="27"/>
  <c r="C179" i="27" s="1"/>
  <c r="D172" i="27" s="1"/>
  <c r="D174" i="27" s="1"/>
  <c r="D179" i="27" s="1"/>
  <c r="E172" i="27" s="1"/>
  <c r="E174" i="27" s="1"/>
  <c r="E181" i="31"/>
  <c r="E191" i="31" s="1"/>
  <c r="F163" i="31"/>
  <c r="F165" i="31" s="1"/>
  <c r="F170" i="31" s="1"/>
  <c r="F181" i="31" s="1"/>
  <c r="F191" i="31" s="1"/>
  <c r="F187" i="26"/>
  <c r="F189" i="26" s="1"/>
  <c r="E187" i="26"/>
  <c r="E189" i="26" s="1"/>
  <c r="D187" i="26"/>
  <c r="D189" i="26" s="1"/>
  <c r="C187" i="26"/>
  <c r="C189" i="26" s="1"/>
  <c r="F176" i="26"/>
  <c r="E176" i="26"/>
  <c r="D176" i="26"/>
  <c r="C176" i="26"/>
  <c r="C174" i="26"/>
  <c r="F167" i="26"/>
  <c r="E167" i="26"/>
  <c r="D167" i="26"/>
  <c r="C167" i="26"/>
  <c r="C165" i="26"/>
  <c r="F159" i="26"/>
  <c r="E159" i="26"/>
  <c r="D159" i="26"/>
  <c r="C159" i="26"/>
  <c r="F152" i="26"/>
  <c r="F175" i="26" s="1"/>
  <c r="E152" i="26"/>
  <c r="E153" i="26" s="1"/>
  <c r="D152" i="26"/>
  <c r="D153" i="26" s="1"/>
  <c r="C152" i="26"/>
  <c r="C175" i="26" s="1"/>
  <c r="F144" i="26"/>
  <c r="E144" i="26"/>
  <c r="D144" i="26"/>
  <c r="C144" i="26"/>
  <c r="F138" i="26"/>
  <c r="E138" i="26"/>
  <c r="D138" i="26"/>
  <c r="C138" i="26"/>
  <c r="F133" i="26"/>
  <c r="E133" i="26"/>
  <c r="D133" i="26"/>
  <c r="C133" i="26"/>
  <c r="F119" i="26"/>
  <c r="E119" i="26"/>
  <c r="D119" i="26"/>
  <c r="C119" i="26"/>
  <c r="F111" i="26"/>
  <c r="E111" i="26"/>
  <c r="D111" i="26"/>
  <c r="C111" i="26"/>
  <c r="F94" i="26"/>
  <c r="F14" i="26" s="1"/>
  <c r="E94" i="26"/>
  <c r="E14" i="26" s="1"/>
  <c r="D94" i="26"/>
  <c r="D14" i="26" s="1"/>
  <c r="C94" i="26"/>
  <c r="C14" i="26" s="1"/>
  <c r="F82" i="26"/>
  <c r="E82" i="26"/>
  <c r="D82" i="26"/>
  <c r="C82" i="26"/>
  <c r="F76" i="26"/>
  <c r="E76" i="26"/>
  <c r="D76" i="26"/>
  <c r="C76" i="26"/>
  <c r="F62" i="26"/>
  <c r="E62" i="26"/>
  <c r="D62" i="26"/>
  <c r="C62" i="26"/>
  <c r="F57" i="26"/>
  <c r="E57" i="26"/>
  <c r="D57" i="26"/>
  <c r="C57" i="26"/>
  <c r="F41" i="26"/>
  <c r="E41" i="26"/>
  <c r="D41" i="26"/>
  <c r="C41" i="26"/>
  <c r="F28" i="26"/>
  <c r="E28" i="26"/>
  <c r="D28" i="26"/>
  <c r="C28" i="26"/>
  <c r="F23" i="26"/>
  <c r="E23" i="26"/>
  <c r="D23" i="26"/>
  <c r="F22" i="26"/>
  <c r="E22" i="26"/>
  <c r="D22" i="26"/>
  <c r="C22" i="26"/>
  <c r="F21" i="26"/>
  <c r="E21" i="26"/>
  <c r="D21" i="26"/>
  <c r="C21" i="26"/>
  <c r="F20" i="26"/>
  <c r="E20" i="26"/>
  <c r="D20" i="26"/>
  <c r="C20" i="26"/>
  <c r="F18" i="26"/>
  <c r="E18" i="26"/>
  <c r="D18" i="26"/>
  <c r="C18" i="26"/>
  <c r="F105" i="27" l="1"/>
  <c r="E179" i="27"/>
  <c r="F172" i="27" s="1"/>
  <c r="F174" i="27" s="1"/>
  <c r="F179" i="27" s="1"/>
  <c r="D105" i="27"/>
  <c r="C181" i="28"/>
  <c r="C191" i="28" s="1"/>
  <c r="F166" i="27"/>
  <c r="D12" i="26"/>
  <c r="D15" i="27"/>
  <c r="E12" i="26"/>
  <c r="C107" i="27"/>
  <c r="D107" i="27"/>
  <c r="D19" i="27"/>
  <c r="D24" i="27" s="1"/>
  <c r="C166" i="27"/>
  <c r="C170" i="27" s="1"/>
  <c r="E19" i="27"/>
  <c r="E24" i="27" s="1"/>
  <c r="E13" i="26"/>
  <c r="D135" i="26"/>
  <c r="E105" i="27"/>
  <c r="E107" i="27" s="1"/>
  <c r="E15" i="27"/>
  <c r="C59" i="26"/>
  <c r="C95" i="26"/>
  <c r="C19" i="27"/>
  <c r="C24" i="27" s="1"/>
  <c r="F107" i="27"/>
  <c r="F104" i="26"/>
  <c r="F105" i="26" s="1"/>
  <c r="E135" i="26"/>
  <c r="D155" i="26"/>
  <c r="E59" i="26"/>
  <c r="D95" i="26"/>
  <c r="C23" i="25"/>
  <c r="C13" i="26"/>
  <c r="F12" i="26"/>
  <c r="C153" i="26"/>
  <c r="C155" i="26" s="1"/>
  <c r="D13" i="26"/>
  <c r="F95" i="26"/>
  <c r="F153" i="26"/>
  <c r="F155" i="26" s="1"/>
  <c r="D104" i="26"/>
  <c r="D105" i="26" s="1"/>
  <c r="C135" i="26"/>
  <c r="D59" i="26"/>
  <c r="F135" i="26"/>
  <c r="E155" i="26"/>
  <c r="C179" i="26"/>
  <c r="D172" i="26" s="1"/>
  <c r="D174" i="26" s="1"/>
  <c r="F13" i="26"/>
  <c r="F59" i="26"/>
  <c r="C12" i="26"/>
  <c r="E95" i="26"/>
  <c r="F163" i="29"/>
  <c r="F165" i="29" s="1"/>
  <c r="F170" i="29" s="1"/>
  <c r="F181" i="29" s="1"/>
  <c r="F191" i="29" s="1"/>
  <c r="E181" i="29"/>
  <c r="E191" i="29" s="1"/>
  <c r="C104" i="26"/>
  <c r="E104" i="26"/>
  <c r="D175" i="26"/>
  <c r="E175" i="26"/>
  <c r="E163" i="28"/>
  <c r="E165" i="28" s="1"/>
  <c r="E170" i="28" s="1"/>
  <c r="D181" i="28"/>
  <c r="D191" i="28" s="1"/>
  <c r="D163" i="27"/>
  <c r="D165" i="27" s="1"/>
  <c r="D170" i="27" s="1"/>
  <c r="C181" i="27"/>
  <c r="C191" i="27" s="1"/>
  <c r="F187" i="25"/>
  <c r="F189" i="25" s="1"/>
  <c r="E187" i="25"/>
  <c r="E189" i="25" s="1"/>
  <c r="D187" i="25"/>
  <c r="D189" i="25" s="1"/>
  <c r="C187" i="25"/>
  <c r="C189" i="25" s="1"/>
  <c r="F176" i="25"/>
  <c r="E176" i="25"/>
  <c r="D176" i="25"/>
  <c r="C176" i="25"/>
  <c r="C174" i="25"/>
  <c r="F167" i="25"/>
  <c r="E167" i="25"/>
  <c r="D167" i="25"/>
  <c r="C167" i="25"/>
  <c r="C165" i="25"/>
  <c r="F159" i="25"/>
  <c r="E159" i="25"/>
  <c r="D159" i="25"/>
  <c r="C159" i="25"/>
  <c r="F152" i="25"/>
  <c r="F153" i="25" s="1"/>
  <c r="E152" i="25"/>
  <c r="E153" i="25" s="1"/>
  <c r="D152" i="25"/>
  <c r="D175" i="25" s="1"/>
  <c r="C152" i="25"/>
  <c r="C175" i="25" s="1"/>
  <c r="F144" i="25"/>
  <c r="E144" i="25"/>
  <c r="D144" i="25"/>
  <c r="C144" i="25"/>
  <c r="F138" i="25"/>
  <c r="E138" i="25"/>
  <c r="D138" i="25"/>
  <c r="C138" i="25"/>
  <c r="F133" i="25"/>
  <c r="E133" i="25"/>
  <c r="D133" i="25"/>
  <c r="C133" i="25"/>
  <c r="F119" i="25"/>
  <c r="E119" i="25"/>
  <c r="D119" i="25"/>
  <c r="C119" i="25"/>
  <c r="F111" i="25"/>
  <c r="E111" i="25"/>
  <c r="D111" i="25"/>
  <c r="C111" i="25"/>
  <c r="F94" i="25"/>
  <c r="F14" i="25" s="1"/>
  <c r="E94" i="25"/>
  <c r="D94" i="25"/>
  <c r="C94" i="25"/>
  <c r="F82" i="25"/>
  <c r="E82" i="25"/>
  <c r="D82" i="25"/>
  <c r="C82" i="25"/>
  <c r="C13" i="25" s="1"/>
  <c r="F76" i="25"/>
  <c r="E76" i="25"/>
  <c r="D76" i="25"/>
  <c r="C76" i="25"/>
  <c r="F62" i="25"/>
  <c r="E62" i="25"/>
  <c r="D62" i="25"/>
  <c r="C62" i="25"/>
  <c r="F57" i="25"/>
  <c r="E57" i="25"/>
  <c r="D57" i="25"/>
  <c r="C57" i="25"/>
  <c r="F41" i="25"/>
  <c r="E41" i="25"/>
  <c r="D41" i="25"/>
  <c r="D12" i="25" s="1"/>
  <c r="C41" i="25"/>
  <c r="F28" i="25"/>
  <c r="E28" i="25"/>
  <c r="D28" i="25"/>
  <c r="C28" i="25"/>
  <c r="F23" i="25"/>
  <c r="E23" i="25"/>
  <c r="D23" i="25"/>
  <c r="F22" i="25"/>
  <c r="E22" i="25"/>
  <c r="D22" i="25"/>
  <c r="C22" i="25"/>
  <c r="F21" i="25"/>
  <c r="E21" i="25"/>
  <c r="D21" i="25"/>
  <c r="C21" i="25"/>
  <c r="F20" i="25"/>
  <c r="E20" i="25"/>
  <c r="D20" i="25"/>
  <c r="C20" i="25"/>
  <c r="F18" i="25"/>
  <c r="E18" i="25"/>
  <c r="D18" i="25"/>
  <c r="C18" i="25"/>
  <c r="E14" i="25"/>
  <c r="D14" i="25"/>
  <c r="C14" i="25"/>
  <c r="D15" i="26" l="1"/>
  <c r="D13" i="25"/>
  <c r="D15" i="25" s="1"/>
  <c r="E15" i="26"/>
  <c r="C104" i="25"/>
  <c r="C166" i="25" s="1"/>
  <c r="C170" i="25" s="1"/>
  <c r="E175" i="25"/>
  <c r="C15" i="26"/>
  <c r="F166" i="26"/>
  <c r="E13" i="25"/>
  <c r="F19" i="26"/>
  <c r="F24" i="26" s="1"/>
  <c r="D19" i="26"/>
  <c r="D24" i="26" s="1"/>
  <c r="F15" i="26"/>
  <c r="C59" i="25"/>
  <c r="F95" i="25"/>
  <c r="E59" i="25"/>
  <c r="D166" i="26"/>
  <c r="F59" i="25"/>
  <c r="C153" i="25"/>
  <c r="C155" i="25" s="1"/>
  <c r="F12" i="25"/>
  <c r="D95" i="25"/>
  <c r="F107" i="26"/>
  <c r="D107" i="26"/>
  <c r="E135" i="25"/>
  <c r="F175" i="25"/>
  <c r="F13" i="25"/>
  <c r="D153" i="25"/>
  <c r="D155" i="25" s="1"/>
  <c r="C12" i="25"/>
  <c r="C15" i="25" s="1"/>
  <c r="E155" i="25"/>
  <c r="D104" i="25"/>
  <c r="D166" i="25" s="1"/>
  <c r="C135" i="25"/>
  <c r="F155" i="25"/>
  <c r="C23" i="24"/>
  <c r="E12" i="25"/>
  <c r="E95" i="25"/>
  <c r="D135" i="25"/>
  <c r="D59" i="25"/>
  <c r="F135" i="25"/>
  <c r="C179" i="25"/>
  <c r="D172" i="25" s="1"/>
  <c r="D174" i="25" s="1"/>
  <c r="D179" i="25" s="1"/>
  <c r="E172" i="25" s="1"/>
  <c r="E174" i="25" s="1"/>
  <c r="E179" i="25" s="1"/>
  <c r="F172" i="25" s="1"/>
  <c r="F174" i="25" s="1"/>
  <c r="E104" i="25"/>
  <c r="F104" i="25"/>
  <c r="C95" i="25"/>
  <c r="E19" i="26"/>
  <c r="E24" i="26" s="1"/>
  <c r="E166" i="26"/>
  <c r="E105" i="26"/>
  <c r="E107" i="26" s="1"/>
  <c r="C105" i="26"/>
  <c r="C107" i="26" s="1"/>
  <c r="C19" i="26"/>
  <c r="C24" i="26" s="1"/>
  <c r="C166" i="26"/>
  <c r="C170" i="26" s="1"/>
  <c r="D179" i="26"/>
  <c r="E172" i="26" s="1"/>
  <c r="E174" i="26" s="1"/>
  <c r="E179" i="26" s="1"/>
  <c r="F172" i="26" s="1"/>
  <c r="F174" i="26" s="1"/>
  <c r="F179" i="26" s="1"/>
  <c r="E163" i="27"/>
  <c r="E165" i="27" s="1"/>
  <c r="E170" i="27" s="1"/>
  <c r="D181" i="27"/>
  <c r="D191" i="27" s="1"/>
  <c r="E181" i="28"/>
  <c r="E191" i="28" s="1"/>
  <c r="F163" i="28"/>
  <c r="F165" i="28" s="1"/>
  <c r="F170" i="28" s="1"/>
  <c r="F181" i="28" s="1"/>
  <c r="F191" i="28" s="1"/>
  <c r="F187" i="24"/>
  <c r="F189" i="24" s="1"/>
  <c r="E187" i="24"/>
  <c r="E189" i="24" s="1"/>
  <c r="D187" i="24"/>
  <c r="D189" i="24" s="1"/>
  <c r="C187" i="24"/>
  <c r="C189" i="24" s="1"/>
  <c r="F176" i="24"/>
  <c r="E176" i="24"/>
  <c r="D176" i="24"/>
  <c r="C176" i="24"/>
  <c r="C174" i="24"/>
  <c r="F167" i="24"/>
  <c r="E167" i="24"/>
  <c r="D167" i="24"/>
  <c r="C167" i="24"/>
  <c r="C165" i="24"/>
  <c r="F159" i="24"/>
  <c r="E159" i="24"/>
  <c r="D159" i="24"/>
  <c r="C159" i="24"/>
  <c r="F152" i="24"/>
  <c r="F175" i="24" s="1"/>
  <c r="E152" i="24"/>
  <c r="E175" i="24" s="1"/>
  <c r="D152" i="24"/>
  <c r="D153" i="24" s="1"/>
  <c r="C152" i="24"/>
  <c r="C175" i="24" s="1"/>
  <c r="F144" i="24"/>
  <c r="E144" i="24"/>
  <c r="D144" i="24"/>
  <c r="C144" i="24"/>
  <c r="F138" i="24"/>
  <c r="E138" i="24"/>
  <c r="D138" i="24"/>
  <c r="C138" i="24"/>
  <c r="F133" i="24"/>
  <c r="E133" i="24"/>
  <c r="D133" i="24"/>
  <c r="C133" i="24"/>
  <c r="F119" i="24"/>
  <c r="E119" i="24"/>
  <c r="D119" i="24"/>
  <c r="C119" i="24"/>
  <c r="F111" i="24"/>
  <c r="E111" i="24"/>
  <c r="D111" i="24"/>
  <c r="C111" i="24"/>
  <c r="F94" i="24"/>
  <c r="F14" i="24" s="1"/>
  <c r="E94" i="24"/>
  <c r="D94" i="24"/>
  <c r="D14" i="24" s="1"/>
  <c r="C94" i="24"/>
  <c r="C14" i="24" s="1"/>
  <c r="F82" i="24"/>
  <c r="E82" i="24"/>
  <c r="D82" i="24"/>
  <c r="C82" i="24"/>
  <c r="C13" i="24" s="1"/>
  <c r="F76" i="24"/>
  <c r="E76" i="24"/>
  <c r="D76" i="24"/>
  <c r="C76" i="24"/>
  <c r="F62" i="24"/>
  <c r="E62" i="24"/>
  <c r="D62" i="24"/>
  <c r="C62" i="24"/>
  <c r="F57" i="24"/>
  <c r="E57" i="24"/>
  <c r="D57" i="24"/>
  <c r="C57" i="24"/>
  <c r="F41" i="24"/>
  <c r="E41" i="24"/>
  <c r="D41" i="24"/>
  <c r="C41" i="24"/>
  <c r="F28" i="24"/>
  <c r="E28" i="24"/>
  <c r="D28" i="24"/>
  <c r="C28" i="24"/>
  <c r="F23" i="24"/>
  <c r="E23" i="24"/>
  <c r="D23" i="24"/>
  <c r="F22" i="24"/>
  <c r="E22" i="24"/>
  <c r="D22" i="24"/>
  <c r="C22" i="24"/>
  <c r="F21" i="24"/>
  <c r="E21" i="24"/>
  <c r="D21" i="24"/>
  <c r="C21" i="24"/>
  <c r="F20" i="24"/>
  <c r="E20" i="24"/>
  <c r="D20" i="24"/>
  <c r="C20" i="24"/>
  <c r="F18" i="24"/>
  <c r="E18" i="24"/>
  <c r="D18" i="24"/>
  <c r="C18" i="24"/>
  <c r="E14" i="24"/>
  <c r="C19" i="25" l="1"/>
  <c r="C24" i="25" s="1"/>
  <c r="C105" i="25"/>
  <c r="E12" i="24"/>
  <c r="D12" i="24"/>
  <c r="F13" i="24"/>
  <c r="E15" i="25"/>
  <c r="F59" i="24"/>
  <c r="C104" i="24"/>
  <c r="D104" i="24"/>
  <c r="D166" i="24" s="1"/>
  <c r="C135" i="24"/>
  <c r="C12" i="24"/>
  <c r="C15" i="24" s="1"/>
  <c r="F153" i="24"/>
  <c r="F179" i="25"/>
  <c r="D19" i="25"/>
  <c r="D24" i="25" s="1"/>
  <c r="D175" i="24"/>
  <c r="F15" i="25"/>
  <c r="E153" i="24"/>
  <c r="E155" i="24" s="1"/>
  <c r="D13" i="24"/>
  <c r="E95" i="24"/>
  <c r="D105" i="25"/>
  <c r="D107" i="25" s="1"/>
  <c r="C23" i="23"/>
  <c r="F155" i="24"/>
  <c r="F12" i="24"/>
  <c r="E104" i="24"/>
  <c r="E166" i="24" s="1"/>
  <c r="D135" i="24"/>
  <c r="C59" i="24"/>
  <c r="F95" i="24"/>
  <c r="E135" i="24"/>
  <c r="D59" i="24"/>
  <c r="C95" i="24"/>
  <c r="F135" i="24"/>
  <c r="D155" i="24"/>
  <c r="E13" i="24"/>
  <c r="E15" i="24" s="1"/>
  <c r="E59" i="24"/>
  <c r="C107" i="25"/>
  <c r="D163" i="25"/>
  <c r="D165" i="25" s="1"/>
  <c r="D170" i="25" s="1"/>
  <c r="C181" i="25"/>
  <c r="C191" i="25" s="1"/>
  <c r="C179" i="24"/>
  <c r="D172" i="24" s="1"/>
  <c r="D174" i="24" s="1"/>
  <c r="C166" i="24"/>
  <c r="C170" i="24" s="1"/>
  <c r="C105" i="24"/>
  <c r="C19" i="24"/>
  <c r="C24" i="24" s="1"/>
  <c r="D105" i="24"/>
  <c r="C153" i="24"/>
  <c r="C155" i="24" s="1"/>
  <c r="F163" i="27"/>
  <c r="F165" i="27" s="1"/>
  <c r="F170" i="27" s="1"/>
  <c r="F181" i="27" s="1"/>
  <c r="F191" i="27" s="1"/>
  <c r="E181" i="27"/>
  <c r="E191" i="27" s="1"/>
  <c r="F104" i="24"/>
  <c r="F166" i="25"/>
  <c r="F105" i="25"/>
  <c r="F107" i="25" s="1"/>
  <c r="F19" i="25"/>
  <c r="F24" i="25" s="1"/>
  <c r="D163" i="26"/>
  <c r="D165" i="26" s="1"/>
  <c r="D170" i="26" s="1"/>
  <c r="C181" i="26"/>
  <c r="C191" i="26" s="1"/>
  <c r="E166" i="25"/>
  <c r="E105" i="25"/>
  <c r="E107" i="25" s="1"/>
  <c r="E19" i="25"/>
  <c r="E24" i="25" s="1"/>
  <c r="D95" i="24"/>
  <c r="F187" i="23"/>
  <c r="F189" i="23" s="1"/>
  <c r="E187" i="23"/>
  <c r="E189" i="23" s="1"/>
  <c r="D187" i="23"/>
  <c r="D189" i="23" s="1"/>
  <c r="C187" i="23"/>
  <c r="C189" i="23" s="1"/>
  <c r="F176" i="23"/>
  <c r="E176" i="23"/>
  <c r="D176" i="23"/>
  <c r="C176" i="23"/>
  <c r="C174" i="23"/>
  <c r="F167" i="23"/>
  <c r="E167" i="23"/>
  <c r="D167" i="23"/>
  <c r="C167" i="23"/>
  <c r="C165" i="23"/>
  <c r="F159" i="23"/>
  <c r="E159" i="23"/>
  <c r="D159" i="23"/>
  <c r="C159" i="23"/>
  <c r="F152" i="23"/>
  <c r="F175" i="23" s="1"/>
  <c r="E152" i="23"/>
  <c r="E175" i="23" s="1"/>
  <c r="D152" i="23"/>
  <c r="D153" i="23" s="1"/>
  <c r="C152" i="23"/>
  <c r="C153" i="23" s="1"/>
  <c r="F144" i="23"/>
  <c r="E144" i="23"/>
  <c r="D144" i="23"/>
  <c r="C144" i="23"/>
  <c r="F138" i="23"/>
  <c r="E138" i="23"/>
  <c r="D138" i="23"/>
  <c r="C138" i="23"/>
  <c r="F133" i="23"/>
  <c r="E133" i="23"/>
  <c r="D133" i="23"/>
  <c r="C133" i="23"/>
  <c r="F119" i="23"/>
  <c r="E119" i="23"/>
  <c r="D119" i="23"/>
  <c r="C119" i="23"/>
  <c r="F111" i="23"/>
  <c r="E111" i="23"/>
  <c r="D111" i="23"/>
  <c r="C111" i="23"/>
  <c r="F94" i="23"/>
  <c r="F14" i="23" s="1"/>
  <c r="E94" i="23"/>
  <c r="E14" i="23" s="1"/>
  <c r="D94" i="23"/>
  <c r="D14" i="23" s="1"/>
  <c r="C94" i="23"/>
  <c r="C14" i="23" s="1"/>
  <c r="F82" i="23"/>
  <c r="E82" i="23"/>
  <c r="D82" i="23"/>
  <c r="C82" i="23"/>
  <c r="F76" i="23"/>
  <c r="E76" i="23"/>
  <c r="D76" i="23"/>
  <c r="C76" i="23"/>
  <c r="F62" i="23"/>
  <c r="E62" i="23"/>
  <c r="D62" i="23"/>
  <c r="C62" i="23"/>
  <c r="F57" i="23"/>
  <c r="E57" i="23"/>
  <c r="D57" i="23"/>
  <c r="C57" i="23"/>
  <c r="F41" i="23"/>
  <c r="E41" i="23"/>
  <c r="D41" i="23"/>
  <c r="C41" i="23"/>
  <c r="F28" i="23"/>
  <c r="E28" i="23"/>
  <c r="D28" i="23"/>
  <c r="C28" i="23"/>
  <c r="F23" i="23"/>
  <c r="E23" i="23"/>
  <c r="D23" i="23"/>
  <c r="F22" i="23"/>
  <c r="E22" i="23"/>
  <c r="D22" i="23"/>
  <c r="C22" i="23"/>
  <c r="F21" i="23"/>
  <c r="E21" i="23"/>
  <c r="D21" i="23"/>
  <c r="C21" i="23"/>
  <c r="F20" i="23"/>
  <c r="E20" i="23"/>
  <c r="D20" i="23"/>
  <c r="C20" i="23"/>
  <c r="F18" i="23"/>
  <c r="E18" i="23"/>
  <c r="D18" i="23"/>
  <c r="C18" i="23"/>
  <c r="D19" i="24" l="1"/>
  <c r="D24" i="24" s="1"/>
  <c r="C12" i="23"/>
  <c r="D15" i="24"/>
  <c r="F12" i="23"/>
  <c r="F15" i="24"/>
  <c r="D107" i="24"/>
  <c r="E19" i="24"/>
  <c r="E24" i="24" s="1"/>
  <c r="D179" i="24"/>
  <c r="E172" i="24" s="1"/>
  <c r="E174" i="24" s="1"/>
  <c r="E179" i="24" s="1"/>
  <c r="F172" i="24" s="1"/>
  <c r="F174" i="24" s="1"/>
  <c r="F179" i="24" s="1"/>
  <c r="C13" i="23"/>
  <c r="E105" i="24"/>
  <c r="E107" i="24" s="1"/>
  <c r="E12" i="23"/>
  <c r="E104" i="23"/>
  <c r="E19" i="23" s="1"/>
  <c r="E24" i="23" s="1"/>
  <c r="D135" i="23"/>
  <c r="C155" i="23"/>
  <c r="D104" i="23"/>
  <c r="D19" i="23" s="1"/>
  <c r="D24" i="23" s="1"/>
  <c r="C135" i="23"/>
  <c r="D59" i="23"/>
  <c r="F135" i="23"/>
  <c r="F153" i="23"/>
  <c r="F155" i="23" s="1"/>
  <c r="D13" i="23"/>
  <c r="F95" i="23"/>
  <c r="C107" i="24"/>
  <c r="C15" i="23"/>
  <c r="C95" i="23"/>
  <c r="D12" i="23"/>
  <c r="C23" i="22"/>
  <c r="C59" i="23"/>
  <c r="F104" i="23"/>
  <c r="F166" i="23" s="1"/>
  <c r="E135" i="23"/>
  <c r="D155" i="23"/>
  <c r="E59" i="23"/>
  <c r="F13" i="23"/>
  <c r="F15" i="23" s="1"/>
  <c r="F59" i="23"/>
  <c r="E13" i="23"/>
  <c r="E153" i="23"/>
  <c r="E155" i="23" s="1"/>
  <c r="D95" i="23"/>
  <c r="E95" i="23"/>
  <c r="C104" i="23"/>
  <c r="F166" i="24"/>
  <c r="F105" i="24"/>
  <c r="F107" i="24" s="1"/>
  <c r="F19" i="24"/>
  <c r="F24" i="24" s="1"/>
  <c r="E163" i="25"/>
  <c r="E165" i="25" s="1"/>
  <c r="E170" i="25" s="1"/>
  <c r="D181" i="25"/>
  <c r="D191" i="25" s="1"/>
  <c r="C175" i="23"/>
  <c r="C179" i="23" s="1"/>
  <c r="D172" i="23" s="1"/>
  <c r="D174" i="23" s="1"/>
  <c r="D175" i="23"/>
  <c r="D163" i="24"/>
  <c r="D165" i="24" s="1"/>
  <c r="D170" i="24" s="1"/>
  <c r="C181" i="24"/>
  <c r="C191" i="24" s="1"/>
  <c r="E163" i="26"/>
  <c r="E165" i="26" s="1"/>
  <c r="E170" i="26" s="1"/>
  <c r="D181" i="26"/>
  <c r="D191" i="26" s="1"/>
  <c r="F187" i="22"/>
  <c r="F189" i="22" s="1"/>
  <c r="E187" i="22"/>
  <c r="E189" i="22" s="1"/>
  <c r="D187" i="22"/>
  <c r="D189" i="22" s="1"/>
  <c r="C187" i="22"/>
  <c r="C189" i="22" s="1"/>
  <c r="F176" i="22"/>
  <c r="E176" i="22"/>
  <c r="D176" i="22"/>
  <c r="C176" i="22"/>
  <c r="C174" i="22"/>
  <c r="F167" i="22"/>
  <c r="E167" i="22"/>
  <c r="D167" i="22"/>
  <c r="C167" i="22"/>
  <c r="C165" i="22"/>
  <c r="F159" i="22"/>
  <c r="E159" i="22"/>
  <c r="D159" i="22"/>
  <c r="C159" i="22"/>
  <c r="F152" i="22"/>
  <c r="F153" i="22" s="1"/>
  <c r="E152" i="22"/>
  <c r="E175" i="22" s="1"/>
  <c r="D152" i="22"/>
  <c r="D175" i="22" s="1"/>
  <c r="C152" i="22"/>
  <c r="C175" i="22" s="1"/>
  <c r="F144" i="22"/>
  <c r="E144" i="22"/>
  <c r="D144" i="22"/>
  <c r="C144" i="22"/>
  <c r="F138" i="22"/>
  <c r="E138" i="22"/>
  <c r="D138" i="22"/>
  <c r="C138" i="22"/>
  <c r="F133" i="22"/>
  <c r="E133" i="22"/>
  <c r="D133" i="22"/>
  <c r="C133" i="22"/>
  <c r="F119" i="22"/>
  <c r="E119" i="22"/>
  <c r="D119" i="22"/>
  <c r="C119" i="22"/>
  <c r="F111" i="22"/>
  <c r="E111" i="22"/>
  <c r="D111" i="22"/>
  <c r="C111" i="22"/>
  <c r="F94" i="22"/>
  <c r="F14" i="22" s="1"/>
  <c r="E94" i="22"/>
  <c r="E14" i="22" s="1"/>
  <c r="D94" i="22"/>
  <c r="D14" i="22" s="1"/>
  <c r="C94" i="22"/>
  <c r="C14" i="22" s="1"/>
  <c r="F82" i="22"/>
  <c r="E82" i="22"/>
  <c r="D82" i="22"/>
  <c r="C82" i="22"/>
  <c r="F76" i="22"/>
  <c r="E76" i="22"/>
  <c r="D76" i="22"/>
  <c r="C76" i="22"/>
  <c r="C104" i="22" s="1"/>
  <c r="F62" i="22"/>
  <c r="E62" i="22"/>
  <c r="D62" i="22"/>
  <c r="C62" i="22"/>
  <c r="F57" i="22"/>
  <c r="E57" i="22"/>
  <c r="D57" i="22"/>
  <c r="C57" i="22"/>
  <c r="F41" i="22"/>
  <c r="E41" i="22"/>
  <c r="D41" i="22"/>
  <c r="C41" i="22"/>
  <c r="F28" i="22"/>
  <c r="E28" i="22"/>
  <c r="D28" i="22"/>
  <c r="C28" i="22"/>
  <c r="F23" i="22"/>
  <c r="E23" i="22"/>
  <c r="D23" i="22"/>
  <c r="F22" i="22"/>
  <c r="E22" i="22"/>
  <c r="D22" i="22"/>
  <c r="C22" i="22"/>
  <c r="F21" i="22"/>
  <c r="E21" i="22"/>
  <c r="D21" i="22"/>
  <c r="C21" i="22"/>
  <c r="F20" i="22"/>
  <c r="E20" i="22"/>
  <c r="D20" i="22"/>
  <c r="C20" i="22"/>
  <c r="F18" i="22"/>
  <c r="E18" i="22"/>
  <c r="D18" i="22"/>
  <c r="C18" i="22"/>
  <c r="D13" i="22" l="1"/>
  <c r="E12" i="22"/>
  <c r="E15" i="23"/>
  <c r="D105" i="23"/>
  <c r="D166" i="23"/>
  <c r="E105" i="23"/>
  <c r="E166" i="23"/>
  <c r="C12" i="22"/>
  <c r="F19" i="23"/>
  <c r="F24" i="23" s="1"/>
  <c r="F59" i="22"/>
  <c r="E13" i="22"/>
  <c r="C153" i="22"/>
  <c r="C155" i="22" s="1"/>
  <c r="F105" i="23"/>
  <c r="F107" i="23" s="1"/>
  <c r="D12" i="22"/>
  <c r="F175" i="22"/>
  <c r="D179" i="23"/>
  <c r="E172" i="23" s="1"/>
  <c r="E174" i="23" s="1"/>
  <c r="E179" i="23" s="1"/>
  <c r="F172" i="23" s="1"/>
  <c r="F174" i="23" s="1"/>
  <c r="F179" i="23" s="1"/>
  <c r="D15" i="23"/>
  <c r="F13" i="22"/>
  <c r="D153" i="22"/>
  <c r="D155" i="22" s="1"/>
  <c r="E153" i="22"/>
  <c r="E155" i="22" s="1"/>
  <c r="D104" i="22"/>
  <c r="D166" i="22" s="1"/>
  <c r="C135" i="22"/>
  <c r="F155" i="22"/>
  <c r="E95" i="22"/>
  <c r="D135" i="22"/>
  <c r="C23" i="21"/>
  <c r="C59" i="22"/>
  <c r="F95" i="22"/>
  <c r="E135" i="22"/>
  <c r="D15" i="22"/>
  <c r="D59" i="22"/>
  <c r="C95" i="22"/>
  <c r="F12" i="22"/>
  <c r="E59" i="22"/>
  <c r="D95" i="22"/>
  <c r="E107" i="23"/>
  <c r="D107" i="23"/>
  <c r="C166" i="22"/>
  <c r="C170" i="22" s="1"/>
  <c r="C105" i="22"/>
  <c r="C19" i="22"/>
  <c r="C24" i="22" s="1"/>
  <c r="C179" i="22"/>
  <c r="D172" i="22" s="1"/>
  <c r="D174" i="22" s="1"/>
  <c r="D179" i="22" s="1"/>
  <c r="E172" i="22" s="1"/>
  <c r="E174" i="22" s="1"/>
  <c r="E179" i="22" s="1"/>
  <c r="F172" i="22" s="1"/>
  <c r="F174" i="22" s="1"/>
  <c r="F179" i="22" s="1"/>
  <c r="C13" i="22"/>
  <c r="E104" i="22"/>
  <c r="F104" i="22"/>
  <c r="F135" i="22"/>
  <c r="F163" i="25"/>
  <c r="F165" i="25" s="1"/>
  <c r="F170" i="25" s="1"/>
  <c r="F181" i="25" s="1"/>
  <c r="F191" i="25" s="1"/>
  <c r="E181" i="25"/>
  <c r="E191" i="25" s="1"/>
  <c r="F163" i="26"/>
  <c r="F165" i="26" s="1"/>
  <c r="F170" i="26" s="1"/>
  <c r="F181" i="26" s="1"/>
  <c r="F191" i="26" s="1"/>
  <c r="E181" i="26"/>
  <c r="E191" i="26" s="1"/>
  <c r="E163" i="24"/>
  <c r="E165" i="24" s="1"/>
  <c r="E170" i="24" s="1"/>
  <c r="D181" i="24"/>
  <c r="D191" i="24" s="1"/>
  <c r="C105" i="23"/>
  <c r="C107" i="23" s="1"/>
  <c r="C19" i="23"/>
  <c r="C24" i="23" s="1"/>
  <c r="C166" i="23"/>
  <c r="C170" i="23" s="1"/>
  <c r="F187" i="21"/>
  <c r="F189" i="21" s="1"/>
  <c r="E187" i="21"/>
  <c r="E189" i="21" s="1"/>
  <c r="D187" i="21"/>
  <c r="D189" i="21" s="1"/>
  <c r="C187" i="21"/>
  <c r="C189" i="21" s="1"/>
  <c r="F176" i="21"/>
  <c r="E176" i="21"/>
  <c r="D176" i="21"/>
  <c r="C176" i="21"/>
  <c r="C174" i="21"/>
  <c r="F167" i="21"/>
  <c r="E167" i="21"/>
  <c r="D167" i="21"/>
  <c r="C167" i="21"/>
  <c r="C165" i="21"/>
  <c r="F159" i="21"/>
  <c r="E159" i="21"/>
  <c r="D159" i="21"/>
  <c r="C159" i="21"/>
  <c r="F152" i="21"/>
  <c r="F175" i="21" s="1"/>
  <c r="E152" i="21"/>
  <c r="E153" i="21" s="1"/>
  <c r="D152" i="21"/>
  <c r="D175" i="21" s="1"/>
  <c r="C152" i="21"/>
  <c r="C175" i="21" s="1"/>
  <c r="F144" i="21"/>
  <c r="E144" i="21"/>
  <c r="D144" i="21"/>
  <c r="C144" i="21"/>
  <c r="F138" i="21"/>
  <c r="E138" i="21"/>
  <c r="D138" i="21"/>
  <c r="C138" i="21"/>
  <c r="F133" i="21"/>
  <c r="E133" i="21"/>
  <c r="D133" i="21"/>
  <c r="C133" i="21"/>
  <c r="F119" i="21"/>
  <c r="E119" i="21"/>
  <c r="D119" i="21"/>
  <c r="C119" i="21"/>
  <c r="F111" i="21"/>
  <c r="E111" i="21"/>
  <c r="D111" i="21"/>
  <c r="C111" i="21"/>
  <c r="F94" i="21"/>
  <c r="F14" i="21" s="1"/>
  <c r="E94" i="21"/>
  <c r="D94" i="21"/>
  <c r="C94" i="21"/>
  <c r="C14" i="21" s="1"/>
  <c r="F82" i="21"/>
  <c r="E82" i="21"/>
  <c r="D82" i="21"/>
  <c r="C82" i="21"/>
  <c r="F76" i="21"/>
  <c r="E76" i="21"/>
  <c r="D76" i="21"/>
  <c r="C76" i="21"/>
  <c r="F62" i="21"/>
  <c r="E62" i="21"/>
  <c r="D62" i="21"/>
  <c r="C62" i="21"/>
  <c r="F57" i="21"/>
  <c r="E57" i="21"/>
  <c r="D57" i="21"/>
  <c r="C57" i="21"/>
  <c r="F41" i="21"/>
  <c r="E41" i="21"/>
  <c r="E12" i="21" s="1"/>
  <c r="D41" i="21"/>
  <c r="C41" i="21"/>
  <c r="F28" i="21"/>
  <c r="E28" i="21"/>
  <c r="D28" i="21"/>
  <c r="C28" i="21"/>
  <c r="F23" i="21"/>
  <c r="E23" i="21"/>
  <c r="D23" i="21"/>
  <c r="F22" i="21"/>
  <c r="E22" i="21"/>
  <c r="D22" i="21"/>
  <c r="C22" i="21"/>
  <c r="F21" i="21"/>
  <c r="E21" i="21"/>
  <c r="D21" i="21"/>
  <c r="C21" i="21"/>
  <c r="F20" i="21"/>
  <c r="E20" i="21"/>
  <c r="D20" i="21"/>
  <c r="C20" i="21"/>
  <c r="F18" i="21"/>
  <c r="E18" i="21"/>
  <c r="D18" i="21"/>
  <c r="C18" i="21"/>
  <c r="E14" i="21"/>
  <c r="D14" i="21"/>
  <c r="C15" i="22" l="1"/>
  <c r="D19" i="22"/>
  <c r="D24" i="22" s="1"/>
  <c r="D95" i="21"/>
  <c r="F15" i="22"/>
  <c r="E15" i="22"/>
  <c r="C104" i="21"/>
  <c r="C166" i="21" s="1"/>
  <c r="C170" i="21" s="1"/>
  <c r="F153" i="21"/>
  <c r="F155" i="21" s="1"/>
  <c r="D105" i="22"/>
  <c r="D107" i="22" s="1"/>
  <c r="D13" i="21"/>
  <c r="C59" i="21"/>
  <c r="F95" i="21"/>
  <c r="F59" i="21"/>
  <c r="E13" i="21"/>
  <c r="E15" i="21" s="1"/>
  <c r="C153" i="21"/>
  <c r="C155" i="21" s="1"/>
  <c r="C107" i="22"/>
  <c r="E135" i="21"/>
  <c r="F13" i="21"/>
  <c r="D153" i="21"/>
  <c r="D155" i="21" s="1"/>
  <c r="C135" i="21"/>
  <c r="C12" i="21"/>
  <c r="E95" i="21"/>
  <c r="D135" i="21"/>
  <c r="C23" i="20"/>
  <c r="F12" i="21"/>
  <c r="D59" i="21"/>
  <c r="F135" i="21"/>
  <c r="E155" i="21"/>
  <c r="E59" i="21"/>
  <c r="C179" i="21"/>
  <c r="D172" i="21" s="1"/>
  <c r="D174" i="21" s="1"/>
  <c r="D179" i="21" s="1"/>
  <c r="E172" i="21" s="1"/>
  <c r="E174" i="21" s="1"/>
  <c r="D163" i="22"/>
  <c r="D165" i="22" s="1"/>
  <c r="D170" i="22" s="1"/>
  <c r="C181" i="22"/>
  <c r="C191" i="22" s="1"/>
  <c r="D104" i="21"/>
  <c r="E166" i="22"/>
  <c r="E105" i="22"/>
  <c r="E107" i="22" s="1"/>
  <c r="E19" i="22"/>
  <c r="E24" i="22" s="1"/>
  <c r="C13" i="21"/>
  <c r="E104" i="21"/>
  <c r="F163" i="24"/>
  <c r="F165" i="24" s="1"/>
  <c r="F170" i="24" s="1"/>
  <c r="F181" i="24" s="1"/>
  <c r="F191" i="24" s="1"/>
  <c r="E181" i="24"/>
  <c r="E191" i="24" s="1"/>
  <c r="F104" i="21"/>
  <c r="E175" i="21"/>
  <c r="C95" i="21"/>
  <c r="D163" i="23"/>
  <c r="D165" i="23" s="1"/>
  <c r="D170" i="23" s="1"/>
  <c r="C181" i="23"/>
  <c r="C191" i="23" s="1"/>
  <c r="D12" i="21"/>
  <c r="F166" i="22"/>
  <c r="F105" i="22"/>
  <c r="F107" i="22" s="1"/>
  <c r="F19" i="22"/>
  <c r="F24" i="22" s="1"/>
  <c r="F187" i="20"/>
  <c r="F189" i="20" s="1"/>
  <c r="E187" i="20"/>
  <c r="E189" i="20" s="1"/>
  <c r="D187" i="20"/>
  <c r="D189" i="20" s="1"/>
  <c r="C187" i="20"/>
  <c r="C189" i="20" s="1"/>
  <c r="F176" i="20"/>
  <c r="E176" i="20"/>
  <c r="D176" i="20"/>
  <c r="C176" i="20"/>
  <c r="C174" i="20"/>
  <c r="F167" i="20"/>
  <c r="E167" i="20"/>
  <c r="D167" i="20"/>
  <c r="C167" i="20"/>
  <c r="C165" i="20"/>
  <c r="F159" i="20"/>
  <c r="E159" i="20"/>
  <c r="D159" i="20"/>
  <c r="C159" i="20"/>
  <c r="F152" i="20"/>
  <c r="F153" i="20" s="1"/>
  <c r="E152" i="20"/>
  <c r="E175" i="20" s="1"/>
  <c r="D152" i="20"/>
  <c r="D175" i="20" s="1"/>
  <c r="C152" i="20"/>
  <c r="C153" i="20" s="1"/>
  <c r="F144" i="20"/>
  <c r="E144" i="20"/>
  <c r="D144" i="20"/>
  <c r="C144" i="20"/>
  <c r="F138" i="20"/>
  <c r="E138" i="20"/>
  <c r="D138" i="20"/>
  <c r="C138" i="20"/>
  <c r="F133" i="20"/>
  <c r="E133" i="20"/>
  <c r="D133" i="20"/>
  <c r="C133" i="20"/>
  <c r="F119" i="20"/>
  <c r="E119" i="20"/>
  <c r="D119" i="20"/>
  <c r="C119" i="20"/>
  <c r="F111" i="20"/>
  <c r="E111" i="20"/>
  <c r="D111" i="20"/>
  <c r="C111" i="20"/>
  <c r="F94" i="20"/>
  <c r="F14" i="20" s="1"/>
  <c r="E94" i="20"/>
  <c r="D94" i="20"/>
  <c r="D14" i="20" s="1"/>
  <c r="C94" i="20"/>
  <c r="F82" i="20"/>
  <c r="E82" i="20"/>
  <c r="D82" i="20"/>
  <c r="C82" i="20"/>
  <c r="F76" i="20"/>
  <c r="E76" i="20"/>
  <c r="D76" i="20"/>
  <c r="C76" i="20"/>
  <c r="F62" i="20"/>
  <c r="E62" i="20"/>
  <c r="D62" i="20"/>
  <c r="C62" i="20"/>
  <c r="F57" i="20"/>
  <c r="E57" i="20"/>
  <c r="D57" i="20"/>
  <c r="C57" i="20"/>
  <c r="F41" i="20"/>
  <c r="E41" i="20"/>
  <c r="D41" i="20"/>
  <c r="C41" i="20"/>
  <c r="F28" i="20"/>
  <c r="E28" i="20"/>
  <c r="D28" i="20"/>
  <c r="C28" i="20"/>
  <c r="F23" i="20"/>
  <c r="E23" i="20"/>
  <c r="D23" i="20"/>
  <c r="F22" i="20"/>
  <c r="E22" i="20"/>
  <c r="D22" i="20"/>
  <c r="C22" i="20"/>
  <c r="F21" i="20"/>
  <c r="E21" i="20"/>
  <c r="D21" i="20"/>
  <c r="C21" i="20"/>
  <c r="F20" i="20"/>
  <c r="E20" i="20"/>
  <c r="D20" i="20"/>
  <c r="C20" i="20"/>
  <c r="F18" i="20"/>
  <c r="E18" i="20"/>
  <c r="D18" i="20"/>
  <c r="C18" i="20"/>
  <c r="E14" i="20"/>
  <c r="C14" i="20"/>
  <c r="F12" i="20" l="1"/>
  <c r="C19" i="21"/>
  <c r="C24" i="21" s="1"/>
  <c r="D15" i="21"/>
  <c r="C105" i="21"/>
  <c r="C107" i="21" s="1"/>
  <c r="D104" i="20"/>
  <c r="C135" i="20"/>
  <c r="C59" i="20"/>
  <c r="F104" i="20"/>
  <c r="F19" i="20" s="1"/>
  <c r="F24" i="20" s="1"/>
  <c r="E135" i="20"/>
  <c r="C13" i="20"/>
  <c r="E13" i="20"/>
  <c r="F59" i="20"/>
  <c r="E12" i="20"/>
  <c r="F15" i="21"/>
  <c r="D13" i="20"/>
  <c r="F13" i="20"/>
  <c r="F15" i="20" s="1"/>
  <c r="C15" i="21"/>
  <c r="E95" i="20"/>
  <c r="D153" i="20"/>
  <c r="C23" i="19"/>
  <c r="D59" i="20"/>
  <c r="F135" i="20"/>
  <c r="F175" i="20"/>
  <c r="E59" i="20"/>
  <c r="D95" i="20"/>
  <c r="C12" i="20"/>
  <c r="D155" i="20"/>
  <c r="D12" i="20"/>
  <c r="D15" i="20" s="1"/>
  <c r="C104" i="20"/>
  <c r="C19" i="20" s="1"/>
  <c r="C24" i="20" s="1"/>
  <c r="F155" i="20"/>
  <c r="E104" i="20"/>
  <c r="E166" i="20" s="1"/>
  <c r="D135" i="20"/>
  <c r="C155" i="20"/>
  <c r="D19" i="20"/>
  <c r="D24" i="20" s="1"/>
  <c r="D166" i="20"/>
  <c r="D105" i="20"/>
  <c r="F166" i="20"/>
  <c r="F105" i="20"/>
  <c r="D163" i="21"/>
  <c r="D165" i="21" s="1"/>
  <c r="C181" i="21"/>
  <c r="C191" i="21" s="1"/>
  <c r="C95" i="20"/>
  <c r="E153" i="20"/>
  <c r="E155" i="20" s="1"/>
  <c r="E179" i="21"/>
  <c r="F172" i="21" s="1"/>
  <c r="F174" i="21" s="1"/>
  <c r="F179" i="21" s="1"/>
  <c r="F105" i="21"/>
  <c r="F107" i="21" s="1"/>
  <c r="F19" i="21"/>
  <c r="F24" i="21" s="1"/>
  <c r="F166" i="21"/>
  <c r="D166" i="21"/>
  <c r="D105" i="21"/>
  <c r="D107" i="21" s="1"/>
  <c r="D19" i="21"/>
  <c r="D24" i="21" s="1"/>
  <c r="F95" i="20"/>
  <c r="E163" i="22"/>
  <c r="E165" i="22" s="1"/>
  <c r="E170" i="22" s="1"/>
  <c r="D181" i="22"/>
  <c r="D191" i="22" s="1"/>
  <c r="C175" i="20"/>
  <c r="C179" i="20" s="1"/>
  <c r="D172" i="20" s="1"/>
  <c r="D174" i="20" s="1"/>
  <c r="D179" i="20" s="1"/>
  <c r="E172" i="20" s="1"/>
  <c r="E174" i="20" s="1"/>
  <c r="E179" i="20" s="1"/>
  <c r="F172" i="20" s="1"/>
  <c r="F174" i="20" s="1"/>
  <c r="F179" i="20" s="1"/>
  <c r="E166" i="21"/>
  <c r="E105" i="21"/>
  <c r="E107" i="21" s="1"/>
  <c r="E19" i="21"/>
  <c r="E24" i="21" s="1"/>
  <c r="E163" i="23"/>
  <c r="E165" i="23" s="1"/>
  <c r="E170" i="23" s="1"/>
  <c r="D181" i="23"/>
  <c r="D191" i="23" s="1"/>
  <c r="F187" i="19"/>
  <c r="F189" i="19" s="1"/>
  <c r="E187" i="19"/>
  <c r="E189" i="19" s="1"/>
  <c r="D187" i="19"/>
  <c r="D189" i="19" s="1"/>
  <c r="C187" i="19"/>
  <c r="C189" i="19" s="1"/>
  <c r="F176" i="19"/>
  <c r="E176" i="19"/>
  <c r="D176" i="19"/>
  <c r="C176" i="19"/>
  <c r="C174" i="19"/>
  <c r="F167" i="19"/>
  <c r="E167" i="19"/>
  <c r="D167" i="19"/>
  <c r="C167" i="19"/>
  <c r="C165" i="19"/>
  <c r="F159" i="19"/>
  <c r="E159" i="19"/>
  <c r="D159" i="19"/>
  <c r="C159" i="19"/>
  <c r="F152" i="19"/>
  <c r="F153" i="19" s="1"/>
  <c r="E152" i="19"/>
  <c r="E153" i="19" s="1"/>
  <c r="D152" i="19"/>
  <c r="D153" i="19" s="1"/>
  <c r="C152" i="19"/>
  <c r="C153" i="19" s="1"/>
  <c r="F144" i="19"/>
  <c r="E144" i="19"/>
  <c r="D144" i="19"/>
  <c r="C144" i="19"/>
  <c r="F138" i="19"/>
  <c r="E138" i="19"/>
  <c r="D138" i="19"/>
  <c r="C138" i="19"/>
  <c r="F133" i="19"/>
  <c r="E133" i="19"/>
  <c r="D133" i="19"/>
  <c r="C133" i="19"/>
  <c r="F119" i="19"/>
  <c r="E119" i="19"/>
  <c r="D119" i="19"/>
  <c r="C119" i="19"/>
  <c r="F111" i="19"/>
  <c r="E111" i="19"/>
  <c r="D111" i="19"/>
  <c r="C111" i="19"/>
  <c r="F94" i="19"/>
  <c r="F14" i="19" s="1"/>
  <c r="E94" i="19"/>
  <c r="E14" i="19" s="1"/>
  <c r="D94" i="19"/>
  <c r="D14" i="19" s="1"/>
  <c r="C94" i="19"/>
  <c r="C14" i="19" s="1"/>
  <c r="F82" i="19"/>
  <c r="E82" i="19"/>
  <c r="D82" i="19"/>
  <c r="C82" i="19"/>
  <c r="F76" i="19"/>
  <c r="E76" i="19"/>
  <c r="D76" i="19"/>
  <c r="C76" i="19"/>
  <c r="F62" i="19"/>
  <c r="E62" i="19"/>
  <c r="D62" i="19"/>
  <c r="C62" i="19"/>
  <c r="F57" i="19"/>
  <c r="E57" i="19"/>
  <c r="D57" i="19"/>
  <c r="C57" i="19"/>
  <c r="F41" i="19"/>
  <c r="E41" i="19"/>
  <c r="D41" i="19"/>
  <c r="C41" i="19"/>
  <c r="F28" i="19"/>
  <c r="E28" i="19"/>
  <c r="D28" i="19"/>
  <c r="C28" i="19"/>
  <c r="F23" i="19"/>
  <c r="E23" i="19"/>
  <c r="D23" i="19"/>
  <c r="F22" i="19"/>
  <c r="E22" i="19"/>
  <c r="D22" i="19"/>
  <c r="C22" i="19"/>
  <c r="F21" i="19"/>
  <c r="E21" i="19"/>
  <c r="D21" i="19"/>
  <c r="C21" i="19"/>
  <c r="F20" i="19"/>
  <c r="E20" i="19"/>
  <c r="D20" i="19"/>
  <c r="C20" i="19"/>
  <c r="F18" i="19"/>
  <c r="E18" i="19"/>
  <c r="D18" i="19"/>
  <c r="C18" i="19"/>
  <c r="D169" i="69"/>
  <c r="C169" i="69"/>
  <c r="F155" i="19" l="1"/>
  <c r="E15" i="20"/>
  <c r="E12" i="19"/>
  <c r="C15" i="20"/>
  <c r="D107" i="20"/>
  <c r="C12" i="19"/>
  <c r="F107" i="20"/>
  <c r="C105" i="20"/>
  <c r="C107" i="20" s="1"/>
  <c r="C169" i="68"/>
  <c r="E19" i="20"/>
  <c r="E24" i="20" s="1"/>
  <c r="F59" i="19"/>
  <c r="E13" i="19"/>
  <c r="E15" i="19" s="1"/>
  <c r="E105" i="20"/>
  <c r="E107" i="20" s="1"/>
  <c r="D135" i="19"/>
  <c r="C155" i="19"/>
  <c r="C59" i="19"/>
  <c r="F104" i="19"/>
  <c r="F19" i="19" s="1"/>
  <c r="F24" i="19" s="1"/>
  <c r="D12" i="19"/>
  <c r="C95" i="19"/>
  <c r="C166" i="20"/>
  <c r="C170" i="20" s="1"/>
  <c r="D163" i="20" s="1"/>
  <c r="D165" i="20" s="1"/>
  <c r="D170" i="20" s="1"/>
  <c r="D95" i="19"/>
  <c r="E104" i="19"/>
  <c r="E166" i="19" s="1"/>
  <c r="C135" i="19"/>
  <c r="D175" i="19"/>
  <c r="D169" i="68"/>
  <c r="C54" i="69"/>
  <c r="C54" i="68"/>
  <c r="F175" i="19"/>
  <c r="D168" i="69"/>
  <c r="D168" i="68"/>
  <c r="D54" i="68"/>
  <c r="D54" i="69"/>
  <c r="E95" i="19"/>
  <c r="E135" i="19"/>
  <c r="D155" i="19"/>
  <c r="C168" i="69"/>
  <c r="C168" i="68"/>
  <c r="E59" i="19"/>
  <c r="F135" i="19"/>
  <c r="E155" i="19"/>
  <c r="F95" i="19"/>
  <c r="C104" i="19"/>
  <c r="F12" i="19"/>
  <c r="D104" i="19"/>
  <c r="C175" i="19"/>
  <c r="C179" i="19" s="1"/>
  <c r="D172" i="19" s="1"/>
  <c r="D174" i="19" s="1"/>
  <c r="D59" i="19"/>
  <c r="C13" i="19"/>
  <c r="D13" i="19"/>
  <c r="D15" i="19" s="1"/>
  <c r="E175" i="19"/>
  <c r="F163" i="22"/>
  <c r="F165" i="22" s="1"/>
  <c r="F170" i="22" s="1"/>
  <c r="F181" i="22" s="1"/>
  <c r="F191" i="22" s="1"/>
  <c r="E181" i="22"/>
  <c r="E191" i="22" s="1"/>
  <c r="D170" i="21"/>
  <c r="F13" i="19"/>
  <c r="F163" i="23"/>
  <c r="F165" i="23" s="1"/>
  <c r="F170" i="23" s="1"/>
  <c r="F181" i="23" s="1"/>
  <c r="F191" i="23" s="1"/>
  <c r="E181" i="23"/>
  <c r="E191" i="23" s="1"/>
  <c r="D179" i="19" l="1"/>
  <c r="E172" i="19" s="1"/>
  <c r="E174" i="19" s="1"/>
  <c r="E105" i="19"/>
  <c r="C15" i="19"/>
  <c r="E107" i="19"/>
  <c r="F105" i="19"/>
  <c r="F107" i="19" s="1"/>
  <c r="F166" i="19"/>
  <c r="E19" i="19"/>
  <c r="E24" i="19" s="1"/>
  <c r="C181" i="20"/>
  <c r="C191" i="20" s="1"/>
  <c r="E44" i="69"/>
  <c r="E44" i="68"/>
  <c r="F37" i="69"/>
  <c r="F37" i="68"/>
  <c r="D46" i="68"/>
  <c r="D46" i="69"/>
  <c r="D52" i="69"/>
  <c r="D52" i="68"/>
  <c r="E56" i="69"/>
  <c r="E56" i="68"/>
  <c r="E72" i="69"/>
  <c r="E72" i="68"/>
  <c r="C91" i="69"/>
  <c r="C91" i="68"/>
  <c r="C101" i="69"/>
  <c r="C101" i="68"/>
  <c r="F114" i="69"/>
  <c r="F114" i="68"/>
  <c r="E122" i="69"/>
  <c r="E122" i="68"/>
  <c r="E130" i="69"/>
  <c r="E130" i="68"/>
  <c r="C150" i="69"/>
  <c r="C150" i="68"/>
  <c r="D178" i="68"/>
  <c r="D178" i="69"/>
  <c r="E194" i="69"/>
  <c r="E194" i="68"/>
  <c r="C38" i="69"/>
  <c r="C38" i="68"/>
  <c r="E50" i="69"/>
  <c r="E50" i="68"/>
  <c r="F70" i="69"/>
  <c r="F70" i="68"/>
  <c r="D85" i="68"/>
  <c r="D85" i="69"/>
  <c r="D93" i="68"/>
  <c r="D93" i="69"/>
  <c r="F128" i="69"/>
  <c r="F128" i="68"/>
  <c r="C142" i="69"/>
  <c r="C142" i="68"/>
  <c r="D32" i="69"/>
  <c r="D32" i="68"/>
  <c r="D34" i="69"/>
  <c r="D34" i="68"/>
  <c r="D36" i="69"/>
  <c r="D36" i="68"/>
  <c r="D38" i="69"/>
  <c r="D38" i="68"/>
  <c r="D40" i="69"/>
  <c r="D40" i="68"/>
  <c r="F44" i="69"/>
  <c r="F44" i="68"/>
  <c r="F46" i="68"/>
  <c r="F46" i="69"/>
  <c r="F48" i="69"/>
  <c r="F48" i="68"/>
  <c r="F50" i="69"/>
  <c r="F50" i="68"/>
  <c r="F52" i="69"/>
  <c r="F52" i="68"/>
  <c r="C55" i="69"/>
  <c r="C55" i="68"/>
  <c r="C67" i="69"/>
  <c r="C67" i="68"/>
  <c r="C69" i="69"/>
  <c r="C69" i="68"/>
  <c r="C71" i="69"/>
  <c r="C71" i="68"/>
  <c r="C73" i="69"/>
  <c r="C73" i="68"/>
  <c r="C75" i="68"/>
  <c r="C75" i="69"/>
  <c r="E78" i="69"/>
  <c r="E78" i="68"/>
  <c r="E80" i="68"/>
  <c r="E80" i="69"/>
  <c r="E85" i="69"/>
  <c r="E85" i="68"/>
  <c r="E87" i="68"/>
  <c r="E87" i="69"/>
  <c r="E89" i="69"/>
  <c r="E89" i="68"/>
  <c r="E91" i="68"/>
  <c r="E91" i="69"/>
  <c r="E93" i="69"/>
  <c r="E93" i="68"/>
  <c r="E99" i="68"/>
  <c r="E99" i="69"/>
  <c r="E101" i="69"/>
  <c r="E101" i="68"/>
  <c r="E103" i="68"/>
  <c r="E103" i="69"/>
  <c r="D115" i="69"/>
  <c r="D115" i="68"/>
  <c r="D117" i="69"/>
  <c r="D117" i="68"/>
  <c r="C123" i="69"/>
  <c r="C123" i="68"/>
  <c r="C125" i="69"/>
  <c r="C125" i="68"/>
  <c r="C127" i="69"/>
  <c r="C127" i="68"/>
  <c r="C129" i="69"/>
  <c r="C129" i="68"/>
  <c r="C131" i="69"/>
  <c r="C131" i="68"/>
  <c r="D142" i="69"/>
  <c r="D142" i="68"/>
  <c r="E148" i="68"/>
  <c r="E148" i="69"/>
  <c r="E150" i="69"/>
  <c r="E150" i="68"/>
  <c r="C172" i="69"/>
  <c r="C174" i="69" s="1"/>
  <c r="C172" i="68"/>
  <c r="C174" i="68" s="1"/>
  <c r="F178" i="68"/>
  <c r="F178" i="69"/>
  <c r="C184" i="69"/>
  <c r="C184" i="68"/>
  <c r="C186" i="69"/>
  <c r="C186" i="68"/>
  <c r="C188" i="69"/>
  <c r="C188" i="68"/>
  <c r="C195" i="68"/>
  <c r="C195" i="69"/>
  <c r="F39" i="69"/>
  <c r="F39" i="68"/>
  <c r="E70" i="69"/>
  <c r="E70" i="68"/>
  <c r="C78" i="69"/>
  <c r="C78" i="68"/>
  <c r="C99" i="68"/>
  <c r="C99" i="69"/>
  <c r="F116" i="69"/>
  <c r="F116" i="68"/>
  <c r="E128" i="69"/>
  <c r="E128" i="68"/>
  <c r="C148" i="69"/>
  <c r="C148" i="68"/>
  <c r="E48" i="69"/>
  <c r="E48" i="68"/>
  <c r="D101" i="69"/>
  <c r="D101" i="68"/>
  <c r="F132" i="69"/>
  <c r="F132" i="68"/>
  <c r="D73" i="69"/>
  <c r="D73" i="68"/>
  <c r="F31" i="69"/>
  <c r="F31" i="68"/>
  <c r="D44" i="69"/>
  <c r="D44" i="68"/>
  <c r="E74" i="69"/>
  <c r="E74" i="68"/>
  <c r="C89" i="69"/>
  <c r="C89" i="68"/>
  <c r="C103" i="69"/>
  <c r="C103" i="68"/>
  <c r="E124" i="69"/>
  <c r="E124" i="68"/>
  <c r="F141" i="69"/>
  <c r="F141" i="68"/>
  <c r="C32" i="69"/>
  <c r="C32" i="68"/>
  <c r="E52" i="69"/>
  <c r="E52" i="68"/>
  <c r="F56" i="69"/>
  <c r="F56" i="68"/>
  <c r="F72" i="68"/>
  <c r="F72" i="69"/>
  <c r="D78" i="69"/>
  <c r="D78" i="68"/>
  <c r="D91" i="68"/>
  <c r="D91" i="69"/>
  <c r="C115" i="69"/>
  <c r="C115" i="68"/>
  <c r="F130" i="69"/>
  <c r="F130" i="68"/>
  <c r="D150" i="69"/>
  <c r="D150" i="68"/>
  <c r="E36" i="69"/>
  <c r="E36" i="68"/>
  <c r="C51" i="69"/>
  <c r="C51" i="68"/>
  <c r="D55" i="69"/>
  <c r="D55" i="68"/>
  <c r="D75" i="69"/>
  <c r="D75" i="68"/>
  <c r="F85" i="69"/>
  <c r="F85" i="68"/>
  <c r="F93" i="69"/>
  <c r="F93" i="68"/>
  <c r="F103" i="69"/>
  <c r="F103" i="68"/>
  <c r="E115" i="69"/>
  <c r="E115" i="68"/>
  <c r="D123" i="69"/>
  <c r="D123" i="68"/>
  <c r="D131" i="69"/>
  <c r="D131" i="68"/>
  <c r="E142" i="68"/>
  <c r="E142" i="69"/>
  <c r="F150" i="69"/>
  <c r="F150" i="68"/>
  <c r="C177" i="69"/>
  <c r="C177" i="68"/>
  <c r="D186" i="68"/>
  <c r="D186" i="69"/>
  <c r="F32" i="69"/>
  <c r="F32" i="68"/>
  <c r="F34" i="69"/>
  <c r="F34" i="68"/>
  <c r="F36" i="68"/>
  <c r="F36" i="69"/>
  <c r="F38" i="69"/>
  <c r="F38" i="68"/>
  <c r="F40" i="69"/>
  <c r="F40" i="68"/>
  <c r="D45" i="69"/>
  <c r="D45" i="68"/>
  <c r="D47" i="69"/>
  <c r="D47" i="68"/>
  <c r="D49" i="69"/>
  <c r="D49" i="68"/>
  <c r="D51" i="69"/>
  <c r="D51" i="68"/>
  <c r="D53" i="69"/>
  <c r="D53" i="68"/>
  <c r="E54" i="68"/>
  <c r="E54" i="69"/>
  <c r="C56" i="69"/>
  <c r="C56" i="68"/>
  <c r="E67" i="69"/>
  <c r="E67" i="68"/>
  <c r="E69" i="69"/>
  <c r="E69" i="68"/>
  <c r="E71" i="68"/>
  <c r="E71" i="69"/>
  <c r="E73" i="69"/>
  <c r="E73" i="68"/>
  <c r="E75" i="69"/>
  <c r="E75" i="68"/>
  <c r="C79" i="69"/>
  <c r="C79" i="68"/>
  <c r="C81" i="69"/>
  <c r="C81" i="68"/>
  <c r="C84" i="69"/>
  <c r="C84" i="68"/>
  <c r="C86" i="69"/>
  <c r="C86" i="68"/>
  <c r="C88" i="69"/>
  <c r="C88" i="68"/>
  <c r="C90" i="69"/>
  <c r="C90" i="68"/>
  <c r="C92" i="69"/>
  <c r="C92" i="68"/>
  <c r="C23" i="15"/>
  <c r="C98" i="69"/>
  <c r="C98" i="68"/>
  <c r="C100" i="69"/>
  <c r="C100" i="68"/>
  <c r="C102" i="69"/>
  <c r="C102" i="68"/>
  <c r="F115" i="69"/>
  <c r="F115" i="68"/>
  <c r="F117" i="69"/>
  <c r="F117" i="68"/>
  <c r="E123" i="69"/>
  <c r="E123" i="68"/>
  <c r="E125" i="68"/>
  <c r="E125" i="69"/>
  <c r="E127" i="69"/>
  <c r="E127" i="68"/>
  <c r="E129" i="68"/>
  <c r="E129" i="69"/>
  <c r="E131" i="69"/>
  <c r="E131" i="68"/>
  <c r="F142" i="68"/>
  <c r="F142" i="69"/>
  <c r="C147" i="69"/>
  <c r="C147" i="68"/>
  <c r="C149" i="69"/>
  <c r="C149" i="68"/>
  <c r="C151" i="68"/>
  <c r="C151" i="69"/>
  <c r="D177" i="69"/>
  <c r="D177" i="68"/>
  <c r="E184" i="69"/>
  <c r="E184" i="68"/>
  <c r="E186" i="69"/>
  <c r="E186" i="68"/>
  <c r="E188" i="69"/>
  <c r="E188" i="68"/>
  <c r="E195" i="69"/>
  <c r="E195" i="68"/>
  <c r="F35" i="68"/>
  <c r="F35" i="69"/>
  <c r="D48" i="69"/>
  <c r="D48" i="68"/>
  <c r="E66" i="69"/>
  <c r="E66" i="68"/>
  <c r="C87" i="69"/>
  <c r="C87" i="68"/>
  <c r="C93" i="69"/>
  <c r="C93" i="68"/>
  <c r="E126" i="69"/>
  <c r="E126" i="68"/>
  <c r="E132" i="69"/>
  <c r="E132" i="68"/>
  <c r="F143" i="69"/>
  <c r="F143" i="68"/>
  <c r="F169" i="69"/>
  <c r="F169" i="68"/>
  <c r="E185" i="69"/>
  <c r="E185" i="68"/>
  <c r="C36" i="68"/>
  <c r="C36" i="69"/>
  <c r="E46" i="68"/>
  <c r="E46" i="69"/>
  <c r="F68" i="69"/>
  <c r="F68" i="68"/>
  <c r="D80" i="69"/>
  <c r="D80" i="68"/>
  <c r="D89" i="69"/>
  <c r="D89" i="68"/>
  <c r="D103" i="68"/>
  <c r="D103" i="69"/>
  <c r="C117" i="69"/>
  <c r="C117" i="68"/>
  <c r="F126" i="69"/>
  <c r="F126" i="68"/>
  <c r="C163" i="69"/>
  <c r="C165" i="69" s="1"/>
  <c r="C163" i="68"/>
  <c r="C165" i="68" s="1"/>
  <c r="F194" i="69"/>
  <c r="F194" i="68"/>
  <c r="E34" i="69"/>
  <c r="E34" i="68"/>
  <c r="C45" i="69"/>
  <c r="C45" i="68"/>
  <c r="C53" i="69"/>
  <c r="C53" i="68"/>
  <c r="D71" i="68"/>
  <c r="D71" i="69"/>
  <c r="F80" i="68"/>
  <c r="F80" i="69"/>
  <c r="F87" i="69"/>
  <c r="F87" i="68"/>
  <c r="F101" i="69"/>
  <c r="F101" i="68"/>
  <c r="E117" i="69"/>
  <c r="E117" i="68"/>
  <c r="D125" i="69"/>
  <c r="D125" i="68"/>
  <c r="D184" i="69"/>
  <c r="D184" i="68"/>
  <c r="D195" i="68"/>
  <c r="D195" i="69"/>
  <c r="C31" i="68"/>
  <c r="C31" i="69"/>
  <c r="C33" i="69"/>
  <c r="C33" i="68"/>
  <c r="C35" i="69"/>
  <c r="C35" i="68"/>
  <c r="C37" i="69"/>
  <c r="C37" i="68"/>
  <c r="C39" i="69"/>
  <c r="C39" i="68"/>
  <c r="E45" i="69"/>
  <c r="E45" i="68"/>
  <c r="E47" i="69"/>
  <c r="E47" i="68"/>
  <c r="E49" i="69"/>
  <c r="E49" i="68"/>
  <c r="E51" i="69"/>
  <c r="E51" i="68"/>
  <c r="E53" i="69"/>
  <c r="E53" i="68"/>
  <c r="F54" i="68"/>
  <c r="F54" i="69"/>
  <c r="D56" i="68"/>
  <c r="D56" i="69"/>
  <c r="F67" i="69"/>
  <c r="F67" i="68"/>
  <c r="F69" i="69"/>
  <c r="F69" i="68"/>
  <c r="F71" i="68"/>
  <c r="F71" i="69"/>
  <c r="F73" i="69"/>
  <c r="F73" i="68"/>
  <c r="F75" i="69"/>
  <c r="F75" i="68"/>
  <c r="D79" i="69"/>
  <c r="D79" i="68"/>
  <c r="D81" i="68"/>
  <c r="D81" i="69"/>
  <c r="D84" i="69"/>
  <c r="D84" i="68"/>
  <c r="D86" i="69"/>
  <c r="D86" i="68"/>
  <c r="D88" i="69"/>
  <c r="D88" i="68"/>
  <c r="D90" i="69"/>
  <c r="D90" i="68"/>
  <c r="D92" i="69"/>
  <c r="D92" i="68"/>
  <c r="D98" i="69"/>
  <c r="D98" i="68"/>
  <c r="D100" i="69"/>
  <c r="D100" i="68"/>
  <c r="D102" i="69"/>
  <c r="D102" i="68"/>
  <c r="C114" i="68"/>
  <c r="C114" i="69"/>
  <c r="C116" i="69"/>
  <c r="C116" i="68"/>
  <c r="C118" i="69"/>
  <c r="C118" i="68"/>
  <c r="F123" i="69"/>
  <c r="F123" i="68"/>
  <c r="F125" i="69"/>
  <c r="F125" i="68"/>
  <c r="F127" i="68"/>
  <c r="F127" i="69"/>
  <c r="F129" i="69"/>
  <c r="F129" i="68"/>
  <c r="F131" i="69"/>
  <c r="F131" i="68"/>
  <c r="C141" i="69"/>
  <c r="C141" i="68"/>
  <c r="C143" i="69"/>
  <c r="C143" i="68"/>
  <c r="D147" i="69"/>
  <c r="D147" i="68"/>
  <c r="D149" i="69"/>
  <c r="D149" i="68"/>
  <c r="D151" i="68"/>
  <c r="D151" i="69"/>
  <c r="E168" i="69"/>
  <c r="E168" i="68"/>
  <c r="E177" i="69"/>
  <c r="E177" i="68"/>
  <c r="F184" i="69"/>
  <c r="F184" i="68"/>
  <c r="F186" i="69"/>
  <c r="F186" i="68"/>
  <c r="F188" i="69"/>
  <c r="F188" i="68"/>
  <c r="F195" i="69"/>
  <c r="F195" i="68"/>
  <c r="F33" i="69"/>
  <c r="F33" i="68"/>
  <c r="D50" i="69"/>
  <c r="D50" i="68"/>
  <c r="E68" i="69"/>
  <c r="E68" i="68"/>
  <c r="C85" i="69"/>
  <c r="C85" i="68"/>
  <c r="F118" i="68"/>
  <c r="F118" i="69"/>
  <c r="C34" i="68"/>
  <c r="C34" i="69"/>
  <c r="F74" i="69"/>
  <c r="F74" i="68"/>
  <c r="D87" i="69"/>
  <c r="D87" i="68"/>
  <c r="F124" i="69"/>
  <c r="F124" i="68"/>
  <c r="D148" i="69"/>
  <c r="D148" i="68"/>
  <c r="E178" i="68"/>
  <c r="E178" i="69"/>
  <c r="E32" i="69"/>
  <c r="E32" i="68"/>
  <c r="E40" i="69"/>
  <c r="E40" i="68"/>
  <c r="C49" i="69"/>
  <c r="C49" i="68"/>
  <c r="D67" i="69"/>
  <c r="D67" i="68"/>
  <c r="F78" i="69"/>
  <c r="F78" i="68"/>
  <c r="F91" i="69"/>
  <c r="F91" i="68"/>
  <c r="D127" i="69"/>
  <c r="D127" i="68"/>
  <c r="D31" i="69"/>
  <c r="D31" i="68"/>
  <c r="D37" i="69"/>
  <c r="D37" i="68"/>
  <c r="F45" i="69"/>
  <c r="F45" i="68"/>
  <c r="F47" i="68"/>
  <c r="F47" i="69"/>
  <c r="F51" i="69"/>
  <c r="F51" i="68"/>
  <c r="C66" i="69"/>
  <c r="C66" i="68"/>
  <c r="C68" i="69"/>
  <c r="C68" i="68"/>
  <c r="C72" i="69"/>
  <c r="C72" i="68"/>
  <c r="C74" i="69"/>
  <c r="C74" i="68"/>
  <c r="E79" i="69"/>
  <c r="E79" i="68"/>
  <c r="E81" i="68"/>
  <c r="E81" i="69"/>
  <c r="E84" i="69"/>
  <c r="E84" i="68"/>
  <c r="E86" i="69"/>
  <c r="E86" i="68"/>
  <c r="E88" i="69"/>
  <c r="E88" i="68"/>
  <c r="E90" i="69"/>
  <c r="E90" i="68"/>
  <c r="E92" i="69"/>
  <c r="E92" i="68"/>
  <c r="E98" i="69"/>
  <c r="E98" i="68"/>
  <c r="E100" i="68"/>
  <c r="E100" i="69"/>
  <c r="E102" i="69"/>
  <c r="E102" i="68"/>
  <c r="D114" i="69"/>
  <c r="D114" i="68"/>
  <c r="D116" i="69"/>
  <c r="D116" i="68"/>
  <c r="D118" i="69"/>
  <c r="D118" i="68"/>
  <c r="C122" i="69"/>
  <c r="C122" i="68"/>
  <c r="C124" i="68"/>
  <c r="C124" i="69"/>
  <c r="C126" i="69"/>
  <c r="C126" i="68"/>
  <c r="C128" i="68"/>
  <c r="C128" i="69"/>
  <c r="C130" i="69"/>
  <c r="C22" i="69" s="1"/>
  <c r="C130" i="68"/>
  <c r="C22" i="68" s="1"/>
  <c r="C132" i="68"/>
  <c r="C132" i="69"/>
  <c r="D141" i="69"/>
  <c r="D141" i="68"/>
  <c r="D143" i="69"/>
  <c r="D143" i="68"/>
  <c r="E147" i="69"/>
  <c r="E147" i="68"/>
  <c r="E149" i="69"/>
  <c r="E149" i="68"/>
  <c r="E151" i="69"/>
  <c r="E151" i="68"/>
  <c r="F168" i="68"/>
  <c r="F168" i="69"/>
  <c r="F177" i="69"/>
  <c r="F177" i="68"/>
  <c r="C185" i="69"/>
  <c r="C185" i="68"/>
  <c r="C194" i="69"/>
  <c r="C194" i="68"/>
  <c r="C80" i="69"/>
  <c r="C80" i="68"/>
  <c r="C40" i="69"/>
  <c r="C40" i="68"/>
  <c r="F66" i="69"/>
  <c r="F66" i="68"/>
  <c r="D99" i="69"/>
  <c r="D99" i="68"/>
  <c r="F122" i="69"/>
  <c r="F122" i="68"/>
  <c r="F185" i="69"/>
  <c r="F185" i="68"/>
  <c r="E38" i="69"/>
  <c r="E38" i="68"/>
  <c r="C47" i="69"/>
  <c r="C47" i="68"/>
  <c r="D69" i="69"/>
  <c r="D69" i="68"/>
  <c r="F89" i="69"/>
  <c r="F89" i="68"/>
  <c r="F99" i="69"/>
  <c r="F99" i="68"/>
  <c r="D129" i="69"/>
  <c r="D129" i="68"/>
  <c r="F148" i="69"/>
  <c r="F148" i="68"/>
  <c r="D188" i="69"/>
  <c r="D188" i="68"/>
  <c r="D33" i="69"/>
  <c r="D33" i="68"/>
  <c r="D35" i="68"/>
  <c r="D35" i="69"/>
  <c r="D39" i="69"/>
  <c r="D39" i="68"/>
  <c r="F49" i="69"/>
  <c r="F49" i="68"/>
  <c r="F53" i="69"/>
  <c r="F53" i="68"/>
  <c r="E55" i="69"/>
  <c r="E55" i="68"/>
  <c r="C70" i="69"/>
  <c r="C70" i="68"/>
  <c r="E31" i="69"/>
  <c r="E31" i="68"/>
  <c r="E33" i="69"/>
  <c r="E33" i="68"/>
  <c r="E35" i="68"/>
  <c r="E35" i="69"/>
  <c r="E37" i="69"/>
  <c r="E37" i="68"/>
  <c r="E39" i="69"/>
  <c r="E39" i="68"/>
  <c r="C44" i="69"/>
  <c r="C44" i="68"/>
  <c r="C46" i="69"/>
  <c r="C46" i="68"/>
  <c r="C48" i="69"/>
  <c r="C48" i="68"/>
  <c r="C50" i="68"/>
  <c r="C50" i="69"/>
  <c r="C52" i="69"/>
  <c r="C52" i="68"/>
  <c r="F55" i="68"/>
  <c r="F55" i="69"/>
  <c r="D66" i="69"/>
  <c r="D66" i="68"/>
  <c r="D68" i="69"/>
  <c r="D68" i="68"/>
  <c r="D70" i="68"/>
  <c r="D70" i="69"/>
  <c r="D72" i="69"/>
  <c r="D72" i="68"/>
  <c r="D74" i="69"/>
  <c r="D74" i="68"/>
  <c r="F79" i="69"/>
  <c r="F79" i="68"/>
  <c r="F81" i="68"/>
  <c r="F81" i="69"/>
  <c r="F84" i="68"/>
  <c r="F84" i="69"/>
  <c r="F86" i="69"/>
  <c r="F86" i="68"/>
  <c r="F88" i="69"/>
  <c r="F88" i="68"/>
  <c r="F90" i="68"/>
  <c r="F90" i="69"/>
  <c r="F92" i="68"/>
  <c r="F92" i="69"/>
  <c r="F98" i="69"/>
  <c r="F98" i="68"/>
  <c r="F100" i="69"/>
  <c r="F100" i="68"/>
  <c r="F102" i="69"/>
  <c r="F102" i="68"/>
  <c r="E114" i="68"/>
  <c r="E114" i="69"/>
  <c r="E116" i="69"/>
  <c r="E116" i="68"/>
  <c r="E118" i="68"/>
  <c r="E118" i="69"/>
  <c r="D122" i="69"/>
  <c r="D122" i="68"/>
  <c r="D124" i="68"/>
  <c r="D124" i="69"/>
  <c r="D126" i="69"/>
  <c r="D126" i="68"/>
  <c r="D128" i="68"/>
  <c r="D128" i="69"/>
  <c r="D130" i="69"/>
  <c r="D22" i="69" s="1"/>
  <c r="D130" i="68"/>
  <c r="D22" i="68" s="1"/>
  <c r="D132" i="68"/>
  <c r="D132" i="69"/>
  <c r="E141" i="68"/>
  <c r="E141" i="69"/>
  <c r="E143" i="69"/>
  <c r="E143" i="68"/>
  <c r="F147" i="69"/>
  <c r="F147" i="68"/>
  <c r="F149" i="69"/>
  <c r="F149" i="68"/>
  <c r="F151" i="69"/>
  <c r="F151" i="68"/>
  <c r="E169" i="69"/>
  <c r="E169" i="68"/>
  <c r="C178" i="69"/>
  <c r="C178" i="68"/>
  <c r="D185" i="69"/>
  <c r="D185" i="68"/>
  <c r="D194" i="69"/>
  <c r="D194" i="68"/>
  <c r="C166" i="19"/>
  <c r="C170" i="19" s="1"/>
  <c r="C105" i="19"/>
  <c r="C107" i="19" s="1"/>
  <c r="C19" i="19"/>
  <c r="C24" i="19" s="1"/>
  <c r="E163" i="21"/>
  <c r="E165" i="21" s="1"/>
  <c r="E170" i="21" s="1"/>
  <c r="D181" i="21"/>
  <c r="D191" i="21" s="1"/>
  <c r="E179" i="19"/>
  <c r="F172" i="19" s="1"/>
  <c r="F174" i="19" s="1"/>
  <c r="F179" i="19" s="1"/>
  <c r="E163" i="20"/>
  <c r="E165" i="20" s="1"/>
  <c r="E170" i="20" s="1"/>
  <c r="D181" i="20"/>
  <c r="D191" i="20" s="1"/>
  <c r="D166" i="19"/>
  <c r="D105" i="19"/>
  <c r="D107" i="19" s="1"/>
  <c r="D19" i="19"/>
  <c r="D24" i="19" s="1"/>
  <c r="F15" i="19"/>
  <c r="F176" i="68" l="1"/>
  <c r="E22" i="68"/>
  <c r="F76" i="69"/>
  <c r="C119" i="69"/>
  <c r="E187" i="69"/>
  <c r="E189" i="69" s="1"/>
  <c r="F176" i="69"/>
  <c r="F22" i="68"/>
  <c r="C21" i="68"/>
  <c r="E187" i="68"/>
  <c r="E189" i="68" s="1"/>
  <c r="C82" i="69"/>
  <c r="C176" i="69"/>
  <c r="D119" i="69"/>
  <c r="C94" i="68"/>
  <c r="C14" i="68" s="1"/>
  <c r="C133" i="68"/>
  <c r="C119" i="68"/>
  <c r="E41" i="69"/>
  <c r="D76" i="69"/>
  <c r="E144" i="69"/>
  <c r="E152" i="69"/>
  <c r="F23" i="68"/>
  <c r="D76" i="68"/>
  <c r="E41" i="68"/>
  <c r="E94" i="69"/>
  <c r="E14" i="69" s="1"/>
  <c r="D23" i="69"/>
  <c r="C41" i="69"/>
  <c r="D167" i="68"/>
  <c r="D20" i="68"/>
  <c r="F152" i="68"/>
  <c r="F175" i="68" s="1"/>
  <c r="F144" i="68"/>
  <c r="C82" i="68"/>
  <c r="C176" i="68"/>
  <c r="E82" i="68"/>
  <c r="F18" i="69"/>
  <c r="F57" i="69"/>
  <c r="E152" i="68"/>
  <c r="E175" i="68" s="1"/>
  <c r="E144" i="68"/>
  <c r="E82" i="69"/>
  <c r="E119" i="69"/>
  <c r="F133" i="68"/>
  <c r="C133" i="69"/>
  <c r="C152" i="69"/>
  <c r="C153" i="69" s="1"/>
  <c r="C144" i="69"/>
  <c r="D94" i="69"/>
  <c r="D14" i="69" s="1"/>
  <c r="C94" i="69"/>
  <c r="C14" i="69" s="1"/>
  <c r="D176" i="68"/>
  <c r="D18" i="68"/>
  <c r="D57" i="68"/>
  <c r="E133" i="68"/>
  <c r="F94" i="69"/>
  <c r="F14" i="69" s="1"/>
  <c r="F167" i="68"/>
  <c r="F20" i="68"/>
  <c r="F133" i="69"/>
  <c r="C76" i="68"/>
  <c r="F187" i="68"/>
  <c r="F189" i="68" s="1"/>
  <c r="F22" i="69"/>
  <c r="E22" i="69"/>
  <c r="D176" i="69"/>
  <c r="D57" i="69"/>
  <c r="D18" i="69"/>
  <c r="E133" i="69"/>
  <c r="F144" i="69"/>
  <c r="F152" i="69"/>
  <c r="F175" i="69" s="1"/>
  <c r="E20" i="68"/>
  <c r="E167" i="68"/>
  <c r="C76" i="69"/>
  <c r="F82" i="68"/>
  <c r="F187" i="69"/>
  <c r="F189" i="69" s="1"/>
  <c r="D187" i="68"/>
  <c r="D189" i="68" s="1"/>
  <c r="E76" i="68"/>
  <c r="E176" i="68"/>
  <c r="E21" i="68"/>
  <c r="C187" i="68"/>
  <c r="C189" i="68" s="1"/>
  <c r="C20" i="68"/>
  <c r="C167" i="68"/>
  <c r="F119" i="68"/>
  <c r="C41" i="68"/>
  <c r="F20" i="69"/>
  <c r="F167" i="69"/>
  <c r="E119" i="68"/>
  <c r="D133" i="68"/>
  <c r="D133" i="69"/>
  <c r="C21" i="69"/>
  <c r="C18" i="68"/>
  <c r="C57" i="68"/>
  <c r="E167" i="69"/>
  <c r="E20" i="69"/>
  <c r="D144" i="68"/>
  <c r="D152" i="68"/>
  <c r="E23" i="68"/>
  <c r="F82" i="69"/>
  <c r="D187" i="69"/>
  <c r="D189" i="69" s="1"/>
  <c r="E76" i="69"/>
  <c r="E176" i="69"/>
  <c r="E21" i="69"/>
  <c r="F41" i="68"/>
  <c r="C187" i="69"/>
  <c r="C189" i="69" s="1"/>
  <c r="C20" i="69"/>
  <c r="C167" i="69"/>
  <c r="F119" i="69"/>
  <c r="E18" i="68"/>
  <c r="E57" i="68"/>
  <c r="F23" i="69"/>
  <c r="D94" i="68"/>
  <c r="D14" i="68" s="1"/>
  <c r="D20" i="69"/>
  <c r="D167" i="69"/>
  <c r="F94" i="68"/>
  <c r="F14" i="68" s="1"/>
  <c r="C57" i="69"/>
  <c r="C18" i="69"/>
  <c r="F76" i="68"/>
  <c r="D144" i="69"/>
  <c r="D152" i="69"/>
  <c r="D153" i="69" s="1"/>
  <c r="E23" i="69"/>
  <c r="D41" i="68"/>
  <c r="D59" i="68" s="1"/>
  <c r="C23" i="68"/>
  <c r="D82" i="68"/>
  <c r="F41" i="69"/>
  <c r="F21" i="68"/>
  <c r="D21" i="68"/>
  <c r="E57" i="69"/>
  <c r="E18" i="69"/>
  <c r="C152" i="68"/>
  <c r="C144" i="68"/>
  <c r="D119" i="68"/>
  <c r="E94" i="68"/>
  <c r="E14" i="68" s="1"/>
  <c r="D41" i="69"/>
  <c r="D59" i="69" s="1"/>
  <c r="D23" i="68"/>
  <c r="C23" i="69"/>
  <c r="D82" i="69"/>
  <c r="F21" i="69"/>
  <c r="F18" i="68"/>
  <c r="F57" i="68"/>
  <c r="D21" i="69"/>
  <c r="D163" i="19"/>
  <c r="D165" i="19" s="1"/>
  <c r="D170" i="19" s="1"/>
  <c r="C181" i="19"/>
  <c r="C191" i="19" s="1"/>
  <c r="F163" i="20"/>
  <c r="F165" i="20" s="1"/>
  <c r="F170" i="20" s="1"/>
  <c r="F181" i="20" s="1"/>
  <c r="F191" i="20" s="1"/>
  <c r="E181" i="20"/>
  <c r="E191" i="20" s="1"/>
  <c r="E181" i="21"/>
  <c r="E191" i="21" s="1"/>
  <c r="F163" i="21"/>
  <c r="F165" i="21" s="1"/>
  <c r="F170" i="21" s="1"/>
  <c r="F181" i="21" s="1"/>
  <c r="F191" i="21" s="1"/>
  <c r="F159" i="15"/>
  <c r="E159" i="15"/>
  <c r="D159" i="15"/>
  <c r="C159" i="15"/>
  <c r="F138" i="15"/>
  <c r="E138" i="15"/>
  <c r="D138" i="15"/>
  <c r="C138" i="15"/>
  <c r="F111" i="15"/>
  <c r="E111" i="15"/>
  <c r="D111" i="15"/>
  <c r="C111" i="15"/>
  <c r="F62" i="15"/>
  <c r="E62" i="15"/>
  <c r="D62" i="15"/>
  <c r="C62" i="15"/>
  <c r="F28" i="15"/>
  <c r="E28" i="15"/>
  <c r="D28" i="15"/>
  <c r="C28" i="15"/>
  <c r="E135" i="68" l="1"/>
  <c r="F135" i="68"/>
  <c r="F59" i="69"/>
  <c r="C59" i="68"/>
  <c r="C135" i="69"/>
  <c r="F153" i="68"/>
  <c r="C59" i="69"/>
  <c r="E59" i="69"/>
  <c r="F59" i="68"/>
  <c r="E59" i="68"/>
  <c r="F135" i="69"/>
  <c r="C175" i="69"/>
  <c r="C179" i="69" s="1"/>
  <c r="D172" i="69" s="1"/>
  <c r="D174" i="69" s="1"/>
  <c r="D135" i="69"/>
  <c r="C135" i="68"/>
  <c r="E153" i="68"/>
  <c r="E155" i="68" s="1"/>
  <c r="F153" i="69"/>
  <c r="F155" i="69" s="1"/>
  <c r="E104" i="68"/>
  <c r="E95" i="68"/>
  <c r="E13" i="68"/>
  <c r="F12" i="69"/>
  <c r="D13" i="68"/>
  <c r="D104" i="68"/>
  <c r="D95" i="68"/>
  <c r="C153" i="68"/>
  <c r="C155" i="68" s="1"/>
  <c r="C175" i="68"/>
  <c r="C179" i="68" s="1"/>
  <c r="D172" i="68" s="1"/>
  <c r="D174" i="68" s="1"/>
  <c r="D12" i="68"/>
  <c r="F12" i="68"/>
  <c r="D175" i="68"/>
  <c r="D153" i="68"/>
  <c r="D155" i="68" s="1"/>
  <c r="E135" i="69"/>
  <c r="C12" i="69"/>
  <c r="C12" i="68"/>
  <c r="C13" i="68"/>
  <c r="C95" i="68"/>
  <c r="C104" i="68"/>
  <c r="E175" i="69"/>
  <c r="E153" i="69"/>
  <c r="E155" i="69" s="1"/>
  <c r="D12" i="69"/>
  <c r="F104" i="69"/>
  <c r="F95" i="69"/>
  <c r="F13" i="69"/>
  <c r="C13" i="69"/>
  <c r="C104" i="69"/>
  <c r="C95" i="69"/>
  <c r="D135" i="68"/>
  <c r="D155" i="69"/>
  <c r="E95" i="69"/>
  <c r="E104" i="69"/>
  <c r="E13" i="69"/>
  <c r="E12" i="69"/>
  <c r="D13" i="69"/>
  <c r="D104" i="69"/>
  <c r="D95" i="69"/>
  <c r="F104" i="68"/>
  <c r="F95" i="68"/>
  <c r="F13" i="68"/>
  <c r="C155" i="69"/>
  <c r="F155" i="68"/>
  <c r="E12" i="68"/>
  <c r="E15" i="68" s="1"/>
  <c r="D175" i="69"/>
  <c r="E163" i="19"/>
  <c r="E165" i="19" s="1"/>
  <c r="E170" i="19" s="1"/>
  <c r="D181" i="19"/>
  <c r="D191" i="19" s="1"/>
  <c r="C152" i="15"/>
  <c r="C175" i="15" s="1"/>
  <c r="F152" i="15"/>
  <c r="F175" i="15" s="1"/>
  <c r="E152" i="15"/>
  <c r="E175" i="15" s="1"/>
  <c r="D152" i="15"/>
  <c r="D175" i="15" s="1"/>
  <c r="F176" i="15"/>
  <c r="E176" i="15"/>
  <c r="D176" i="15"/>
  <c r="C176" i="15"/>
  <c r="F167" i="15"/>
  <c r="E167" i="15"/>
  <c r="D167" i="15"/>
  <c r="C167" i="15"/>
  <c r="D179" i="69" l="1"/>
  <c r="E172" i="69" s="1"/>
  <c r="E174" i="69" s="1"/>
  <c r="E179" i="69" s="1"/>
  <c r="F172" i="69" s="1"/>
  <c r="F174" i="69" s="1"/>
  <c r="F179" i="69" s="1"/>
  <c r="E15" i="69"/>
  <c r="D15" i="69"/>
  <c r="F105" i="69"/>
  <c r="F107" i="69" s="1"/>
  <c r="F19" i="69"/>
  <c r="F24" i="69" s="1"/>
  <c r="F166" i="69"/>
  <c r="F166" i="68"/>
  <c r="F105" i="68"/>
  <c r="F107" i="68" s="1"/>
  <c r="F19" i="68"/>
  <c r="F24" i="68" s="1"/>
  <c r="E19" i="69"/>
  <c r="E24" i="69" s="1"/>
  <c r="E105" i="69"/>
  <c r="E166" i="69"/>
  <c r="F15" i="68"/>
  <c r="D19" i="68"/>
  <c r="D24" i="68" s="1"/>
  <c r="D105" i="68"/>
  <c r="D107" i="68" s="1"/>
  <c r="D166" i="68"/>
  <c r="D166" i="69"/>
  <c r="D19" i="69"/>
  <c r="D24" i="69" s="1"/>
  <c r="D105" i="69"/>
  <c r="D107" i="69" s="1"/>
  <c r="F15" i="69"/>
  <c r="C15" i="68"/>
  <c r="C19" i="69"/>
  <c r="C24" i="69" s="1"/>
  <c r="C166" i="69"/>
  <c r="C170" i="69" s="1"/>
  <c r="C105" i="69"/>
  <c r="C107" i="69" s="1"/>
  <c r="C15" i="69"/>
  <c r="D15" i="68"/>
  <c r="C19" i="68"/>
  <c r="C24" i="68" s="1"/>
  <c r="C166" i="68"/>
  <c r="C170" i="68" s="1"/>
  <c r="C105" i="68"/>
  <c r="C107" i="68" s="1"/>
  <c r="D179" i="68"/>
  <c r="E172" i="68" s="1"/>
  <c r="E174" i="68" s="1"/>
  <c r="E179" i="68" s="1"/>
  <c r="F172" i="68" s="1"/>
  <c r="F174" i="68" s="1"/>
  <c r="F179" i="68" s="1"/>
  <c r="E107" i="69"/>
  <c r="E105" i="68"/>
  <c r="E107" i="68" s="1"/>
  <c r="E19" i="68"/>
  <c r="E24" i="68" s="1"/>
  <c r="E166" i="68"/>
  <c r="E181" i="19"/>
  <c r="E191" i="19" s="1"/>
  <c r="F163" i="19"/>
  <c r="F165" i="19" s="1"/>
  <c r="F170" i="19" s="1"/>
  <c r="F181" i="19" s="1"/>
  <c r="F191" i="19" s="1"/>
  <c r="F153" i="15"/>
  <c r="E153" i="15"/>
  <c r="D153" i="15"/>
  <c r="C153" i="15"/>
  <c r="F144" i="15"/>
  <c r="E144" i="15"/>
  <c r="D144" i="15"/>
  <c r="C144" i="15"/>
  <c r="F133" i="15"/>
  <c r="E133" i="15"/>
  <c r="D133" i="15"/>
  <c r="C133" i="15"/>
  <c r="F119" i="15"/>
  <c r="E119" i="15"/>
  <c r="D119" i="15"/>
  <c r="C119" i="15"/>
  <c r="F94" i="15"/>
  <c r="F14" i="15" s="1"/>
  <c r="E94" i="15"/>
  <c r="E14" i="15" s="1"/>
  <c r="D94" i="15"/>
  <c r="D14" i="15" s="1"/>
  <c r="C94" i="15"/>
  <c r="C14" i="15" s="1"/>
  <c r="F82" i="15"/>
  <c r="E82" i="15"/>
  <c r="D82" i="15"/>
  <c r="C82" i="15"/>
  <c r="F76" i="15"/>
  <c r="E76" i="15"/>
  <c r="D76" i="15"/>
  <c r="C76" i="15"/>
  <c r="F57" i="15"/>
  <c r="E57" i="15"/>
  <c r="D57" i="15"/>
  <c r="C57" i="15"/>
  <c r="F41" i="15"/>
  <c r="E41" i="15"/>
  <c r="D41" i="15"/>
  <c r="C41" i="15"/>
  <c r="F23" i="15"/>
  <c r="E23" i="15"/>
  <c r="D23" i="15"/>
  <c r="C22" i="15"/>
  <c r="C21" i="15"/>
  <c r="C20" i="15"/>
  <c r="C18" i="15"/>
  <c r="F59" i="15" l="1"/>
  <c r="F135" i="15"/>
  <c r="D135" i="15"/>
  <c r="E135" i="15"/>
  <c r="C181" i="69"/>
  <c r="C191" i="69" s="1"/>
  <c r="D163" i="69"/>
  <c r="D165" i="69" s="1"/>
  <c r="D170" i="69" s="1"/>
  <c r="C181" i="68"/>
  <c r="C191" i="68" s="1"/>
  <c r="D163" i="68"/>
  <c r="D165" i="68" s="1"/>
  <c r="D170" i="68" s="1"/>
  <c r="C59" i="15"/>
  <c r="C135" i="15"/>
  <c r="C104" i="15"/>
  <c r="C166" i="15" s="1"/>
  <c r="D104" i="15"/>
  <c r="D166" i="15" s="1"/>
  <c r="F155" i="15"/>
  <c r="D155" i="15"/>
  <c r="C155" i="15"/>
  <c r="E155" i="15"/>
  <c r="E104" i="15"/>
  <c r="E166" i="15" s="1"/>
  <c r="F13" i="15"/>
  <c r="F104" i="15"/>
  <c r="E13" i="15"/>
  <c r="E95" i="15"/>
  <c r="D13" i="15"/>
  <c r="C95" i="15"/>
  <c r="D95" i="15"/>
  <c r="F95" i="15"/>
  <c r="E59" i="15"/>
  <c r="D59" i="15"/>
  <c r="C12" i="15"/>
  <c r="C13" i="15"/>
  <c r="C105" i="15" l="1"/>
  <c r="C107" i="15" s="1"/>
  <c r="D105" i="15"/>
  <c r="D107" i="15" s="1"/>
  <c r="C19" i="15"/>
  <c r="C24" i="15" s="1"/>
  <c r="D181" i="68"/>
  <c r="D191" i="68" s="1"/>
  <c r="E163" i="68"/>
  <c r="E165" i="68" s="1"/>
  <c r="E170" i="68" s="1"/>
  <c r="E105" i="15"/>
  <c r="E107" i="15" s="1"/>
  <c r="D181" i="69"/>
  <c r="D191" i="69" s="1"/>
  <c r="E163" i="69"/>
  <c r="E165" i="69" s="1"/>
  <c r="E170" i="69" s="1"/>
  <c r="C15" i="15"/>
  <c r="F166" i="15"/>
  <c r="F105" i="15"/>
  <c r="F107" i="15" s="1"/>
  <c r="F22" i="15"/>
  <c r="E22" i="15"/>
  <c r="F21" i="15"/>
  <c r="E21" i="15"/>
  <c r="D21" i="15"/>
  <c r="F20" i="15"/>
  <c r="E20" i="15"/>
  <c r="D20" i="15"/>
  <c r="F18" i="15"/>
  <c r="E18" i="15"/>
  <c r="D18" i="15"/>
  <c r="D22" i="15"/>
  <c r="E181" i="68" l="1"/>
  <c r="E191" i="68" s="1"/>
  <c r="F163" i="68"/>
  <c r="F165" i="68" s="1"/>
  <c r="F170" i="68" s="1"/>
  <c r="F181" i="68" s="1"/>
  <c r="F191" i="68" s="1"/>
  <c r="E181" i="69"/>
  <c r="E191" i="69" s="1"/>
  <c r="F163" i="69"/>
  <c r="F165" i="69" s="1"/>
  <c r="F170" i="69" s="1"/>
  <c r="F181" i="69" s="1"/>
  <c r="F191" i="69" s="1"/>
  <c r="C187" i="15"/>
  <c r="C189" i="15" s="1"/>
  <c r="D19" i="15" l="1"/>
  <c r="D24" i="15" s="1"/>
  <c r="F19" i="15"/>
  <c r="F24" i="15" s="1"/>
  <c r="E19" i="15"/>
  <c r="E24" i="15" s="1"/>
  <c r="F187" i="15" l="1"/>
  <c r="F189" i="15" s="1"/>
  <c r="E187" i="15"/>
  <c r="E189" i="15" s="1"/>
  <c r="D187" i="15"/>
  <c r="D189" i="15" s="1"/>
  <c r="F12" i="15"/>
  <c r="F15" i="15" s="1"/>
  <c r="E12" i="15"/>
  <c r="E15" i="15" s="1"/>
  <c r="D12" i="15"/>
  <c r="D15" i="15" s="1"/>
  <c r="C174" i="15" l="1"/>
  <c r="C179" i="15" s="1"/>
  <c r="C165" i="15"/>
  <c r="C170" i="15" l="1"/>
  <c r="C181" i="15" s="1"/>
  <c r="C191" i="15" s="1"/>
  <c r="D172" i="15"/>
  <c r="D174" i="15" s="1"/>
  <c r="D179" i="15" s="1"/>
  <c r="E172" i="15" l="1"/>
  <c r="E174" i="15" s="1"/>
  <c r="E179" i="15" s="1"/>
  <c r="D163" i="15"/>
  <c r="D165" i="15" s="1"/>
  <c r="D170" i="15" l="1"/>
  <c r="D181" i="15" s="1"/>
  <c r="D191" i="15" s="1"/>
  <c r="F172" i="15"/>
  <c r="F174" i="15" s="1"/>
  <c r="F179" i="15" s="1"/>
  <c r="E163" i="15" l="1"/>
  <c r="E165" i="15" s="1"/>
  <c r="E170" i="15" l="1"/>
  <c r="E181" i="15" s="1"/>
  <c r="E191" i="15" s="1"/>
  <c r="F163" i="15" l="1"/>
  <c r="F165" i="15" s="1"/>
  <c r="F170" i="15" l="1"/>
  <c r="F181" i="15" s="1"/>
  <c r="F191" i="15" s="1"/>
</calcChain>
</file>

<file path=xl/sharedStrings.xml><?xml version="1.0" encoding="utf-8"?>
<sst xmlns="http://schemas.openxmlformats.org/spreadsheetml/2006/main" count="9075" uniqueCount="237">
  <si>
    <t>Aberdeen City</t>
  </si>
  <si>
    <t>Aberdeenshire</t>
  </si>
  <si>
    <t>Angus</t>
  </si>
  <si>
    <t>Argyll &amp; Bute</t>
  </si>
  <si>
    <t>Clackmannanshire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</si>
  <si>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</si>
  <si>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</si>
  <si>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</si>
  <si>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</si>
  <si>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</si>
  <si>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</si>
  <si>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Falkirk</t>
  </si>
  <si>
    <t>Fife</t>
  </si>
  <si>
    <t>Glasgow City</t>
  </si>
  <si>
    <t>Highland</t>
  </si>
  <si>
    <t>Inverclyde</t>
  </si>
  <si>
    <t>£ thousands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</si>
  <si>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</si>
  <si>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</si>
  <si>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</si>
  <si>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</si>
  <si>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</si>
  <si>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</si>
  <si>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</si>
  <si>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</si>
  <si>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</si>
  <si>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</si>
  <si>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</si>
  <si>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</si>
  <si>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</si>
  <si>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</si>
  <si>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Education</t>
  </si>
  <si>
    <t>Social Work</t>
  </si>
  <si>
    <t>Environmental Services</t>
  </si>
  <si>
    <t>Central Services</t>
  </si>
  <si>
    <t>Roads and Transport</t>
  </si>
  <si>
    <t>Scotland</t>
  </si>
  <si>
    <t>General Fund</t>
  </si>
  <si>
    <t>Trading Services</t>
  </si>
  <si>
    <t>This return should be completed on an accruals basis.</t>
  </si>
  <si>
    <t>All figures should be entered in £ thousands, unless otherwise specified, and rounded to the nearest whole number.</t>
  </si>
  <si>
    <t>2021-22 
Budget 
Estimate</t>
  </si>
  <si>
    <t>2022-23 
Budget 
Estimate</t>
  </si>
  <si>
    <t>Expenditure</t>
  </si>
  <si>
    <t>Non-HRA Housing</t>
  </si>
  <si>
    <t>Planning and Economic Development</t>
  </si>
  <si>
    <t>Other Services</t>
  </si>
  <si>
    <t>Total General Fund Capital Expenditure</t>
  </si>
  <si>
    <t>Financing</t>
  </si>
  <si>
    <t>Total General Fund Capital Financing</t>
  </si>
  <si>
    <r>
      <t>Roads and Transport</t>
    </r>
    <r>
      <rPr>
        <b/>
        <sz val="10"/>
        <rFont val="Arial"/>
        <family val="2"/>
      </rPr>
      <t/>
    </r>
  </si>
  <si>
    <t>National Housing Trust - Main Scheme</t>
  </si>
  <si>
    <t>Lending to a Statutory Body as permitted by Part 3 of the 2016 Regulations</t>
  </si>
  <si>
    <t>Total Financing</t>
  </si>
  <si>
    <t>Total HRA Capital Expenditure</t>
  </si>
  <si>
    <t>Total HRA Capital Financing</t>
  </si>
  <si>
    <r>
      <t xml:space="preserve">To be completed by </t>
    </r>
    <r>
      <rPr>
        <b/>
        <sz val="11"/>
        <rFont val="Arial"/>
        <family val="2"/>
      </rPr>
      <t>all</t>
    </r>
    <r>
      <rPr>
        <sz val="11"/>
        <rFont val="Arial"/>
        <family val="2"/>
      </rPr>
      <t xml:space="preserve"> local authorities</t>
    </r>
  </si>
  <si>
    <t>Capital expenditure to be financed by borrowing</t>
  </si>
  <si>
    <t>Capital expenditure to be financed by credit arrangements</t>
  </si>
  <si>
    <t>Capital Financing Requirement (CFR)</t>
  </si>
  <si>
    <t>Operational Boundary for External Debt</t>
  </si>
  <si>
    <t>Authorised Limit for External Debt</t>
  </si>
  <si>
    <t>Ayrshire VJB</t>
  </si>
  <si>
    <t>Central VJB</t>
  </si>
  <si>
    <t>Grampian VJB</t>
  </si>
  <si>
    <t>Lanarkshire VJB</t>
  </si>
  <si>
    <t>Lothian VJB</t>
  </si>
  <si>
    <t>Orkney &amp; Shetland VJB</t>
  </si>
  <si>
    <t>Renfrewshire VJB</t>
  </si>
  <si>
    <t>Tayside VJB</t>
  </si>
  <si>
    <t>Tay Road Bridge</t>
  </si>
  <si>
    <t>HITRANS</t>
  </si>
  <si>
    <t>NESTRANS</t>
  </si>
  <si>
    <t>SESTRAN</t>
  </si>
  <si>
    <t>SWESTRANS</t>
  </si>
  <si>
    <t>SPT</t>
  </si>
  <si>
    <t>TACTRAN</t>
  </si>
  <si>
    <t>ZetTrans</t>
  </si>
  <si>
    <t>General Capital Grant (GCG) from Scottish Government</t>
  </si>
  <si>
    <t>Capital grants from Scottish Government, excluding GCG</t>
  </si>
  <si>
    <t>City Deal / Growth Deal Grant</t>
  </si>
  <si>
    <t>Grants from Scottish Government agencies and / or NDPBs</t>
  </si>
  <si>
    <t>Grants from other Scottish local authorities</t>
  </si>
  <si>
    <t>Capital Grants from private developers (Developer Contributions)</t>
  </si>
  <si>
    <t xml:space="preserve">Other grants and contributions </t>
  </si>
  <si>
    <t xml:space="preserve">Borrowing from Loans Fund </t>
  </si>
  <si>
    <t xml:space="preserve">Capital receipts used from asset sales / disposals </t>
  </si>
  <si>
    <t>Capital Fund applied</t>
  </si>
  <si>
    <t xml:space="preserve">Capital expenditure funded from revenue </t>
  </si>
  <si>
    <t>Assets acquired under PPP / PFI / NPD</t>
  </si>
  <si>
    <t>Assets acquired under other credit arrangements (e.g. Finance Leases)</t>
  </si>
  <si>
    <t>Consented Borrowing</t>
  </si>
  <si>
    <t>Loans to RSLs or their Subsidiaries (Finance Circular 5/2014)</t>
  </si>
  <si>
    <t>Third Party Capital Projects funded from Capital Grant</t>
  </si>
  <si>
    <t>Third Party Capital Projects funded from Borrowing</t>
  </si>
  <si>
    <t>Total Third Party Capital Projects funded from Borrowing</t>
  </si>
  <si>
    <t>Total Third Party Capital Projects funded from Capital Grant</t>
  </si>
  <si>
    <r>
      <rPr>
        <b/>
        <sz val="9"/>
        <rFont val="Arial"/>
        <family val="2"/>
      </rPr>
      <t xml:space="preserve">Check: </t>
    </r>
    <r>
      <rPr>
        <sz val="9"/>
        <rFont val="Arial"/>
        <family val="2"/>
      </rPr>
      <t>Total Expenditure = Total Financing</t>
    </r>
  </si>
  <si>
    <t>Enhancements to existing buildings to maintain SHQS</t>
  </si>
  <si>
    <t>Enhancements to existing buildings to meet EESSH in 2020</t>
  </si>
  <si>
    <t>All other enhancements to existing buildings</t>
  </si>
  <si>
    <t>New construction and conversion</t>
  </si>
  <si>
    <t>Other capital expenditure</t>
  </si>
  <si>
    <t>Total HRA Capital Support to Third Parties</t>
  </si>
  <si>
    <r>
      <t xml:space="preserve">General Capital Grant (GCG) from Scottish Government - </t>
    </r>
    <r>
      <rPr>
        <b/>
        <sz val="10"/>
        <rFont val="Arial"/>
        <family val="2"/>
      </rPr>
      <t>Consent Required, see Guidance Notes</t>
    </r>
  </si>
  <si>
    <r>
      <rPr>
        <b/>
        <sz val="9"/>
        <rFont val="Arial"/>
        <family val="2"/>
      </rPr>
      <t>Check:</t>
    </r>
    <r>
      <rPr>
        <sz val="9"/>
        <rFont val="Arial"/>
        <family val="2"/>
      </rPr>
      <t xml:space="preserve"> Total Expenditure = Total Financing</t>
    </r>
  </si>
  <si>
    <t>CFR brought forward</t>
  </si>
  <si>
    <t>Adjusted CFR brought forward</t>
  </si>
  <si>
    <t>Loans Fund repayments</t>
  </si>
  <si>
    <t>Credit Arrangements repayments</t>
  </si>
  <si>
    <t>General Fund CFR at 31 March</t>
  </si>
  <si>
    <t>HRA CFR at 31 March</t>
  </si>
  <si>
    <t>Actual External Borrowing as per the Prudential Code</t>
  </si>
  <si>
    <t>Borrowing and Credit Arrangements at 31 March</t>
  </si>
  <si>
    <t>Operational Boundary and Authorised Limit at 31 March</t>
  </si>
  <si>
    <t>Gross External Borrowing</t>
  </si>
  <si>
    <r>
      <t xml:space="preserve">Long and short-term liabilities for </t>
    </r>
    <r>
      <rPr>
        <b/>
        <sz val="10"/>
        <rFont val="Arial"/>
        <family val="2"/>
      </rPr>
      <t>GF</t>
    </r>
    <r>
      <rPr>
        <sz val="10"/>
        <rFont val="Arial"/>
        <family val="2"/>
      </rPr>
      <t xml:space="preserve"> PPP / PFI / NPD and leases from the Balance Sheet</t>
    </r>
  </si>
  <si>
    <r>
      <t xml:space="preserve">Long and short-term liabilities for </t>
    </r>
    <r>
      <rPr>
        <b/>
        <sz val="10"/>
        <rFont val="Arial"/>
        <family val="2"/>
      </rPr>
      <t>HRA</t>
    </r>
    <r>
      <rPr>
        <sz val="10"/>
        <rFont val="Arial"/>
        <family val="2"/>
      </rPr>
      <t xml:space="preserve"> PPP / PFI / NPD and leases from the Balance Sheet</t>
    </r>
  </si>
  <si>
    <t>Total External Debt from the Balance Sheet</t>
  </si>
  <si>
    <t>Para. 77 of CIPFA Prudential Code 2017: Exclude accounting adjustments made incl. premiums and discounts, transaction costs, accrued interest and effective interest rate adjustment</t>
  </si>
  <si>
    <t>Total CFR (GF+HRA) at 31 March</t>
  </si>
  <si>
    <r>
      <rPr>
        <sz val="10"/>
        <rFont val="Arial"/>
        <family val="2"/>
      </rPr>
      <t>Capital grants from Scottish Government, excluding GCG</t>
    </r>
  </si>
  <si>
    <t>City of Edinburgh</t>
  </si>
  <si>
    <t>Na h-Eileanan Siar</t>
  </si>
  <si>
    <t>Part A: Summary of Capital Expenditure and Financing</t>
  </si>
  <si>
    <t>Total Capital Expenditure</t>
  </si>
  <si>
    <t>Revenue Expenditure funded from Borrowing</t>
  </si>
  <si>
    <t>Part B: General Fund Capital Expenditure and Financing</t>
  </si>
  <si>
    <t>Total Expenditure to be met from Capital Resources</t>
  </si>
  <si>
    <t>Total General Fund Capital Support to Third Parties</t>
  </si>
  <si>
    <t>Consented / Statutory Borrowing</t>
  </si>
  <si>
    <t>Other Consented Borrowing</t>
  </si>
  <si>
    <t>Total Consented / Statutory Borrowing</t>
  </si>
  <si>
    <t>Grants and Contributions</t>
  </si>
  <si>
    <t>Borrowing from Loans Fund</t>
  </si>
  <si>
    <t>Assets acquired under Credit Arrangements</t>
  </si>
  <si>
    <t>Capital Fund or Capital Receipts</t>
  </si>
  <si>
    <t>Capital Funded from Revenue Reserves</t>
  </si>
  <si>
    <t>Capital Grant used to fund Third Party Capital Projects</t>
  </si>
  <si>
    <t>HRA</t>
  </si>
  <si>
    <t>Please enter expenditure as a positive number and income as a negative number throughout.</t>
  </si>
  <si>
    <t>2. General Fund Capital Support to Third Parties</t>
  </si>
  <si>
    <t>1. General Fund Capital Expenditure</t>
  </si>
  <si>
    <t>Part C: Housing Revenue Account (HRA) Capital Expenditure and Financing</t>
  </si>
  <si>
    <t>1. HRA Capital Expenditure</t>
  </si>
  <si>
    <t>2. HRA Capital Support to Third Parties</t>
  </si>
  <si>
    <t>Total Financing of General Fund Capital Support to Third Parties</t>
  </si>
  <si>
    <t>Total Financing of HRA Capital Support to Third Parties</t>
  </si>
  <si>
    <t>Part D: Prudential System Information</t>
  </si>
  <si>
    <t>Adjustment to CFR brought forward - explanation required in Column H</t>
  </si>
  <si>
    <t>Dunbartonshire&amp; Argyll&amp;Bute VJB</t>
  </si>
  <si>
    <t>Highland &amp; Western Isles VJB</t>
  </si>
  <si>
    <t>2020-21 
Provisional 
Outturn</t>
  </si>
  <si>
    <t>2023-24 
Budget 
Estimate</t>
  </si>
  <si>
    <t>Culture and Related Services</t>
  </si>
  <si>
    <t>Under (+) or Over (-) Borrowed against CFR at 31 March</t>
  </si>
  <si>
    <t>Capital POBE 2021</t>
  </si>
  <si>
    <t>Councils</t>
  </si>
  <si>
    <t>Background</t>
  </si>
  <si>
    <t>Data Interpretation</t>
  </si>
  <si>
    <t>www.gov.scot/collections/local-government-finance-statistics/#provisionaloutturnandbudgetestimates(pobe)</t>
  </si>
  <si>
    <t>www.gov.scot/collections/local-government-finance-statistics/#scottishlocalgovernmentfinancialstatistics</t>
  </si>
  <si>
    <t>Enquiries</t>
  </si>
  <si>
    <t>For enquiries about this data, please email</t>
  </si>
  <si>
    <t>lgfstats@gov.scot</t>
  </si>
  <si>
    <t>www.gov.scot/publications/provisional-outturn-and-budget-estimates-return/</t>
  </si>
  <si>
    <t>Please note the following:</t>
  </si>
  <si>
    <t>- figures are presented in cash terms;</t>
  </si>
  <si>
    <t>- expenditure is presented as positive figures, and income is presented as negative figures.</t>
  </si>
  <si>
    <t>degree of comparability. However, there is the potential for inconsistent reporting between local authorities for lower level figures where local accounting practices may</t>
  </si>
  <si>
    <t>vary. Changes in accounting standards between financial years may also impact on the categorisation of expenditure which can lead to discontinuities in the data.</t>
  </si>
  <si>
    <t>Validation and Revisions</t>
  </si>
  <si>
    <t>Provisional Outturn and Budget Estimates (POBE) 2021</t>
  </si>
  <si>
    <t>Capital Source Data Workbook</t>
  </si>
  <si>
    <t>More information on the POBE, including the latest blank return and guidance for completion, is available at</t>
  </si>
  <si>
    <t>More information on the POBE publication is available at</t>
  </si>
  <si>
    <r>
      <t xml:space="preserve">This file contains the data provided in the </t>
    </r>
    <r>
      <rPr>
        <b/>
        <sz val="12"/>
        <rFont val="Arial"/>
        <family val="2"/>
      </rPr>
      <t>Capital tab of the POBE 2021 return</t>
    </r>
    <r>
      <rPr>
        <sz val="12"/>
        <rFont val="Arial"/>
        <family val="2"/>
      </rPr>
      <t xml:space="preserve"> for each local authority. The 'Scotland' tab provides summary figures at Scotland</t>
    </r>
  </si>
  <si>
    <t>level, i.e. for all councils, Valuation Joint Boards (VJBs), Regional Transport Partnerships (RTPs) and the Tay Road Bridge Authority. The 'Councils' tab provides</t>
  </si>
  <si>
    <t>summary figures for all councils only.</t>
  </si>
  <si>
    <t>- all years refer to the relevant financial year, for example 2020-21 refers to activity from 1 April 2020 to 31 March 2021;</t>
  </si>
  <si>
    <t>Local authorities are asked to complete the POBE in line with the guidance provided to ensure returns are completed on a consistent basis to allow for a reasonable</t>
  </si>
  <si>
    <t>The POBE data is thoroughly validated prior to publication, with local authorities required to respond to any queries raised by this exercise. However, due to the volume</t>
  </si>
  <si>
    <t>of data collected, it is not feasible to check every figure in each return and so minor errors may be identified within the source data post-publication. Due to the provisional</t>
  </si>
  <si>
    <t>These figures will be superseded by the final, audited figures, published in the Scottish Local Government Finance Statistics (SLGFS) for the relevant financial year. The</t>
  </si>
  <si>
    <t>latest SLGFS publications are available at</t>
  </si>
  <si>
    <r>
      <t xml:space="preserve">/ budget nature of these figures, revisions to the publication and / or associated excel files will </t>
    </r>
    <r>
      <rPr>
        <b/>
        <sz val="12"/>
        <rFont val="Arial"/>
        <family val="2"/>
      </rPr>
      <t>only</t>
    </r>
    <r>
      <rPr>
        <sz val="12"/>
        <rFont val="Arial"/>
        <family val="2"/>
      </rPr>
      <t xml:space="preserve"> be made where a revisions has had a significant impact on the key</t>
    </r>
  </si>
  <si>
    <t>If you have any questions relating to comparing capital data over time, please contact the mailbox noted below.</t>
  </si>
  <si>
    <t>The guidance provided for the 2021 POBE return required figures to be provided on a consistent basis as those recorded in local authorities' Local Financial Returns</t>
  </si>
  <si>
    <t>In particular, capital figures can be significantly affected by delays or changes to large capital projects at the end of the financial year.</t>
  </si>
  <si>
    <r>
      <t xml:space="preserve">(LFRs), which capture final, audited figures on an annual basis. </t>
    </r>
    <r>
      <rPr>
        <b/>
        <sz val="12"/>
        <rFont val="Arial"/>
        <family val="2"/>
      </rPr>
      <t>However</t>
    </r>
    <r>
      <rPr>
        <sz val="12"/>
        <rFont val="Arial"/>
        <family val="2"/>
      </rPr>
      <t>, whilst POBE and LFR figures are provided on a comparable basis, it is important to consider</t>
    </r>
  </si>
  <si>
    <t>the following when making comparisons between these data sources:</t>
  </si>
  <si>
    <t>Further, due to the 'lumpy' nature of capital expenditure, capital figures often show significant fluctuations, either when comparing between local authorities or over time.</t>
  </si>
  <si>
    <t xml:space="preserve">  December and February. This means that any significant movements in expenditure late in the year, as well as various end of year accounting transactions, will</t>
  </si>
  <si>
    <t xml:space="preserve">  cause significant differences between these figures and final, audited figures.</t>
  </si>
  <si>
    <t xml:space="preserve">  services, both of which are subject to change over the course of the year.</t>
  </si>
  <si>
    <r>
      <t xml:space="preserve">- </t>
    </r>
    <r>
      <rPr>
        <b/>
        <sz val="12"/>
        <color theme="1"/>
        <rFont val="Arial"/>
        <family val="2"/>
      </rPr>
      <t>Budget estimates</t>
    </r>
    <r>
      <rPr>
        <sz val="12"/>
        <color theme="1"/>
        <rFont val="Arial"/>
        <family val="2"/>
      </rPr>
      <t xml:space="preserve"> reflect local authorities’ financial plans for the current year based on anticipated demand for services and the resources available to deliver those </t>
    </r>
  </si>
  <si>
    <r>
      <t xml:space="preserve">- </t>
    </r>
    <r>
      <rPr>
        <b/>
        <sz val="12"/>
        <color theme="1"/>
        <rFont val="Arial"/>
        <family val="2"/>
      </rPr>
      <t>Provisional outturn</t>
    </r>
    <r>
      <rPr>
        <sz val="12"/>
        <color theme="1"/>
        <rFont val="Arial"/>
        <family val="2"/>
      </rPr>
      <t xml:space="preserve"> figures are calculated before the end of the financial year. They reflect actual expenditure up to the time they were produced and forecasts of </t>
    </r>
  </si>
  <si>
    <t xml:space="preserve">  anticipated spend for the remainder of the year. The point in time that these figures are calculated varies between local authorities, but generally falls between </t>
  </si>
  <si>
    <t>Scotland level figures or commentary provided prior to the final, audited figures for the relevant year being published.</t>
  </si>
  <si>
    <r>
      <t xml:space="preserve">Please note that </t>
    </r>
    <r>
      <rPr>
        <b/>
        <sz val="12"/>
        <color theme="1"/>
        <rFont val="Arial"/>
        <family val="2"/>
      </rPr>
      <t>Stirling Council</t>
    </r>
    <r>
      <rPr>
        <sz val="12"/>
        <color theme="1"/>
        <rFont val="Arial"/>
        <family val="2"/>
      </rPr>
      <t xml:space="preserve"> has been unable to provide budget estimates relating to General Fund capital expenditure for 2022-23 and 2023-24 at this time. Stirling</t>
    </r>
  </si>
  <si>
    <t>Council is currently reviewing its capital programme for 2022-23 onwards, with existing budgets for these years considered out of date and therefore not appropriate to</t>
  </si>
  <si>
    <t>inclusion in the 2022 POBE return.</t>
  </si>
  <si>
    <t>include in the return. The council intends to submit a medium term capital plan as part of its budget setting meetings in early 2022 with figures expected to be available for</t>
  </si>
  <si>
    <r>
      <rPr>
        <b/>
        <sz val="12"/>
        <rFont val="Arial"/>
        <family val="2"/>
      </rPr>
      <t>Covid-19 related expenditure and income</t>
    </r>
    <r>
      <rPr>
        <sz val="12"/>
        <rFont val="Arial"/>
        <family val="2"/>
      </rPr>
      <t xml:space="preserve"> is included within the appropriate service figures, for example expenditure relating to additional cleaning of schools would be</t>
    </r>
  </si>
  <si>
    <t>recorded against Education. Any Covid-19 related expenditure / income that could not be allocated to an existing service, such as support for Test and Protect, or was</t>
  </si>
  <si>
    <t>unallocated at the time the data was provided was recorded against Central Services: Other.</t>
  </si>
  <si>
    <r>
      <t xml:space="preserve">The 2021 Provisional Outturn and Budget Estimate (POBE) return collected 2020-21 provisional outturn and 2021-22 budget estimates for </t>
    </r>
    <r>
      <rPr>
        <b/>
        <sz val="12"/>
        <color theme="1"/>
        <rFont val="Arial"/>
        <family val="2"/>
      </rPr>
      <t>revenue</t>
    </r>
    <r>
      <rPr>
        <sz val="12"/>
        <color theme="1"/>
        <rFont val="Arial"/>
        <family val="2"/>
      </rPr>
      <t xml:space="preserve"> services</t>
    </r>
  </si>
  <si>
    <r>
      <t xml:space="preserve">provided by local authorities, as well as 2020-21 provisional outturn and budget estimates for 2021-22, 2022-23 and 2023-24 for </t>
    </r>
    <r>
      <rPr>
        <b/>
        <sz val="12"/>
        <color theme="1"/>
        <rFont val="Arial"/>
        <family val="2"/>
      </rPr>
      <t>capital</t>
    </r>
    <r>
      <rPr>
        <sz val="12"/>
        <color theme="1"/>
        <rFont val="Arial"/>
        <family val="2"/>
      </rPr>
      <t>.</t>
    </r>
  </si>
  <si>
    <t>This file has been revised since it's initial publication as follows:</t>
  </si>
  <si>
    <t>163, 168, 170, 181 &amp; 191. These rows in the Scotland and Councils tabs have also been revised.</t>
  </si>
  <si>
    <t>2021 POBE - Capital</t>
  </si>
  <si>
    <t>Key Definitions</t>
  </si>
  <si>
    <r>
      <t xml:space="preserve">Capital Expenditure: </t>
    </r>
    <r>
      <rPr>
        <sz val="12"/>
        <rFont val="Arial"/>
        <family val="2"/>
      </rPr>
      <t>Expenditure that creates an asset, including the initial costs of acquisition and construction, and costs incurred subsequently to add to, replace</t>
    </r>
  </si>
  <si>
    <r>
      <t xml:space="preserve">part of, or service the asset. Subsequent costs arising from day-to-day services of an asset, known as repairs and maintenance, is </t>
    </r>
    <r>
      <rPr>
        <b/>
        <sz val="12"/>
        <rFont val="Arial"/>
        <family val="2"/>
      </rPr>
      <t>not</t>
    </r>
    <r>
      <rPr>
        <sz val="12"/>
        <rFont val="Arial"/>
        <family val="2"/>
      </rPr>
      <t xml:space="preserve"> capital expenditure. Capital</t>
    </r>
  </si>
  <si>
    <t>expenditure also includes:</t>
  </si>
  <si>
    <t xml:space="preserve">   - grants a local authority provides to a third party to fund capital expenditure of the third party;</t>
  </si>
  <si>
    <t xml:space="preserve">   - direct expenditure on a third parties’ assets; and</t>
  </si>
  <si>
    <t xml:space="preserve">   - loans to third parties to support capital investment of a third party.</t>
  </si>
  <si>
    <r>
      <t xml:space="preserve">Funding basis: </t>
    </r>
    <r>
      <rPr>
        <sz val="12"/>
        <rFont val="Arial"/>
        <family val="2"/>
      </rPr>
      <t>Figures have been adjusted for certain accounting transactions that have been charged to services, such as depreciation and pension costs. Funding</t>
    </r>
  </si>
  <si>
    <t>basis figures are used by local authorities when making financial decisions, such as setting budgets.</t>
  </si>
  <si>
    <r>
      <t xml:space="preserve">Cash terms: </t>
    </r>
    <r>
      <rPr>
        <sz val="12"/>
        <rFont val="Arial"/>
        <family val="2"/>
      </rPr>
      <t>Figures presented in cash terms have not been adjusted for inflation.</t>
    </r>
  </si>
  <si>
    <r>
      <t xml:space="preserve">General Fund: </t>
    </r>
    <r>
      <rPr>
        <sz val="12"/>
        <rFont val="Arial"/>
        <family val="2"/>
      </rPr>
      <t>The principle usable revenue reserve of the local authority.</t>
    </r>
  </si>
  <si>
    <r>
      <t xml:space="preserve">Housing Revenue Account (HRA): </t>
    </r>
    <r>
      <rPr>
        <sz val="12"/>
        <rFont val="Arial"/>
        <family val="2"/>
      </rPr>
      <t>The accumulation of surplus income relating to a council's housing stock.</t>
    </r>
  </si>
  <si>
    <r>
      <rPr>
        <b/>
        <sz val="12"/>
        <color rgb="FF0070C0"/>
        <rFont val="Arial"/>
        <family val="2"/>
      </rPr>
      <t>Non-Departmental Public Body (NDPB):</t>
    </r>
    <r>
      <rPr>
        <sz val="12"/>
        <color theme="1"/>
        <rFont val="Arial"/>
        <family val="2"/>
      </rPr>
      <t xml:space="preserve"> NDPBs are not part of the Scottish Government or the Scottish Administration. They carry out administrative, commercial,</t>
    </r>
  </si>
  <si>
    <t>executive or regulatory functions on behalf of Government; and operate within a framework of governance and accountability set by Ministers.</t>
  </si>
  <si>
    <r>
      <t xml:space="preserve">Capital Receipts: </t>
    </r>
    <r>
      <rPr>
        <sz val="12"/>
        <rFont val="Arial"/>
        <family val="2"/>
      </rPr>
      <t>The term used to recognise income from the sale or disposal of an asset. Capital receipts may only be used to fund capital expenditure or for a</t>
    </r>
  </si>
  <si>
    <t>purpose specified by statute, or statutory guidance.</t>
  </si>
  <si>
    <r>
      <rPr>
        <b/>
        <sz val="12"/>
        <color rgb="FF0070C0"/>
        <rFont val="Arial"/>
        <family val="2"/>
      </rPr>
      <t>Public Private Partnership (PPP) / Private Finance Initiative (PFI) / Non Profit Distributing (NPD) models:</t>
    </r>
    <r>
      <rPr>
        <sz val="12"/>
        <color theme="1"/>
        <rFont val="Arial"/>
        <family val="2"/>
      </rPr>
      <t xml:space="preserve"> Public Private Partnerships are arrangements typified </t>
    </r>
  </si>
  <si>
    <t>by joint working between the public and private sector to deliver policies, services and infrastructure. PFI is a procurement method where the private sector finances,</t>
  </si>
  <si>
    <t>builds and operates infrastructure and provides long term facilities management through long term concession agreements. The NPD model is an alternative funding</t>
  </si>
  <si>
    <t>structure to PFI for PPP projects, giving private sector partners a fixed rate of return.</t>
  </si>
  <si>
    <r>
      <t xml:space="preserve">Capital Financing Requirement: </t>
    </r>
    <r>
      <rPr>
        <sz val="12"/>
        <rFont val="Arial"/>
        <family val="2"/>
      </rPr>
      <t>Represents the amount of capital expenditure a local authority has determined should be met from borrowing or funded from a</t>
    </r>
  </si>
  <si>
    <t>credit arrangement, with the repayment of the debt met from future local authority budgets.</t>
  </si>
  <si>
    <t>Further information on what local authorities record against specific lines can be found in the POBE guidance document which has been made available alongside the</t>
  </si>
  <si>
    <t>2021 POBE workbooks for reference.</t>
  </si>
  <si>
    <t>Last updated on 27 July 2021</t>
  </si>
  <si>
    <t>- On 27 July 2021 to correct errors identified by Glasgow City Council in their Revenue return which impacted on the following calculated rows of their Capital return: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</si>
</sst>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31"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sz val="10"/>
      <name val="Geneva"/>
    </font>
    <font>
      <sz val="11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20"/>
      <color rgb="FF0070C0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1"/>
      <color rgb="FF1F497D"/>
      <name val="Calibri"/>
      <family val="2"/>
      <scheme val="minor"/>
    </font>
    <font>
      <b/>
      <sz val="14"/>
      <color rgb="FF0070C0"/>
      <name val="Arial"/>
      <family val="2"/>
    </font>
    <font>
      <u/>
      <sz val="12"/>
      <color theme="10"/>
      <name val="Arial"/>
      <family val="2"/>
    </font>
    <font>
      <b/>
      <sz val="18"/>
      <color rgb="FF0070C0"/>
      <name val="Arial"/>
      <family val="2"/>
    </font>
    <font>
      <sz val="14"/>
      <name val="Arial"/>
      <family val="2"/>
    </font>
    <font>
      <sz val="11"/>
      <name val="Calibri"/>
      <family val="2"/>
      <scheme val="minor"/>
    </font>
    <font>
      <u/>
      <sz val="10"/>
      <color indexed="12"/>
      <name val="Arial"/>
      <family val="2"/>
    </font>
    <font>
      <u/>
      <sz val="12"/>
      <color rgb="FF0000FF"/>
      <name val="Arial"/>
      <family val="2"/>
    </font>
    <font>
      <b/>
      <sz val="12"/>
      <color theme="1"/>
      <name val="Arial"/>
      <family val="2"/>
    </font>
    <font>
      <b/>
      <sz val="12"/>
      <color rgb="FF0070C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theme="3" tint="-0.499984740745262"/>
        <bgColor indexed="22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B6CEEC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</borders>
  <cellStyleXfs count="8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4" fillId="0" borderId="0"/>
    <xf numFmtId="0" fontId="9" fillId="0" borderId="0"/>
    <xf numFmtId="0" fontId="9" fillId="0" borderId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0" fillId="3" borderId="0" xfId="0" applyFill="1" applyProtection="1"/>
    <xf numFmtId="0" fontId="1" fillId="3" borderId="0" xfId="0" applyFont="1" applyFill="1" applyBorder="1" applyAlignment="1" applyProtection="1">
      <alignment vertical="center"/>
    </xf>
    <xf numFmtId="0" fontId="5" fillId="3" borderId="0" xfId="0" applyFont="1" applyFill="1" applyAlignment="1" applyProtection="1">
      <alignment vertical="center"/>
    </xf>
    <xf numFmtId="0" fontId="6" fillId="2" borderId="0" xfId="4" applyFont="1" applyFill="1" applyAlignment="1" applyProtection="1">
      <alignment vertical="center"/>
    </xf>
    <xf numFmtId="0" fontId="7" fillId="2" borderId="0" xfId="1" applyFont="1" applyFill="1" applyAlignment="1" applyProtection="1">
      <alignment vertical="center"/>
    </xf>
    <xf numFmtId="0" fontId="1" fillId="2" borderId="0" xfId="4" applyFont="1" applyFill="1" applyAlignment="1" applyProtection="1">
      <alignment vertical="center" wrapText="1"/>
    </xf>
    <xf numFmtId="0" fontId="11" fillId="2" borderId="0" xfId="4" applyFont="1" applyFill="1" applyAlignment="1" applyProtection="1">
      <alignment vertical="center" wrapText="1"/>
    </xf>
    <xf numFmtId="0" fontId="12" fillId="2" borderId="0" xfId="5" applyFont="1" applyFill="1" applyAlignment="1" applyProtection="1">
      <alignment horizontal="right" vertical="center"/>
    </xf>
    <xf numFmtId="0" fontId="1" fillId="2" borderId="0" xfId="4" applyFont="1" applyFill="1" applyBorder="1" applyAlignment="1" applyProtection="1">
      <alignment vertical="center" wrapText="1"/>
    </xf>
    <xf numFmtId="0" fontId="12" fillId="3" borderId="0" xfId="4" applyFont="1" applyFill="1" applyBorder="1" applyAlignment="1" applyProtection="1">
      <alignment vertical="center"/>
    </xf>
    <xf numFmtId="3" fontId="1" fillId="2" borderId="0" xfId="4" applyNumberFormat="1" applyFont="1" applyFill="1" applyAlignment="1" applyProtection="1">
      <alignment vertical="center" wrapText="1"/>
    </xf>
    <xf numFmtId="0" fontId="13" fillId="2" borderId="0" xfId="4" applyFont="1" applyFill="1" applyBorder="1" applyAlignment="1" applyProtection="1">
      <alignment vertical="center"/>
    </xf>
    <xf numFmtId="0" fontId="10" fillId="3" borderId="0" xfId="0" applyFont="1" applyFill="1" applyAlignment="1" applyProtection="1">
      <alignment vertical="center"/>
    </xf>
    <xf numFmtId="49" fontId="1" fillId="4" borderId="1" xfId="0" quotePrefix="1" applyNumberFormat="1" applyFont="1" applyFill="1" applyBorder="1" applyAlignment="1" applyProtection="1">
      <alignment horizontal="left" vertical="center"/>
    </xf>
    <xf numFmtId="164" fontId="1" fillId="4" borderId="1" xfId="2" applyNumberFormat="1" applyFont="1" applyFill="1" applyBorder="1" applyAlignment="1" applyProtection="1">
      <alignment horizontal="right" vertical="center"/>
    </xf>
    <xf numFmtId="164" fontId="14" fillId="6" borderId="1" xfId="2" applyNumberFormat="1" applyFont="1" applyFill="1" applyBorder="1" applyAlignment="1" applyProtection="1">
      <alignment horizontal="right" vertical="center"/>
    </xf>
    <xf numFmtId="0" fontId="1" fillId="3" borderId="0" xfId="0" applyFont="1" applyFill="1" applyAlignment="1" applyProtection="1">
      <alignment vertical="center"/>
    </xf>
    <xf numFmtId="0" fontId="14" fillId="6" borderId="1" xfId="0" quotePrefix="1" applyFont="1" applyFill="1" applyBorder="1" applyAlignment="1" applyProtection="1">
      <alignment horizontal="left" vertical="center"/>
    </xf>
    <xf numFmtId="1" fontId="14" fillId="9" borderId="1" xfId="0" applyNumberFormat="1" applyFont="1" applyFill="1" applyBorder="1" applyAlignment="1" applyProtection="1">
      <alignment vertical="center"/>
    </xf>
    <xf numFmtId="0" fontId="14" fillId="10" borderId="1" xfId="0" quotePrefix="1" applyFont="1" applyFill="1" applyBorder="1" applyAlignment="1" applyProtection="1">
      <alignment horizontal="right" vertical="center" wrapText="1"/>
    </xf>
    <xf numFmtId="49" fontId="1" fillId="3" borderId="1" xfId="0" quotePrefix="1" applyNumberFormat="1" applyFont="1" applyFill="1" applyBorder="1" applyAlignment="1" applyProtection="1">
      <alignment horizontal="left" vertical="center"/>
    </xf>
    <xf numFmtId="3" fontId="1" fillId="3" borderId="0" xfId="4" applyNumberFormat="1" applyFont="1" applyFill="1" applyBorder="1" applyAlignment="1" applyProtection="1">
      <alignment horizontal="center" vertical="center" wrapText="1"/>
    </xf>
    <xf numFmtId="0" fontId="7" fillId="2" borderId="0" xfId="4" applyFont="1" applyFill="1" applyBorder="1" applyAlignment="1" applyProtection="1">
      <alignment vertical="center"/>
    </xf>
    <xf numFmtId="0" fontId="12" fillId="5" borderId="1" xfId="0" quotePrefix="1" applyFont="1" applyFill="1" applyBorder="1" applyAlignment="1" applyProtection="1">
      <alignment horizontal="left" vertical="center"/>
    </xf>
    <xf numFmtId="164" fontId="12" fillId="5" borderId="1" xfId="2" applyNumberFormat="1" applyFont="1" applyFill="1" applyBorder="1" applyAlignment="1" applyProtection="1">
      <alignment horizontal="right" vertical="center"/>
    </xf>
    <xf numFmtId="164" fontId="1" fillId="3" borderId="1" xfId="2" applyNumberFormat="1" applyFont="1" applyFill="1" applyBorder="1" applyAlignment="1" applyProtection="1">
      <alignment horizontal="right" vertical="center"/>
      <protection locked="0"/>
    </xf>
    <xf numFmtId="0" fontId="0" fillId="3" borderId="5" xfId="0" applyFill="1" applyBorder="1" applyProtection="1"/>
    <xf numFmtId="0" fontId="5" fillId="3" borderId="0" xfId="4" applyFont="1" applyFill="1" applyAlignment="1" applyProtection="1">
      <alignment horizontal="left" vertical="center" wrapText="1"/>
    </xf>
    <xf numFmtId="0" fontId="1" fillId="2" borderId="0" xfId="4" applyFont="1" applyFill="1" applyAlignment="1" applyProtection="1">
      <alignment horizontal="left" vertical="center" wrapText="1"/>
    </xf>
    <xf numFmtId="0" fontId="10" fillId="3" borderId="0" xfId="4" applyFont="1" applyFill="1" applyAlignment="1" applyProtection="1">
      <alignment horizontal="left" vertical="center" wrapText="1"/>
    </xf>
    <xf numFmtId="0" fontId="1" fillId="3" borderId="0" xfId="4" applyFont="1" applyFill="1" applyAlignment="1" applyProtection="1">
      <alignment horizontal="left" vertical="center" wrapText="1"/>
    </xf>
    <xf numFmtId="0" fontId="12" fillId="3" borderId="0" xfId="4" applyFont="1" applyFill="1" applyAlignment="1" applyProtection="1">
      <alignment horizontal="left" vertical="center" wrapText="1"/>
    </xf>
    <xf numFmtId="0" fontId="1" fillId="3" borderId="0" xfId="0" applyFont="1" applyFill="1" applyAlignment="1" applyProtection="1">
      <alignment horizontal="left"/>
    </xf>
    <xf numFmtId="0" fontId="0" fillId="3" borderId="0" xfId="0" applyFill="1" applyAlignment="1" applyProtection="1">
      <alignment horizontal="left"/>
    </xf>
    <xf numFmtId="49" fontId="3" fillId="3" borderId="1" xfId="0" quotePrefix="1" applyNumberFormat="1" applyFont="1" applyFill="1" applyBorder="1" applyAlignment="1" applyProtection="1">
      <alignment horizontal="left" vertical="center"/>
    </xf>
    <xf numFmtId="164" fontId="15" fillId="4" borderId="1" xfId="2" applyNumberFormat="1" applyFont="1" applyFill="1" applyBorder="1" applyAlignment="1" applyProtection="1">
      <alignment horizontal="center" vertical="center"/>
    </xf>
    <xf numFmtId="3" fontId="5" fillId="3" borderId="0" xfId="0" applyNumberFormat="1" applyFont="1" applyFill="1" applyAlignment="1" applyProtection="1">
      <alignment horizontal="center" vertical="center"/>
    </xf>
    <xf numFmtId="164" fontId="1" fillId="8" borderId="1" xfId="2" applyNumberFormat="1" applyFont="1" applyFill="1" applyBorder="1" applyAlignment="1" applyProtection="1">
      <alignment horizontal="right" vertical="center"/>
    </xf>
    <xf numFmtId="0" fontId="1" fillId="3" borderId="0" xfId="0" applyFont="1" applyFill="1" applyAlignment="1" applyProtection="1">
      <alignment horizontal="left" vertical="center"/>
    </xf>
    <xf numFmtId="0" fontId="0" fillId="3" borderId="0" xfId="0" applyFill="1" applyAlignment="1" applyProtection="1">
      <alignment vertical="center"/>
    </xf>
    <xf numFmtId="0" fontId="0" fillId="3" borderId="5" xfId="0" applyFill="1" applyBorder="1" applyAlignment="1" applyProtection="1">
      <alignment vertical="center"/>
    </xf>
    <xf numFmtId="49" fontId="1" fillId="7" borderId="1" xfId="0" quotePrefix="1" applyNumberFormat="1" applyFont="1" applyFill="1" applyBorder="1" applyAlignment="1" applyProtection="1">
      <alignment horizontal="left" vertical="center"/>
    </xf>
    <xf numFmtId="0" fontId="10" fillId="2" borderId="0" xfId="4" applyFont="1" applyFill="1" applyBorder="1" applyAlignment="1" applyProtection="1">
      <alignment vertical="center"/>
    </xf>
    <xf numFmtId="49" fontId="15" fillId="4" borderId="1" xfId="0" quotePrefix="1" applyNumberFormat="1" applyFont="1" applyFill="1" applyBorder="1" applyAlignment="1" applyProtection="1">
      <alignment horizontal="left" vertical="center"/>
    </xf>
    <xf numFmtId="49" fontId="1" fillId="3" borderId="1" xfId="0" quotePrefix="1" applyNumberFormat="1" applyFont="1" applyFill="1" applyBorder="1" applyAlignment="1" applyProtection="1">
      <alignment horizontal="left" vertical="center" wrapText="1"/>
    </xf>
    <xf numFmtId="49" fontId="12" fillId="11" borderId="1" xfId="0" quotePrefix="1" applyNumberFormat="1" applyFont="1" applyFill="1" applyBorder="1" applyAlignment="1" applyProtection="1">
      <alignment horizontal="left" vertical="center"/>
    </xf>
    <xf numFmtId="0" fontId="1" fillId="2" borderId="0" xfId="4" applyFont="1" applyFill="1" applyBorder="1" applyAlignment="1" applyProtection="1">
      <alignment horizontal="left" vertical="center" wrapText="1"/>
    </xf>
    <xf numFmtId="3" fontId="1" fillId="3" borderId="0" xfId="4" applyNumberFormat="1" applyFont="1" applyFill="1" applyBorder="1" applyAlignment="1" applyProtection="1">
      <alignment horizontal="left" vertical="center" wrapText="1"/>
    </xf>
    <xf numFmtId="0" fontId="17" fillId="2" borderId="0" xfId="4" applyFont="1" applyFill="1" applyAlignment="1" applyProtection="1">
      <alignment vertical="center" wrapText="1"/>
    </xf>
    <xf numFmtId="0" fontId="12" fillId="2" borderId="0" xfId="4" applyFont="1" applyFill="1" applyBorder="1" applyAlignment="1" applyProtection="1">
      <alignment vertical="center"/>
    </xf>
    <xf numFmtId="0" fontId="0" fillId="3" borderId="0" xfId="0" applyFill="1" applyBorder="1" applyProtection="1"/>
    <xf numFmtId="0" fontId="14" fillId="12" borderId="1" xfId="0" quotePrefix="1" applyFont="1" applyFill="1" applyBorder="1" applyAlignment="1" applyProtection="1">
      <alignment horizontal="left" vertical="center"/>
    </xf>
    <xf numFmtId="164" fontId="14" fillId="12" borderId="1" xfId="2" applyNumberFormat="1" applyFont="1" applyFill="1" applyBorder="1" applyAlignment="1" applyProtection="1">
      <alignment horizontal="right" vertical="center"/>
    </xf>
    <xf numFmtId="164" fontId="12" fillId="11" borderId="1" xfId="2" applyNumberFormat="1" applyFont="1" applyFill="1" applyBorder="1" applyAlignment="1" applyProtection="1">
      <alignment horizontal="right" vertical="center"/>
    </xf>
    <xf numFmtId="49" fontId="1" fillId="4" borderId="1" xfId="0" quotePrefix="1" applyNumberFormat="1" applyFont="1" applyFill="1" applyBorder="1" applyAlignment="1" applyProtection="1">
      <alignment horizontal="left" vertical="center" wrapText="1"/>
    </xf>
    <xf numFmtId="0" fontId="18" fillId="3" borderId="0" xfId="0" applyFont="1" applyFill="1" applyAlignment="1">
      <alignment vertical="center"/>
    </xf>
    <xf numFmtId="0" fontId="0" fillId="3" borderId="0" xfId="0" applyFill="1"/>
    <xf numFmtId="0" fontId="19" fillId="3" borderId="0" xfId="0" applyFont="1" applyFill="1" applyAlignment="1">
      <alignment vertical="center"/>
    </xf>
    <xf numFmtId="0" fontId="20" fillId="3" borderId="0" xfId="0" applyFont="1" applyFill="1" applyAlignment="1">
      <alignment vertical="center"/>
    </xf>
    <xf numFmtId="0" fontId="21" fillId="3" borderId="0" xfId="0" applyFont="1" applyFill="1" applyAlignment="1">
      <alignment vertical="center"/>
    </xf>
    <xf numFmtId="0" fontId="19" fillId="3" borderId="0" xfId="0" applyFont="1" applyFill="1" applyBorder="1" applyAlignment="1">
      <alignment vertical="center"/>
    </xf>
    <xf numFmtId="0" fontId="22" fillId="3" borderId="0" xfId="0" applyFont="1" applyFill="1" applyAlignment="1">
      <alignment vertical="center"/>
    </xf>
    <xf numFmtId="0" fontId="5" fillId="3" borderId="0" xfId="0" applyFont="1" applyFill="1" applyBorder="1" applyAlignment="1">
      <alignment vertical="center"/>
    </xf>
    <xf numFmtId="0" fontId="24" fillId="3" borderId="0" xfId="0" applyFont="1" applyFill="1" applyAlignment="1">
      <alignment vertical="center"/>
    </xf>
    <xf numFmtId="0" fontId="25" fillId="3" borderId="0" xfId="0" applyFont="1" applyFill="1" applyAlignment="1">
      <alignment vertical="center"/>
    </xf>
    <xf numFmtId="0" fontId="26" fillId="3" borderId="0" xfId="0" applyFont="1" applyFill="1"/>
    <xf numFmtId="0" fontId="8" fillId="3" borderId="0" xfId="7" applyFont="1" applyFill="1" applyBorder="1" applyAlignment="1" applyProtection="1">
      <alignment vertical="center"/>
    </xf>
    <xf numFmtId="0" fontId="19" fillId="3" borderId="0" xfId="0" quotePrefix="1" applyFont="1" applyFill="1" applyBorder="1" applyAlignment="1">
      <alignment vertical="center"/>
    </xf>
    <xf numFmtId="0" fontId="8" fillId="3" borderId="0" xfId="7" applyFont="1" applyFill="1" applyAlignment="1" applyProtection="1">
      <alignment vertical="center"/>
    </xf>
    <xf numFmtId="0" fontId="23" fillId="3" borderId="0" xfId="7" applyFont="1" applyFill="1" applyAlignment="1" applyProtection="1">
      <alignment vertical="center"/>
    </xf>
    <xf numFmtId="0" fontId="5" fillId="3" borderId="0" xfId="0" applyFont="1" applyFill="1" applyAlignment="1">
      <alignment vertical="center"/>
    </xf>
    <xf numFmtId="0" fontId="19" fillId="3" borderId="0" xfId="0" quotePrefix="1" applyFont="1" applyFill="1" applyAlignment="1">
      <alignment vertical="center"/>
    </xf>
    <xf numFmtId="0" fontId="19" fillId="0" borderId="0" xfId="0" quotePrefix="1" applyFont="1" applyAlignment="1">
      <alignment vertical="center"/>
    </xf>
    <xf numFmtId="0" fontId="5" fillId="3" borderId="0" xfId="0" applyFont="1" applyFill="1" applyAlignment="1" applyProtection="1">
      <alignment horizontal="right" vertical="center"/>
    </xf>
    <xf numFmtId="0" fontId="0" fillId="13" borderId="0" xfId="0" applyFill="1"/>
    <xf numFmtId="0" fontId="30" fillId="3" borderId="0" xfId="0" applyFont="1" applyFill="1" applyAlignment="1">
      <alignment vertical="center"/>
    </xf>
    <xf numFmtId="0" fontId="5" fillId="3" borderId="0" xfId="0" quotePrefix="1" applyFont="1" applyFill="1" applyAlignment="1">
      <alignment vertical="center"/>
    </xf>
    <xf numFmtId="0" fontId="19" fillId="3" borderId="0" xfId="0" applyFont="1" applyFill="1"/>
    <xf numFmtId="0" fontId="23" fillId="3" borderId="0" xfId="7" applyFont="1" applyFill="1" applyAlignment="1" applyProtection="1">
      <alignment horizontal="left" vertical="center"/>
    </xf>
    <xf numFmtId="0" fontId="8" fillId="3" borderId="0" xfId="1" applyFill="1" applyAlignment="1" applyProtection="1">
      <alignment horizontal="left" vertical="center"/>
    </xf>
    <xf numFmtId="1" fontId="14" fillId="9" borderId="2" xfId="0" applyNumberFormat="1" applyFont="1" applyFill="1" applyBorder="1" applyAlignment="1" applyProtection="1">
      <alignment horizontal="left" vertical="center"/>
    </xf>
    <xf numFmtId="1" fontId="14" fillId="9" borderId="3" xfId="0" applyNumberFormat="1" applyFont="1" applyFill="1" applyBorder="1" applyAlignment="1" applyProtection="1">
      <alignment horizontal="left" vertical="center"/>
    </xf>
    <xf numFmtId="1" fontId="14" fillId="9" borderId="4" xfId="0" applyNumberFormat="1" applyFont="1" applyFill="1" applyBorder="1" applyAlignment="1" applyProtection="1">
      <alignment horizontal="left" vertical="center"/>
    </xf>
  </cellXfs>
  <cellStyles count="8">
    <cellStyle name="Comma" xfId="2" builtinId="3"/>
    <cellStyle name="Followed Hyperlink" xfId="6" builtinId="9" customBuiltin="1"/>
    <cellStyle name="Hyperlink" xfId="1" builtinId="8" customBuiltin="1"/>
    <cellStyle name="Hyperlink 2" xfId="7"/>
    <cellStyle name="Normal" xfId="0" builtinId="0"/>
    <cellStyle name="Normal 2" xfId="3"/>
    <cellStyle name="Normal_A3366421" xfId="4"/>
    <cellStyle name="Style 1" xfId="5"/>
  </cellStyles>
  <dxfs count="0"/>
  <tableStyles count="0" defaultTableStyle="TableStyleMedium2" defaultPivotStyle="PivotStyleLight16"/>
  <colors>
    <mruColors>
      <color rgb="FF0000FF"/>
      <color rgb="FF183C5C"/>
      <color rgb="FF777777"/>
      <color rgb="FFD9D9D9"/>
      <color rgb="FF9B9B9B"/>
      <color rgb="FF1F497D"/>
      <color rgb="FFFF3232"/>
      <color rgb="FFB6CEEC"/>
      <color rgb="FF8DB4E2"/>
      <color rgb="FF8DB4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ov.scot/publications/provisional-outturn-and-budget-estimates-return/" TargetMode="External"/><Relationship Id="rId2" Type="http://schemas.openxmlformats.org/officeDocument/2006/relationships/hyperlink" Target="http://www.gov.scot/collections/local-government-finance-statistics/" TargetMode="External"/><Relationship Id="rId1" Type="http://schemas.openxmlformats.org/officeDocument/2006/relationships/hyperlink" Target="mailto:lgfstats@gov.scot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183C5C"/>
  </sheetPr>
  <dimension ref="A1:H67"/>
  <sheetViews>
    <sheetView tabSelected="1" zoomScaleNormal="100" workbookViewId="0">
      <selection activeCell="H1" sqref="H1"/>
    </sheetView>
  </sheetViews>
  <sheetFormatPr defaultColWidth="9.140625" defaultRowHeight="15"/>
  <cols>
    <col min="1" max="1" width="4.7109375" style="58" customWidth="1"/>
    <col min="2" max="2" width="38.140625" style="58" customWidth="1"/>
    <col min="3" max="3" width="14" style="58" customWidth="1"/>
    <col min="4" max="4" width="49.140625" style="58" customWidth="1"/>
    <col min="5" max="5" width="48.5703125" style="58" customWidth="1"/>
    <col min="6" max="16384" width="9.140625" style="58"/>
  </cols>
  <sheetData>
    <row r="1" spans="1:8" ht="26.25">
      <c r="A1" s="56" t="s">
        <v>172</v>
      </c>
      <c r="B1" s="57"/>
      <c r="C1" s="57"/>
      <c r="D1" s="57"/>
      <c r="E1" s="57"/>
    </row>
    <row r="2" spans="1:8" ht="23.25">
      <c r="A2" s="64" t="s">
        <v>173</v>
      </c>
      <c r="B2" s="57"/>
      <c r="C2" s="57"/>
      <c r="D2" s="57"/>
      <c r="E2" s="57"/>
    </row>
    <row r="3" spans="1:8" ht="18">
      <c r="A3" s="65" t="s">
        <v>235</v>
      </c>
      <c r="B3" s="66"/>
      <c r="C3" s="57"/>
      <c r="D3" s="57"/>
      <c r="E3" s="57"/>
    </row>
    <row r="4" spans="1:8">
      <c r="A4" s="60"/>
      <c r="B4" s="61"/>
      <c r="C4" s="61"/>
      <c r="D4" s="61"/>
      <c r="E4" s="61"/>
    </row>
    <row r="5" spans="1:8" ht="18">
      <c r="A5" s="62" t="s">
        <v>158</v>
      </c>
      <c r="B5" s="59"/>
      <c r="C5" s="59"/>
      <c r="D5" s="59"/>
      <c r="E5" s="59"/>
    </row>
    <row r="6" spans="1:8" ht="15" customHeight="1">
      <c r="A6" s="61" t="s">
        <v>206</v>
      </c>
      <c r="B6" s="61"/>
      <c r="C6" s="61"/>
      <c r="D6" s="61"/>
      <c r="E6" s="61"/>
    </row>
    <row r="7" spans="1:8" ht="15" customHeight="1">
      <c r="A7" s="61" t="s">
        <v>207</v>
      </c>
      <c r="B7" s="61"/>
      <c r="C7" s="61"/>
      <c r="D7" s="61"/>
      <c r="E7" s="61"/>
    </row>
    <row r="8" spans="1:8" ht="9.9499999999999993" customHeight="1">
      <c r="A8" s="61"/>
      <c r="B8" s="61"/>
      <c r="C8" s="61"/>
      <c r="D8" s="61"/>
      <c r="E8" s="61"/>
    </row>
    <row r="9" spans="1:8" ht="15.75">
      <c r="A9" s="63" t="s">
        <v>176</v>
      </c>
      <c r="B9" s="61"/>
      <c r="C9" s="61"/>
      <c r="D9" s="61"/>
      <c r="E9" s="67"/>
    </row>
    <row r="10" spans="1:8">
      <c r="A10" s="63" t="s">
        <v>177</v>
      </c>
      <c r="B10" s="61"/>
      <c r="C10" s="61"/>
      <c r="D10" s="61"/>
      <c r="E10" s="67"/>
    </row>
    <row r="11" spans="1:8">
      <c r="A11" s="63" t="s">
        <v>178</v>
      </c>
      <c r="B11" s="61"/>
      <c r="C11" s="61"/>
      <c r="D11" s="61"/>
      <c r="E11" s="67"/>
    </row>
    <row r="12" spans="1:8" ht="9.9499999999999993" customHeight="1">
      <c r="A12" s="61"/>
      <c r="B12" s="61"/>
      <c r="C12" s="61"/>
      <c r="D12" s="61"/>
      <c r="E12" s="67"/>
    </row>
    <row r="13" spans="1:8">
      <c r="A13" s="61" t="s">
        <v>174</v>
      </c>
      <c r="B13" s="61"/>
      <c r="C13" s="61"/>
      <c r="D13" s="61"/>
      <c r="E13" s="80" t="s">
        <v>165</v>
      </c>
      <c r="F13" s="80"/>
      <c r="G13" s="80"/>
      <c r="H13" s="80"/>
    </row>
    <row r="14" spans="1:8" ht="9.9499999999999993" customHeight="1">
      <c r="A14" s="61"/>
      <c r="B14" s="61"/>
      <c r="C14" s="61"/>
      <c r="D14" s="61"/>
      <c r="E14" s="61"/>
    </row>
    <row r="15" spans="1:8">
      <c r="A15" s="61" t="s">
        <v>175</v>
      </c>
      <c r="B15" s="61"/>
      <c r="C15" s="61"/>
      <c r="D15" s="80" t="s">
        <v>160</v>
      </c>
      <c r="E15" s="80"/>
      <c r="F15" s="80"/>
    </row>
    <row r="16" spans="1:8" ht="18" customHeight="1">
      <c r="A16" s="60"/>
      <c r="B16" s="61"/>
      <c r="C16" s="61"/>
      <c r="D16" s="61"/>
      <c r="E16" s="61"/>
    </row>
    <row r="17" spans="1:5" ht="18" customHeight="1">
      <c r="A17" s="62" t="s">
        <v>159</v>
      </c>
      <c r="B17" s="59"/>
      <c r="C17" s="59"/>
      <c r="D17" s="59"/>
      <c r="E17" s="59"/>
    </row>
    <row r="18" spans="1:5">
      <c r="A18" s="61" t="s">
        <v>166</v>
      </c>
      <c r="B18" s="61"/>
      <c r="C18" s="61"/>
      <c r="D18" s="61"/>
      <c r="E18" s="61"/>
    </row>
    <row r="19" spans="1:5">
      <c r="A19" s="61"/>
      <c r="B19" s="68" t="s">
        <v>167</v>
      </c>
      <c r="C19" s="61"/>
      <c r="D19" s="61"/>
      <c r="E19" s="61"/>
    </row>
    <row r="20" spans="1:5">
      <c r="A20" s="61"/>
      <c r="B20" s="68" t="s">
        <v>179</v>
      </c>
      <c r="C20" s="61"/>
      <c r="D20" s="61"/>
      <c r="E20" s="61"/>
    </row>
    <row r="21" spans="1:5">
      <c r="A21" s="61"/>
      <c r="B21" s="68" t="s">
        <v>168</v>
      </c>
      <c r="C21" s="61"/>
      <c r="D21" s="61"/>
      <c r="E21" s="61"/>
    </row>
    <row r="22" spans="1:5" ht="9.9499999999999993" customHeight="1">
      <c r="A22" s="61"/>
      <c r="B22" s="61"/>
      <c r="C22" s="61"/>
      <c r="D22" s="61"/>
      <c r="E22" s="67"/>
    </row>
    <row r="23" spans="1:5">
      <c r="A23" s="61" t="s">
        <v>180</v>
      </c>
      <c r="B23" s="61"/>
      <c r="C23" s="61"/>
      <c r="D23" s="61"/>
      <c r="E23" s="61"/>
    </row>
    <row r="24" spans="1:5">
      <c r="A24" s="61" t="s">
        <v>169</v>
      </c>
      <c r="B24" s="61"/>
      <c r="C24" s="61"/>
      <c r="D24" s="61"/>
      <c r="E24" s="61"/>
    </row>
    <row r="25" spans="1:5">
      <c r="A25" s="61" t="s">
        <v>170</v>
      </c>
      <c r="B25" s="61"/>
      <c r="C25" s="61"/>
      <c r="D25" s="61"/>
      <c r="E25" s="61"/>
    </row>
    <row r="26" spans="1:5" ht="9.9499999999999993" customHeight="1">
      <c r="A26" s="61"/>
      <c r="B26" s="61"/>
      <c r="C26" s="61"/>
      <c r="D26" s="61"/>
      <c r="E26" s="67"/>
    </row>
    <row r="27" spans="1:5">
      <c r="A27" s="61" t="s">
        <v>191</v>
      </c>
      <c r="B27" s="61"/>
      <c r="C27" s="61"/>
      <c r="D27" s="61"/>
      <c r="E27" s="61"/>
    </row>
    <row r="28" spans="1:5">
      <c r="A28" s="61" t="s">
        <v>188</v>
      </c>
      <c r="B28" s="61"/>
      <c r="C28" s="61"/>
      <c r="D28" s="61"/>
      <c r="E28" s="61"/>
    </row>
    <row r="29" spans="1:5" ht="9.9499999999999993" customHeight="1">
      <c r="A29" s="61"/>
      <c r="B29" s="61"/>
      <c r="C29" s="61"/>
      <c r="D29" s="61"/>
      <c r="E29" s="67"/>
    </row>
    <row r="30" spans="1:5" ht="15" customHeight="1">
      <c r="A30" s="63" t="s">
        <v>187</v>
      </c>
      <c r="B30" s="63"/>
      <c r="C30" s="63"/>
      <c r="D30" s="63"/>
      <c r="E30" s="63"/>
    </row>
    <row r="31" spans="1:5" ht="15" customHeight="1">
      <c r="A31" s="63" t="s">
        <v>189</v>
      </c>
      <c r="B31" s="63"/>
      <c r="C31" s="63"/>
      <c r="D31" s="63"/>
      <c r="E31" s="63"/>
    </row>
    <row r="32" spans="1:5" ht="15" customHeight="1">
      <c r="A32" s="63" t="s">
        <v>190</v>
      </c>
      <c r="B32" s="63"/>
      <c r="C32" s="63"/>
      <c r="D32" s="63"/>
      <c r="E32" s="63"/>
    </row>
    <row r="33" spans="1:5" ht="9.9499999999999993" customHeight="1">
      <c r="A33" s="61"/>
      <c r="B33" s="61"/>
      <c r="C33" s="61"/>
      <c r="D33" s="61"/>
      <c r="E33" s="67"/>
    </row>
    <row r="34" spans="1:5" ht="15" customHeight="1">
      <c r="A34" s="61"/>
      <c r="B34" s="72" t="s">
        <v>196</v>
      </c>
      <c r="C34" s="61"/>
      <c r="D34" s="61"/>
      <c r="E34" s="61"/>
    </row>
    <row r="35" spans="1:5" ht="15" customHeight="1">
      <c r="A35" s="60"/>
      <c r="B35" s="58" t="s">
        <v>197</v>
      </c>
      <c r="C35" s="61"/>
      <c r="D35" s="61"/>
      <c r="E35" s="61"/>
    </row>
    <row r="36" spans="1:5" ht="15" customHeight="1">
      <c r="A36" s="60"/>
      <c r="B36" s="58" t="s">
        <v>192</v>
      </c>
      <c r="C36" s="61"/>
      <c r="D36" s="61"/>
      <c r="E36" s="61"/>
    </row>
    <row r="37" spans="1:5" ht="15" customHeight="1">
      <c r="A37" s="60"/>
      <c r="B37" s="58" t="s">
        <v>193</v>
      </c>
      <c r="C37" s="61"/>
      <c r="D37" s="61"/>
      <c r="E37" s="61"/>
    </row>
    <row r="38" spans="1:5" ht="9.9499999999999993" customHeight="1">
      <c r="A38" s="61"/>
      <c r="B38" s="61"/>
      <c r="C38" s="61"/>
      <c r="D38" s="61"/>
      <c r="E38" s="67"/>
    </row>
    <row r="39" spans="1:5" ht="15" customHeight="1">
      <c r="A39" s="60"/>
      <c r="B39" s="73" t="s">
        <v>195</v>
      </c>
      <c r="C39" s="61"/>
      <c r="D39" s="61"/>
      <c r="E39" s="61"/>
    </row>
    <row r="40" spans="1:5" ht="15" customHeight="1">
      <c r="A40" s="60"/>
      <c r="B40" s="58" t="s">
        <v>194</v>
      </c>
      <c r="C40" s="61"/>
      <c r="D40" s="61"/>
      <c r="E40" s="61"/>
    </row>
    <row r="41" spans="1:5" ht="9.9499999999999993" customHeight="1">
      <c r="A41" s="61"/>
      <c r="B41" s="61"/>
      <c r="C41" s="61"/>
      <c r="D41" s="61"/>
      <c r="E41" s="67"/>
    </row>
    <row r="42" spans="1:5">
      <c r="A42" s="63" t="s">
        <v>186</v>
      </c>
      <c r="B42" s="63"/>
      <c r="C42" s="63"/>
      <c r="D42" s="63"/>
      <c r="E42" s="63"/>
    </row>
    <row r="43" spans="1:5" ht="9.9499999999999993" customHeight="1">
      <c r="A43" s="61"/>
      <c r="B43" s="61"/>
      <c r="C43" s="61"/>
      <c r="D43" s="61"/>
      <c r="E43" s="61"/>
    </row>
    <row r="44" spans="1:5" ht="15" customHeight="1">
      <c r="A44" s="63" t="s">
        <v>203</v>
      </c>
      <c r="B44" s="63"/>
    </row>
    <row r="45" spans="1:5" ht="15" customHeight="1">
      <c r="A45" s="63" t="s">
        <v>204</v>
      </c>
      <c r="B45" s="63"/>
    </row>
    <row r="46" spans="1:5" ht="15" customHeight="1">
      <c r="A46" s="63" t="s">
        <v>205</v>
      </c>
      <c r="B46" s="63"/>
    </row>
    <row r="47" spans="1:5" ht="9.9499999999999993" customHeight="1">
      <c r="A47" s="61"/>
      <c r="B47" s="61"/>
      <c r="C47" s="61"/>
      <c r="D47" s="61"/>
      <c r="E47" s="67"/>
    </row>
    <row r="48" spans="1:5" ht="15.75">
      <c r="A48" s="61" t="s">
        <v>199</v>
      </c>
      <c r="B48" s="61"/>
      <c r="C48" s="61"/>
      <c r="D48" s="61"/>
      <c r="E48" s="61"/>
    </row>
    <row r="49" spans="1:5">
      <c r="A49" s="61" t="s">
        <v>200</v>
      </c>
      <c r="B49" s="61"/>
      <c r="C49" s="61"/>
      <c r="D49" s="61"/>
      <c r="E49" s="61"/>
    </row>
    <row r="50" spans="1:5">
      <c r="A50" s="61" t="s">
        <v>202</v>
      </c>
      <c r="B50" s="61"/>
      <c r="C50" s="61"/>
      <c r="D50" s="61"/>
      <c r="E50" s="61"/>
    </row>
    <row r="51" spans="1:5">
      <c r="A51" s="61" t="s">
        <v>201</v>
      </c>
      <c r="B51" s="61"/>
      <c r="C51" s="61"/>
      <c r="D51" s="61"/>
      <c r="E51" s="61"/>
    </row>
    <row r="52" spans="1:5" ht="18" customHeight="1">
      <c r="A52" s="60"/>
      <c r="B52" s="61"/>
      <c r="C52" s="61"/>
      <c r="D52" s="61"/>
      <c r="E52" s="61"/>
    </row>
    <row r="53" spans="1:5" ht="18">
      <c r="A53" s="62" t="s">
        <v>171</v>
      </c>
      <c r="B53" s="59"/>
      <c r="C53" s="59"/>
      <c r="D53" s="59"/>
      <c r="E53" s="59"/>
    </row>
    <row r="54" spans="1:5">
      <c r="A54" s="71" t="s">
        <v>181</v>
      </c>
      <c r="B54" s="57"/>
      <c r="C54" s="70"/>
    </row>
    <row r="55" spans="1:5">
      <c r="A55" s="71" t="s">
        <v>182</v>
      </c>
      <c r="B55" s="57"/>
      <c r="C55" s="70"/>
    </row>
    <row r="56" spans="1:5" ht="15.75">
      <c r="A56" s="71" t="s">
        <v>185</v>
      </c>
      <c r="B56" s="57"/>
      <c r="C56" s="70"/>
    </row>
    <row r="57" spans="1:5">
      <c r="A57" s="71" t="s">
        <v>198</v>
      </c>
      <c r="B57" s="57"/>
      <c r="C57" s="70"/>
    </row>
    <row r="58" spans="1:5" ht="9.9499999999999993" customHeight="1">
      <c r="A58" s="61"/>
      <c r="B58" s="61"/>
      <c r="C58" s="61"/>
      <c r="D58" s="61"/>
      <c r="E58" s="61"/>
    </row>
    <row r="59" spans="1:5">
      <c r="A59" s="61" t="s">
        <v>208</v>
      </c>
      <c r="B59" s="61"/>
      <c r="C59" s="61"/>
      <c r="D59" s="61"/>
      <c r="E59" s="61"/>
    </row>
    <row r="60" spans="1:5">
      <c r="A60" s="61"/>
      <c r="B60" s="68" t="s">
        <v>236</v>
      </c>
      <c r="C60" s="61"/>
      <c r="D60" s="61"/>
      <c r="E60" s="61"/>
    </row>
    <row r="61" spans="1:5">
      <c r="A61" s="61"/>
      <c r="B61" s="68" t="s">
        <v>209</v>
      </c>
      <c r="C61" s="61"/>
      <c r="D61" s="61"/>
      <c r="E61" s="63"/>
    </row>
    <row r="62" spans="1:5" ht="9.9499999999999993" customHeight="1">
      <c r="A62" s="61"/>
      <c r="B62" s="61"/>
      <c r="C62" s="61"/>
      <c r="D62" s="61"/>
      <c r="E62" s="67"/>
    </row>
    <row r="63" spans="1:5">
      <c r="A63" s="58" t="s">
        <v>183</v>
      </c>
      <c r="B63" s="57"/>
      <c r="C63" s="70"/>
    </row>
    <row r="64" spans="1:5">
      <c r="A64" s="58" t="s">
        <v>184</v>
      </c>
      <c r="B64" s="57"/>
      <c r="C64" s="79" t="s">
        <v>161</v>
      </c>
      <c r="D64" s="79"/>
      <c r="E64" s="79"/>
    </row>
    <row r="65" spans="1:5" ht="18" customHeight="1">
      <c r="A65" s="60"/>
      <c r="B65" s="61"/>
      <c r="C65" s="61"/>
      <c r="D65" s="61"/>
      <c r="E65" s="61"/>
    </row>
    <row r="66" spans="1:5" ht="18">
      <c r="A66" s="62" t="s">
        <v>162</v>
      </c>
      <c r="B66" s="59"/>
      <c r="C66" s="59"/>
      <c r="D66" s="59"/>
      <c r="E66" s="59"/>
    </row>
    <row r="67" spans="1:5">
      <c r="A67" s="58" t="s">
        <v>163</v>
      </c>
      <c r="B67" s="57"/>
      <c r="C67" s="69" t="s">
        <v>164</v>
      </c>
    </row>
  </sheetData>
  <mergeCells count="3">
    <mergeCell ref="C64:E64"/>
    <mergeCell ref="D15:F15"/>
    <mergeCell ref="E13:H13"/>
  </mergeCells>
  <hyperlinks>
    <hyperlink ref="C67" r:id="rId1"/>
    <hyperlink ref="D15" r:id="rId2" location="provisionaloutturnandbudgetestimates(pobe)"/>
    <hyperlink ref="E13" r:id="rId3"/>
  </hyperlinks>
  <pageMargins left="0.7" right="0.7" top="0.75" bottom="0.75" header="0.3" footer="0.3"/>
  <pageSetup paperSize="9" orientation="portrait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C5D9F1"/>
  </sheetPr>
  <dimension ref="A1:I234"/>
  <sheetViews>
    <sheetView zoomScaleNormal="100" workbookViewId="0">
      <pane ySplit="3" topLeftCell="A4" activePane="bottomLeft" state="frozen"/>
      <selection activeCell="H1" sqref="H1"/>
      <selection pane="bottomLeft" activeCell="C1" sqref="C1"/>
    </sheetView>
  </sheetViews>
  <sheetFormatPr defaultColWidth="9.140625" defaultRowHeight="12.75"/>
  <cols>
    <col min="1" max="1" width="4" style="39" customWidth="1"/>
    <col min="2" max="2" width="94.140625" style="40" customWidth="1"/>
    <col min="3" max="6" width="17.5703125" style="40" customWidth="1"/>
    <col min="7" max="7" width="11.140625" style="75" customWidth="1"/>
    <col min="8" max="8" width="69" style="75" customWidth="1"/>
    <col min="9" max="16384" width="9.140625" style="40"/>
  </cols>
  <sheetData>
    <row r="1" spans="1:8" s="3" customFormat="1" ht="20.100000000000001" customHeight="1">
      <c r="A1" s="28"/>
      <c r="B1" s="4" t="s">
        <v>156</v>
      </c>
      <c r="G1" s="75"/>
      <c r="H1" s="75"/>
    </row>
    <row r="2" spans="1:8" s="3" customFormat="1" ht="20.100000000000001" customHeight="1">
      <c r="A2" s="28"/>
      <c r="B2" s="5" t="s">
        <v>4</v>
      </c>
      <c r="D2" s="74"/>
      <c r="E2" s="74"/>
      <c r="F2" s="37"/>
      <c r="G2" s="75"/>
      <c r="H2" s="75"/>
    </row>
    <row r="3" spans="1:8" s="6" customFormat="1" ht="12.75" customHeight="1">
      <c r="A3" s="29"/>
      <c r="B3" s="7"/>
      <c r="G3" s="75"/>
      <c r="H3" s="75"/>
    </row>
    <row r="4" spans="1:8" s="6" customFormat="1" ht="20.100000000000001" customHeight="1">
      <c r="A4" s="29"/>
      <c r="B4" s="10" t="s">
        <v>39</v>
      </c>
      <c r="C4" s="9"/>
      <c r="D4" s="9"/>
      <c r="E4" s="9"/>
      <c r="F4" s="9"/>
      <c r="G4" s="75"/>
      <c r="H4" s="75"/>
    </row>
    <row r="5" spans="1:8" s="6" customFormat="1" ht="20.100000000000001" customHeight="1">
      <c r="A5" s="29"/>
      <c r="B5" s="10" t="s">
        <v>40</v>
      </c>
      <c r="C5" s="9"/>
      <c r="D5" s="9"/>
      <c r="E5" s="9"/>
      <c r="F5" s="9"/>
      <c r="G5" s="75"/>
      <c r="H5" s="75"/>
    </row>
    <row r="6" spans="1:8" s="6" customFormat="1" ht="20.100000000000001" customHeight="1">
      <c r="A6" s="29"/>
      <c r="B6" s="10" t="s">
        <v>140</v>
      </c>
      <c r="C6" s="47"/>
      <c r="D6" s="9"/>
      <c r="F6" s="9"/>
      <c r="G6" s="75"/>
      <c r="H6" s="75"/>
    </row>
    <row r="7" spans="1:8" s="1" customFormat="1" ht="8.1" customHeight="1">
      <c r="A7" s="33"/>
      <c r="C7" s="34"/>
      <c r="D7" s="51"/>
      <c r="F7" s="51"/>
      <c r="G7" s="75"/>
      <c r="H7" s="75"/>
    </row>
    <row r="8" spans="1:8" s="6" customFormat="1" ht="24.95" customHeight="1">
      <c r="A8" s="29"/>
      <c r="B8" s="23" t="s">
        <v>124</v>
      </c>
      <c r="C8" s="22"/>
      <c r="D8" s="11"/>
      <c r="E8" s="11"/>
      <c r="F8" s="8" t="s">
        <v>16</v>
      </c>
      <c r="G8" s="75"/>
      <c r="H8" s="75"/>
    </row>
    <row r="9" spans="1:8" s="13" customFormat="1" ht="45" customHeight="1">
      <c r="A9" s="30"/>
      <c r="B9" s="19"/>
      <c r="C9" s="20" t="s">
        <v>152</v>
      </c>
      <c r="D9" s="20" t="s">
        <v>41</v>
      </c>
      <c r="E9" s="20" t="s">
        <v>42</v>
      </c>
      <c r="F9" s="20" t="s">
        <v>153</v>
      </c>
      <c r="G9" s="75"/>
      <c r="H9" s="75"/>
    </row>
    <row r="10" spans="1:8" s="1" customFormat="1" ht="8.1" customHeight="1">
      <c r="A10" s="33"/>
      <c r="C10" s="34"/>
      <c r="D10" s="27"/>
      <c r="F10" s="27"/>
      <c r="G10" s="75"/>
      <c r="H10" s="75"/>
    </row>
    <row r="11" spans="1:8" s="6" customFormat="1" ht="15.95" customHeight="1">
      <c r="A11" s="29"/>
      <c r="B11" s="50" t="s">
        <v>43</v>
      </c>
      <c r="C11" s="48"/>
      <c r="D11" s="11"/>
      <c r="E11" s="11"/>
      <c r="F11" s="8"/>
      <c r="G11" s="75"/>
      <c r="H11" s="75"/>
    </row>
    <row r="12" spans="1:8" s="17" customFormat="1" ht="15.95" customHeight="1">
      <c r="A12" s="31"/>
      <c r="B12" s="14" t="s">
        <v>125</v>
      </c>
      <c r="C12" s="15">
        <f>C41+C119</f>
        <v>20017</v>
      </c>
      <c r="D12" s="15">
        <f>D41+D119</f>
        <v>24861</v>
      </c>
      <c r="E12" s="15">
        <f>E41+E119</f>
        <v>30200</v>
      </c>
      <c r="F12" s="15">
        <f>F41+F119</f>
        <v>26189</v>
      </c>
      <c r="G12" s="75"/>
      <c r="H12" s="75"/>
    </row>
    <row r="13" spans="1:8" s="17" customFormat="1" ht="15.95" customHeight="1">
      <c r="A13" s="31"/>
      <c r="B13" s="14" t="s">
        <v>126</v>
      </c>
      <c r="C13" s="15">
        <f>SUM(C76,C82, C141:C142)</f>
        <v>15</v>
      </c>
      <c r="D13" s="15">
        <f>SUM(D76,D82, D141:D142)</f>
        <v>60</v>
      </c>
      <c r="E13" s="15">
        <f>SUM(E76,E82, E141:E142)</f>
        <v>60</v>
      </c>
      <c r="F13" s="15">
        <f>SUM(F76,F82, F141:F142)</f>
        <v>80</v>
      </c>
      <c r="G13" s="75"/>
      <c r="H13" s="75"/>
    </row>
    <row r="14" spans="1:8" s="17" customFormat="1" ht="15.95" customHeight="1">
      <c r="A14" s="31"/>
      <c r="B14" s="14" t="s">
        <v>93</v>
      </c>
      <c r="C14" s="15">
        <f>C94+C143</f>
        <v>0</v>
      </c>
      <c r="D14" s="15">
        <f>D94+D143</f>
        <v>0</v>
      </c>
      <c r="E14" s="15">
        <f>E94+E143</f>
        <v>0</v>
      </c>
      <c r="F14" s="15">
        <f>F94+F143</f>
        <v>0</v>
      </c>
      <c r="G14" s="75"/>
      <c r="H14" s="75"/>
    </row>
    <row r="15" spans="1:8" s="17" customFormat="1" ht="15.95" customHeight="1">
      <c r="A15" s="32"/>
      <c r="B15" s="18" t="s">
        <v>128</v>
      </c>
      <c r="C15" s="16">
        <f>SUM(C12:C14)</f>
        <v>20032</v>
      </c>
      <c r="D15" s="16">
        <f>SUM(D12:D14)</f>
        <v>24921</v>
      </c>
      <c r="E15" s="16">
        <f>SUM(E12:E14)</f>
        <v>30260</v>
      </c>
      <c r="F15" s="16">
        <f>SUM(F12:F14)</f>
        <v>26269</v>
      </c>
      <c r="G15" s="75"/>
      <c r="H15" s="75"/>
    </row>
    <row r="16" spans="1:8" s="1" customFormat="1" ht="8.1" customHeight="1">
      <c r="A16" s="33"/>
      <c r="C16" s="34"/>
      <c r="D16" s="27"/>
      <c r="F16" s="27"/>
      <c r="G16" s="75"/>
      <c r="H16" s="75"/>
    </row>
    <row r="17" spans="1:8" s="6" customFormat="1" ht="15.95" customHeight="1">
      <c r="A17" s="29"/>
      <c r="B17" s="50" t="s">
        <v>48</v>
      </c>
      <c r="C17" s="48"/>
      <c r="D17" s="11"/>
      <c r="E17" s="11"/>
      <c r="F17" s="8"/>
      <c r="G17" s="75"/>
      <c r="H17" s="75"/>
    </row>
    <row r="18" spans="1:8" s="17" customFormat="1" ht="15.95" customHeight="1">
      <c r="A18" s="31"/>
      <c r="B18" s="14" t="s">
        <v>133</v>
      </c>
      <c r="C18" s="15">
        <f>SUM(C44:C50,C122:C126)</f>
        <v>-6850</v>
      </c>
      <c r="D18" s="15">
        <f>SUM(D44:D50,D122:D126)</f>
        <v>-8816</v>
      </c>
      <c r="E18" s="15">
        <f>SUM(E44:E50,E122:E126)</f>
        <v>-7153</v>
      </c>
      <c r="F18" s="15">
        <f>SUM(F44:F50,F122:F126)</f>
        <v>-6622</v>
      </c>
      <c r="G18" s="75"/>
      <c r="H18" s="75"/>
    </row>
    <row r="19" spans="1:8" s="17" customFormat="1" ht="15.95" customHeight="1">
      <c r="A19" s="31"/>
      <c r="B19" s="14" t="s">
        <v>134</v>
      </c>
      <c r="C19" s="15">
        <f>SUM(C51,C104,C127,C152)</f>
        <v>-8672</v>
      </c>
      <c r="D19" s="15">
        <f>SUM(D51,D104,D127,D152)</f>
        <v>-7204</v>
      </c>
      <c r="E19" s="15">
        <f>SUM(E51,E104,E127,E152)</f>
        <v>-15731</v>
      </c>
      <c r="F19" s="15">
        <f>SUM(F51,F104,F127,F152)</f>
        <v>-13997</v>
      </c>
      <c r="G19" s="75"/>
      <c r="H19" s="75"/>
    </row>
    <row r="20" spans="1:8" s="17" customFormat="1" ht="15.95" customHeight="1">
      <c r="A20" s="31"/>
      <c r="B20" s="14" t="s">
        <v>135</v>
      </c>
      <c r="C20" s="15">
        <f>SUM(C55:C56,C131:C132)</f>
        <v>0</v>
      </c>
      <c r="D20" s="15">
        <f>SUM(D55:D56,D131:D132)</f>
        <v>0</v>
      </c>
      <c r="E20" s="15">
        <f>SUM(E55:E56,E131:E132)</f>
        <v>0</v>
      </c>
      <c r="F20" s="15">
        <f>SUM(F55:F56,F131:F132)</f>
        <v>0</v>
      </c>
      <c r="G20" s="75"/>
      <c r="H20" s="75"/>
    </row>
    <row r="21" spans="1:8" s="17" customFormat="1" ht="15.95" customHeight="1">
      <c r="A21" s="31"/>
      <c r="B21" s="14" t="s">
        <v>136</v>
      </c>
      <c r="C21" s="15">
        <f>SUM(C52:C53,C128:C129)</f>
        <v>-50</v>
      </c>
      <c r="D21" s="15">
        <f>SUM(D52:D53,D128:D129)</f>
        <v>0</v>
      </c>
      <c r="E21" s="15">
        <f>SUM(E52:E53,E128:E129)</f>
        <v>0</v>
      </c>
      <c r="F21" s="15">
        <f>SUM(F52:F53,F128:F129)</f>
        <v>0</v>
      </c>
      <c r="G21" s="75"/>
      <c r="H21" s="75"/>
    </row>
    <row r="22" spans="1:8" s="17" customFormat="1" ht="15.95" customHeight="1">
      <c r="A22" s="31"/>
      <c r="B22" s="14" t="s">
        <v>137</v>
      </c>
      <c r="C22" s="15">
        <f>SUM(C54,C130)</f>
        <v>-4460</v>
      </c>
      <c r="D22" s="15">
        <f>SUM(D54,D130)</f>
        <v>-8901</v>
      </c>
      <c r="E22" s="15">
        <f>SUM(E54,E130)</f>
        <v>-7376</v>
      </c>
      <c r="F22" s="15">
        <f>SUM(F54,F130)</f>
        <v>-5650</v>
      </c>
      <c r="G22" s="75"/>
      <c r="H22" s="75"/>
    </row>
    <row r="23" spans="1:8" s="17" customFormat="1" ht="15.95" customHeight="1">
      <c r="A23" s="31"/>
      <c r="B23" s="14" t="s">
        <v>138</v>
      </c>
      <c r="C23" s="15">
        <f>SUM(C98:C103, C147:C151)</f>
        <v>0</v>
      </c>
      <c r="D23" s="15">
        <f>SUM(D98:D103, D147:D151)</f>
        <v>0</v>
      </c>
      <c r="E23" s="15">
        <f>SUM(E98:E103, E147:E151)</f>
        <v>0</v>
      </c>
      <c r="F23" s="15">
        <f>SUM(F98:F103, F147:F151)</f>
        <v>0</v>
      </c>
      <c r="G23" s="75"/>
      <c r="H23" s="75"/>
    </row>
    <row r="24" spans="1:8" s="17" customFormat="1" ht="15.95" customHeight="1">
      <c r="A24" s="32"/>
      <c r="B24" s="18" t="s">
        <v>53</v>
      </c>
      <c r="C24" s="16">
        <f>SUM(C18:C23)</f>
        <v>-20032</v>
      </c>
      <c r="D24" s="16">
        <f>SUM(D18:D23)</f>
        <v>-24921</v>
      </c>
      <c r="E24" s="16">
        <f>SUM(E18:E23)</f>
        <v>-30260</v>
      </c>
      <c r="F24" s="16">
        <f>SUM(F18:F23)</f>
        <v>-26269</v>
      </c>
      <c r="G24" s="75"/>
      <c r="H24" s="75"/>
    </row>
    <row r="25" spans="1:8" ht="18" customHeight="1">
      <c r="D25" s="41"/>
      <c r="E25" s="41"/>
      <c r="F25" s="41"/>
    </row>
    <row r="26" spans="1:8" s="6" customFormat="1" ht="24.95" customHeight="1">
      <c r="A26" s="29"/>
      <c r="B26" s="23" t="s">
        <v>127</v>
      </c>
      <c r="C26" s="22"/>
      <c r="D26" s="11"/>
      <c r="E26" s="11"/>
      <c r="F26" s="8"/>
      <c r="G26" s="75"/>
      <c r="H26" s="75"/>
    </row>
    <row r="27" spans="1:8" s="6" customFormat="1" ht="20.100000000000001" customHeight="1">
      <c r="A27" s="29"/>
      <c r="B27" s="12" t="s">
        <v>142</v>
      </c>
      <c r="C27" s="48"/>
      <c r="D27" s="11"/>
      <c r="E27" s="11"/>
      <c r="F27" s="8" t="s">
        <v>16</v>
      </c>
      <c r="G27" s="75"/>
      <c r="H27" s="75"/>
    </row>
    <row r="28" spans="1:8" s="13" customFormat="1" ht="45" customHeight="1">
      <c r="A28" s="30"/>
      <c r="B28" s="19"/>
      <c r="C28" s="20" t="str">
        <f>C$9</f>
        <v>2020-21 
Provisional 
Outturn</v>
      </c>
      <c r="D28" s="20" t="str">
        <f>D$9</f>
        <v>2021-22 
Budget 
Estimate</v>
      </c>
      <c r="E28" s="20" t="str">
        <f>E$9</f>
        <v>2022-23 
Budget 
Estimate</v>
      </c>
      <c r="F28" s="20" t="str">
        <f>F$9</f>
        <v>2023-24 
Budget 
Estimate</v>
      </c>
      <c r="G28" s="75"/>
      <c r="H28" s="75"/>
    </row>
    <row r="29" spans="1:8" s="1" customFormat="1" ht="8.1" customHeight="1">
      <c r="A29" s="33"/>
      <c r="C29" s="34"/>
      <c r="D29" s="27"/>
      <c r="F29" s="27"/>
      <c r="G29" s="75"/>
      <c r="H29" s="75"/>
    </row>
    <row r="30" spans="1:8" s="6" customFormat="1" ht="15.95" customHeight="1">
      <c r="A30" s="29"/>
      <c r="B30" s="50" t="s">
        <v>43</v>
      </c>
      <c r="C30" s="48"/>
      <c r="D30" s="11"/>
      <c r="E30" s="11"/>
      <c r="F30" s="8"/>
      <c r="G30" s="75"/>
      <c r="H30" s="75"/>
    </row>
    <row r="31" spans="1:8" s="17" customFormat="1" ht="15.95" customHeight="1">
      <c r="A31" s="31"/>
      <c r="B31" s="21" t="s">
        <v>31</v>
      </c>
      <c r="C31" s="26">
        <v>3162</v>
      </c>
      <c r="D31" s="26">
        <v>3427</v>
      </c>
      <c r="E31" s="26">
        <v>2010</v>
      </c>
      <c r="F31" s="26">
        <v>6260</v>
      </c>
      <c r="G31" s="75"/>
      <c r="H31" s="75"/>
    </row>
    <row r="32" spans="1:8" s="17" customFormat="1" ht="15.95" customHeight="1">
      <c r="A32" s="31"/>
      <c r="B32" s="21" t="s">
        <v>154</v>
      </c>
      <c r="C32" s="26">
        <v>50</v>
      </c>
      <c r="D32" s="26">
        <v>843</v>
      </c>
      <c r="E32" s="26">
        <v>6757</v>
      </c>
      <c r="F32" s="26">
        <v>5622</v>
      </c>
      <c r="G32" s="75"/>
      <c r="H32" s="75"/>
    </row>
    <row r="33" spans="1:8" s="17" customFormat="1" ht="15.95" customHeight="1">
      <c r="A33" s="31"/>
      <c r="B33" s="21" t="s">
        <v>32</v>
      </c>
      <c r="C33" s="26">
        <v>75</v>
      </c>
      <c r="D33" s="26">
        <v>775</v>
      </c>
      <c r="E33" s="26">
        <v>1375</v>
      </c>
      <c r="F33" s="26">
        <v>75</v>
      </c>
      <c r="G33" s="75"/>
      <c r="H33" s="75"/>
    </row>
    <row r="34" spans="1:8" s="17" customFormat="1" ht="15.95" customHeight="1">
      <c r="A34" s="31"/>
      <c r="B34" s="21" t="s">
        <v>35</v>
      </c>
      <c r="C34" s="26">
        <v>2602</v>
      </c>
      <c r="D34" s="26">
        <v>2346</v>
      </c>
      <c r="E34" s="26">
        <v>5064</v>
      </c>
      <c r="F34" s="26">
        <v>3272</v>
      </c>
      <c r="G34" s="75"/>
      <c r="H34" s="75"/>
    </row>
    <row r="35" spans="1:8" s="17" customFormat="1" ht="15.95" customHeight="1">
      <c r="A35" s="31"/>
      <c r="B35" s="21" t="s">
        <v>33</v>
      </c>
      <c r="C35" s="26">
        <v>714</v>
      </c>
      <c r="D35" s="26">
        <v>640</v>
      </c>
      <c r="E35" s="26">
        <v>516</v>
      </c>
      <c r="F35" s="26">
        <v>616</v>
      </c>
      <c r="G35" s="75"/>
      <c r="H35" s="75"/>
    </row>
    <row r="36" spans="1:8" s="17" customFormat="1" ht="15.95" customHeight="1">
      <c r="A36" s="31"/>
      <c r="B36" s="21" t="s">
        <v>45</v>
      </c>
      <c r="C36" s="26">
        <v>316</v>
      </c>
      <c r="D36" s="26">
        <v>3751</v>
      </c>
      <c r="E36" s="26">
        <v>2184</v>
      </c>
      <c r="F36" s="26">
        <v>820</v>
      </c>
      <c r="G36" s="75"/>
      <c r="H36" s="75"/>
    </row>
    <row r="37" spans="1:8" s="17" customFormat="1" ht="15.95" customHeight="1">
      <c r="A37" s="31"/>
      <c r="B37" s="21" t="s">
        <v>44</v>
      </c>
      <c r="C37" s="26">
        <v>0</v>
      </c>
      <c r="D37" s="26">
        <v>0</v>
      </c>
      <c r="E37" s="26">
        <v>0</v>
      </c>
      <c r="F37" s="26">
        <v>0</v>
      </c>
      <c r="G37" s="75"/>
      <c r="H37" s="75"/>
    </row>
    <row r="38" spans="1:8" s="17" customFormat="1" ht="15.95" customHeight="1">
      <c r="A38" s="31"/>
      <c r="B38" s="21" t="s">
        <v>38</v>
      </c>
      <c r="C38" s="26">
        <v>0</v>
      </c>
      <c r="D38" s="26">
        <v>0</v>
      </c>
      <c r="E38" s="26">
        <v>0</v>
      </c>
      <c r="F38" s="26">
        <v>0</v>
      </c>
      <c r="G38" s="75"/>
      <c r="H38" s="75"/>
    </row>
    <row r="39" spans="1:8" s="17" customFormat="1" ht="15.95" customHeight="1">
      <c r="A39" s="31"/>
      <c r="B39" s="21" t="s">
        <v>34</v>
      </c>
      <c r="C39" s="26">
        <v>6331</v>
      </c>
      <c r="D39" s="26">
        <v>2536</v>
      </c>
      <c r="E39" s="26">
        <v>1403</v>
      </c>
      <c r="F39" s="26">
        <v>793</v>
      </c>
      <c r="G39" s="75"/>
      <c r="H39" s="75"/>
    </row>
    <row r="40" spans="1:8" s="17" customFormat="1" ht="15.95" customHeight="1">
      <c r="A40" s="31"/>
      <c r="B40" s="21" t="s">
        <v>46</v>
      </c>
      <c r="C40" s="26">
        <v>1942</v>
      </c>
      <c r="D40" s="26">
        <v>942</v>
      </c>
      <c r="E40" s="26">
        <v>593</v>
      </c>
      <c r="F40" s="26">
        <v>800</v>
      </c>
      <c r="G40" s="75"/>
      <c r="H40" s="75"/>
    </row>
    <row r="41" spans="1:8" s="17" customFormat="1" ht="15.95" customHeight="1">
      <c r="A41" s="32"/>
      <c r="B41" s="18" t="s">
        <v>47</v>
      </c>
      <c r="C41" s="16">
        <f>SUM(C31:C40)</f>
        <v>15192</v>
      </c>
      <c r="D41" s="16">
        <f>SUM(D31:D40)</f>
        <v>15260</v>
      </c>
      <c r="E41" s="16">
        <f>SUM(E31:E40)</f>
        <v>19902</v>
      </c>
      <c r="F41" s="16">
        <f>SUM(F31:F40)</f>
        <v>18258</v>
      </c>
      <c r="G41" s="75"/>
      <c r="H41" s="75"/>
    </row>
    <row r="42" spans="1:8" s="1" customFormat="1" ht="8.1" customHeight="1">
      <c r="A42" s="33"/>
      <c r="C42" s="34"/>
      <c r="D42" s="27"/>
      <c r="F42" s="27"/>
      <c r="G42" s="75"/>
      <c r="H42" s="75"/>
    </row>
    <row r="43" spans="1:8" s="6" customFormat="1" ht="15.95" customHeight="1">
      <c r="A43" s="29"/>
      <c r="B43" s="50" t="s">
        <v>48</v>
      </c>
      <c r="C43" s="48"/>
      <c r="D43" s="11"/>
      <c r="E43" s="11"/>
      <c r="F43" s="8"/>
      <c r="G43" s="75"/>
      <c r="H43" s="75"/>
    </row>
    <row r="44" spans="1:8" s="17" customFormat="1" ht="15.95" customHeight="1">
      <c r="A44" s="31"/>
      <c r="B44" s="21" t="s">
        <v>78</v>
      </c>
      <c r="C44" s="26">
        <v>-4328</v>
      </c>
      <c r="D44" s="26">
        <v>-4322</v>
      </c>
      <c r="E44" s="26">
        <v>-4322</v>
      </c>
      <c r="F44" s="26">
        <v>-4322</v>
      </c>
      <c r="G44" s="75"/>
      <c r="H44" s="75"/>
    </row>
    <row r="45" spans="1:8" s="17" customFormat="1" ht="15.95" customHeight="1">
      <c r="A45" s="31"/>
      <c r="B45" s="21" t="s">
        <v>79</v>
      </c>
      <c r="C45" s="26">
        <v>-1748</v>
      </c>
      <c r="D45" s="26">
        <v>-1126</v>
      </c>
      <c r="E45" s="26">
        <v>0</v>
      </c>
      <c r="F45" s="26">
        <v>0</v>
      </c>
      <c r="G45" s="75"/>
      <c r="H45" s="75"/>
    </row>
    <row r="46" spans="1:8" s="17" customFormat="1" ht="15.95" customHeight="1">
      <c r="A46" s="31"/>
      <c r="B46" s="21" t="s">
        <v>80</v>
      </c>
      <c r="C46" s="26">
        <v>0</v>
      </c>
      <c r="D46" s="26">
        <v>0</v>
      </c>
      <c r="E46" s="26">
        <v>0</v>
      </c>
      <c r="F46" s="26">
        <v>0</v>
      </c>
      <c r="G46" s="75"/>
      <c r="H46" s="75"/>
    </row>
    <row r="47" spans="1:8" s="17" customFormat="1" ht="15.95" customHeight="1">
      <c r="A47" s="31"/>
      <c r="B47" s="21" t="s">
        <v>81</v>
      </c>
      <c r="C47" s="26">
        <v>0</v>
      </c>
      <c r="D47" s="26">
        <v>-302</v>
      </c>
      <c r="E47" s="26">
        <v>-120</v>
      </c>
      <c r="F47" s="26">
        <v>-200</v>
      </c>
      <c r="G47" s="75"/>
      <c r="H47" s="75"/>
    </row>
    <row r="48" spans="1:8" s="17" customFormat="1" ht="15.95" customHeight="1">
      <c r="A48" s="31"/>
      <c r="B48" s="21" t="s">
        <v>82</v>
      </c>
      <c r="C48" s="26">
        <v>0</v>
      </c>
      <c r="D48" s="26">
        <v>0</v>
      </c>
      <c r="E48" s="26">
        <v>0</v>
      </c>
      <c r="F48" s="26">
        <v>0</v>
      </c>
      <c r="G48" s="75"/>
      <c r="H48" s="75"/>
    </row>
    <row r="49" spans="1:8" s="17" customFormat="1" ht="15.95" customHeight="1">
      <c r="A49" s="31"/>
      <c r="B49" s="21" t="s">
        <v>83</v>
      </c>
      <c r="C49" s="26">
        <v>0</v>
      </c>
      <c r="D49" s="26">
        <v>0</v>
      </c>
      <c r="E49" s="26">
        <v>-300</v>
      </c>
      <c r="F49" s="26">
        <v>-2000</v>
      </c>
      <c r="G49" s="75"/>
      <c r="H49" s="75"/>
    </row>
    <row r="50" spans="1:8" s="17" customFormat="1" ht="15.95" customHeight="1">
      <c r="A50" s="31"/>
      <c r="B50" s="21" t="s">
        <v>84</v>
      </c>
      <c r="C50" s="26">
        <v>-459</v>
      </c>
      <c r="D50" s="26">
        <v>-2366</v>
      </c>
      <c r="E50" s="26">
        <v>-1875</v>
      </c>
      <c r="F50" s="26">
        <v>-100</v>
      </c>
      <c r="G50" s="75"/>
      <c r="H50" s="75"/>
    </row>
    <row r="51" spans="1:8" s="17" customFormat="1" ht="15.95" customHeight="1">
      <c r="A51" s="31"/>
      <c r="B51" s="21" t="s">
        <v>85</v>
      </c>
      <c r="C51" s="26">
        <v>-8657</v>
      </c>
      <c r="D51" s="26">
        <v>-7144</v>
      </c>
      <c r="E51" s="26">
        <v>-13285</v>
      </c>
      <c r="F51" s="26">
        <v>-11636</v>
      </c>
      <c r="G51" s="75"/>
      <c r="H51" s="75"/>
    </row>
    <row r="52" spans="1:8" s="17" customFormat="1" ht="15.95" customHeight="1">
      <c r="A52" s="31"/>
      <c r="B52" s="21" t="s">
        <v>86</v>
      </c>
      <c r="C52" s="26">
        <v>0</v>
      </c>
      <c r="D52" s="26">
        <v>0</v>
      </c>
      <c r="E52" s="26">
        <v>0</v>
      </c>
      <c r="F52" s="26">
        <v>0</v>
      </c>
      <c r="G52" s="75"/>
      <c r="H52" s="75"/>
    </row>
    <row r="53" spans="1:8" s="17" customFormat="1" ht="15.95" customHeight="1">
      <c r="A53" s="31"/>
      <c r="B53" s="21" t="s">
        <v>87</v>
      </c>
      <c r="C53" s="26">
        <v>0</v>
      </c>
      <c r="D53" s="26">
        <v>0</v>
      </c>
      <c r="E53" s="26">
        <v>0</v>
      </c>
      <c r="F53" s="26">
        <v>0</v>
      </c>
      <c r="G53" s="75"/>
      <c r="H53" s="75"/>
    </row>
    <row r="54" spans="1:8" s="17" customFormat="1" ht="15.95" customHeight="1">
      <c r="A54" s="31"/>
      <c r="B54" s="21" t="s">
        <v>88</v>
      </c>
      <c r="C54" s="15">
        <v>0</v>
      </c>
      <c r="D54" s="15">
        <v>0</v>
      </c>
      <c r="E54" s="26">
        <v>0</v>
      </c>
      <c r="F54" s="26">
        <v>0</v>
      </c>
      <c r="G54" s="75"/>
      <c r="H54" s="75"/>
    </row>
    <row r="55" spans="1:8" s="17" customFormat="1" ht="15.95" customHeight="1">
      <c r="A55" s="31"/>
      <c r="B55" s="21" t="s">
        <v>89</v>
      </c>
      <c r="C55" s="26">
        <v>0</v>
      </c>
      <c r="D55" s="26">
        <v>0</v>
      </c>
      <c r="E55" s="26">
        <v>0</v>
      </c>
      <c r="F55" s="26">
        <v>0</v>
      </c>
      <c r="G55" s="75"/>
      <c r="H55" s="75"/>
    </row>
    <row r="56" spans="1:8" s="17" customFormat="1" ht="15.95" customHeight="1">
      <c r="A56" s="31"/>
      <c r="B56" s="21" t="s">
        <v>90</v>
      </c>
      <c r="C56" s="26">
        <v>0</v>
      </c>
      <c r="D56" s="26">
        <v>0</v>
      </c>
      <c r="E56" s="26">
        <v>0</v>
      </c>
      <c r="F56" s="26">
        <v>0</v>
      </c>
      <c r="G56" s="75"/>
      <c r="H56" s="75"/>
    </row>
    <row r="57" spans="1:8" s="17" customFormat="1" ht="15.95" customHeight="1">
      <c r="A57" s="32"/>
      <c r="B57" s="18" t="s">
        <v>49</v>
      </c>
      <c r="C57" s="16">
        <f>SUM(C44:C56)</f>
        <v>-15192</v>
      </c>
      <c r="D57" s="16">
        <f>SUM(D44:D56)</f>
        <v>-15260</v>
      </c>
      <c r="E57" s="16">
        <f>SUM(E44:E56)</f>
        <v>-19902</v>
      </c>
      <c r="F57" s="16">
        <f>SUM(F44:F56)</f>
        <v>-18258</v>
      </c>
      <c r="G57" s="75"/>
      <c r="H57" s="75"/>
    </row>
    <row r="58" spans="1:8" s="1" customFormat="1" ht="8.1" customHeight="1">
      <c r="A58" s="33"/>
      <c r="C58" s="34"/>
      <c r="D58" s="27"/>
      <c r="F58" s="27"/>
      <c r="G58" s="75"/>
      <c r="H58" s="75"/>
    </row>
    <row r="59" spans="1:8" s="17" customFormat="1" ht="15.95" customHeight="1">
      <c r="A59" s="31"/>
      <c r="B59" s="44" t="s">
        <v>97</v>
      </c>
      <c r="C59" s="36" t="str">
        <f>IF(C41+C57=0, "PASS", "FAIL")</f>
        <v>PASS</v>
      </c>
      <c r="D59" s="36" t="str">
        <f>IF(D41+D57=0, "PASS", "FAIL")</f>
        <v>PASS</v>
      </c>
      <c r="E59" s="36" t="str">
        <f>IF(E41+E57=0, "PASS", "FAIL")</f>
        <v>PASS</v>
      </c>
      <c r="F59" s="36" t="str">
        <f>IF(F41+F57=0, "PASS", "FAIL")</f>
        <v>PASS</v>
      </c>
      <c r="G59" s="75"/>
      <c r="H59" s="75"/>
    </row>
    <row r="60" spans="1:8" s="1" customFormat="1" ht="18" customHeight="1">
      <c r="A60" s="33"/>
      <c r="C60" s="34"/>
      <c r="D60" s="27"/>
      <c r="F60" s="27"/>
      <c r="G60" s="75"/>
      <c r="H60" s="75"/>
    </row>
    <row r="61" spans="1:8" s="6" customFormat="1" ht="20.100000000000001" customHeight="1">
      <c r="A61" s="29"/>
      <c r="B61" s="12" t="s">
        <v>141</v>
      </c>
      <c r="C61" s="48"/>
      <c r="D61" s="11"/>
      <c r="E61" s="11"/>
      <c r="F61" s="8" t="s">
        <v>16</v>
      </c>
      <c r="G61" s="75"/>
      <c r="H61" s="75"/>
    </row>
    <row r="62" spans="1:8" s="13" customFormat="1" ht="45" customHeight="1">
      <c r="A62" s="30"/>
      <c r="B62" s="19"/>
      <c r="C62" s="20" t="str">
        <f>C$9</f>
        <v>2020-21 
Provisional 
Outturn</v>
      </c>
      <c r="D62" s="20" t="str">
        <f>D$9</f>
        <v>2021-22 
Budget 
Estimate</v>
      </c>
      <c r="E62" s="20" t="str">
        <f>E$9</f>
        <v>2022-23 
Budget 
Estimate</v>
      </c>
      <c r="F62" s="20" t="str">
        <f>F$9</f>
        <v>2023-24 
Budget 
Estimate</v>
      </c>
      <c r="G62" s="75"/>
      <c r="H62" s="75"/>
    </row>
    <row r="63" spans="1:8" s="1" customFormat="1" ht="8.1" customHeight="1">
      <c r="A63" s="33"/>
      <c r="C63" s="34"/>
      <c r="D63" s="27"/>
      <c r="F63" s="27"/>
      <c r="G63" s="75"/>
      <c r="H63" s="75"/>
    </row>
    <row r="64" spans="1:8" s="6" customFormat="1" ht="15.95" customHeight="1">
      <c r="A64" s="29"/>
      <c r="B64" s="50" t="s">
        <v>43</v>
      </c>
      <c r="C64" s="48"/>
      <c r="D64" s="11"/>
      <c r="E64" s="11"/>
      <c r="F64" s="8"/>
      <c r="G64" s="75"/>
      <c r="H64" s="75"/>
    </row>
    <row r="65" spans="1:8" s="13" customFormat="1" ht="20.100000000000001" customHeight="1">
      <c r="A65" s="30"/>
      <c r="B65" s="81" t="s">
        <v>94</v>
      </c>
      <c r="C65" s="82"/>
      <c r="D65" s="82"/>
      <c r="E65" s="82"/>
      <c r="F65" s="83"/>
      <c r="G65" s="75"/>
      <c r="H65" s="75"/>
    </row>
    <row r="66" spans="1:8" s="17" customFormat="1" ht="15.95" customHeight="1">
      <c r="A66" s="31"/>
      <c r="B66" s="21" t="s">
        <v>31</v>
      </c>
      <c r="C66" s="26">
        <v>0</v>
      </c>
      <c r="D66" s="26">
        <v>0</v>
      </c>
      <c r="E66" s="26">
        <v>0</v>
      </c>
      <c r="F66" s="26">
        <v>0</v>
      </c>
      <c r="G66" s="75"/>
      <c r="H66" s="75"/>
    </row>
    <row r="67" spans="1:8" s="17" customFormat="1" ht="15.95" customHeight="1">
      <c r="A67" s="31"/>
      <c r="B67" s="21" t="s">
        <v>154</v>
      </c>
      <c r="C67" s="26">
        <v>15</v>
      </c>
      <c r="D67" s="26">
        <v>60</v>
      </c>
      <c r="E67" s="26">
        <v>60</v>
      </c>
      <c r="F67" s="26">
        <v>80</v>
      </c>
      <c r="G67" s="75"/>
      <c r="H67" s="75"/>
    </row>
    <row r="68" spans="1:8" s="17" customFormat="1" ht="15.95" customHeight="1">
      <c r="A68" s="31"/>
      <c r="B68" s="21" t="s">
        <v>32</v>
      </c>
      <c r="C68" s="26">
        <v>0</v>
      </c>
      <c r="D68" s="26">
        <v>0</v>
      </c>
      <c r="E68" s="26">
        <v>0</v>
      </c>
      <c r="F68" s="26">
        <v>0</v>
      </c>
      <c r="G68" s="75"/>
      <c r="H68" s="75"/>
    </row>
    <row r="69" spans="1:8" s="17" customFormat="1" ht="15.95" customHeight="1">
      <c r="A69" s="31"/>
      <c r="B69" s="21" t="s">
        <v>50</v>
      </c>
      <c r="C69" s="26">
        <v>0</v>
      </c>
      <c r="D69" s="26">
        <v>0</v>
      </c>
      <c r="E69" s="26">
        <v>0</v>
      </c>
      <c r="F69" s="26">
        <v>0</v>
      </c>
      <c r="G69" s="75"/>
      <c r="H69" s="75"/>
    </row>
    <row r="70" spans="1:8" s="17" customFormat="1" ht="15.95" customHeight="1">
      <c r="A70" s="31"/>
      <c r="B70" s="21" t="s">
        <v>33</v>
      </c>
      <c r="C70" s="26">
        <v>0</v>
      </c>
      <c r="D70" s="26">
        <v>0</v>
      </c>
      <c r="E70" s="26">
        <v>0</v>
      </c>
      <c r="F70" s="26">
        <v>0</v>
      </c>
      <c r="G70" s="75"/>
      <c r="H70" s="75"/>
    </row>
    <row r="71" spans="1:8" s="17" customFormat="1" ht="15.95" customHeight="1">
      <c r="A71" s="31"/>
      <c r="B71" s="21" t="s">
        <v>45</v>
      </c>
      <c r="C71" s="26">
        <v>0</v>
      </c>
      <c r="D71" s="26">
        <v>0</v>
      </c>
      <c r="E71" s="26">
        <v>0</v>
      </c>
      <c r="F71" s="26">
        <v>0</v>
      </c>
      <c r="G71" s="75"/>
      <c r="H71" s="75"/>
    </row>
    <row r="72" spans="1:8" s="17" customFormat="1" ht="15.95" customHeight="1">
      <c r="A72" s="31"/>
      <c r="B72" s="21" t="s">
        <v>44</v>
      </c>
      <c r="C72" s="26">
        <v>0</v>
      </c>
      <c r="D72" s="26">
        <v>0</v>
      </c>
      <c r="E72" s="26">
        <v>0</v>
      </c>
      <c r="F72" s="26">
        <v>0</v>
      </c>
      <c r="G72" s="75"/>
      <c r="H72" s="75"/>
    </row>
    <row r="73" spans="1:8" s="17" customFormat="1" ht="15.95" customHeight="1">
      <c r="A73" s="31"/>
      <c r="B73" s="21" t="s">
        <v>38</v>
      </c>
      <c r="C73" s="26">
        <v>0</v>
      </c>
      <c r="D73" s="26">
        <v>0</v>
      </c>
      <c r="E73" s="26">
        <v>0</v>
      </c>
      <c r="F73" s="26">
        <v>0</v>
      </c>
      <c r="G73" s="75"/>
      <c r="H73" s="75"/>
    </row>
    <row r="74" spans="1:8" s="17" customFormat="1" ht="15.95" customHeight="1">
      <c r="A74" s="31"/>
      <c r="B74" s="21" t="s">
        <v>34</v>
      </c>
      <c r="C74" s="26">
        <v>0</v>
      </c>
      <c r="D74" s="26">
        <v>0</v>
      </c>
      <c r="E74" s="26">
        <v>0</v>
      </c>
      <c r="F74" s="26">
        <v>0</v>
      </c>
      <c r="G74" s="75"/>
      <c r="H74" s="75"/>
    </row>
    <row r="75" spans="1:8" s="17" customFormat="1" ht="15.95" customHeight="1">
      <c r="A75" s="31"/>
      <c r="B75" s="21" t="s">
        <v>46</v>
      </c>
      <c r="C75" s="26">
        <v>0</v>
      </c>
      <c r="D75" s="26">
        <v>0</v>
      </c>
      <c r="E75" s="26">
        <v>0</v>
      </c>
      <c r="F75" s="26">
        <v>0</v>
      </c>
      <c r="G75" s="75"/>
      <c r="H75" s="75"/>
    </row>
    <row r="76" spans="1:8" s="17" customFormat="1" ht="15.95" customHeight="1">
      <c r="A76" s="32"/>
      <c r="B76" s="24" t="s">
        <v>95</v>
      </c>
      <c r="C76" s="25">
        <f>SUM(C66:C75)</f>
        <v>15</v>
      </c>
      <c r="D76" s="25">
        <f>SUM(D66:D75)</f>
        <v>60</v>
      </c>
      <c r="E76" s="25">
        <f>SUM(E66:E75)</f>
        <v>60</v>
      </c>
      <c r="F76" s="25">
        <f>SUM(F66:F75)</f>
        <v>80</v>
      </c>
      <c r="G76" s="75"/>
      <c r="H76" s="75"/>
    </row>
    <row r="77" spans="1:8" s="13" customFormat="1" ht="20.100000000000001" customHeight="1">
      <c r="A77" s="30"/>
      <c r="B77" s="81" t="s">
        <v>130</v>
      </c>
      <c r="C77" s="82"/>
      <c r="D77" s="82"/>
      <c r="E77" s="82"/>
      <c r="F77" s="83"/>
      <c r="G77" s="75"/>
      <c r="H77" s="75"/>
    </row>
    <row r="78" spans="1:8" s="17" customFormat="1" ht="15.95" customHeight="1">
      <c r="A78" s="31"/>
      <c r="B78" s="21" t="s">
        <v>51</v>
      </c>
      <c r="C78" s="26">
        <v>0</v>
      </c>
      <c r="D78" s="26">
        <v>0</v>
      </c>
      <c r="E78" s="26">
        <v>0</v>
      </c>
      <c r="F78" s="26">
        <v>0</v>
      </c>
      <c r="G78" s="75"/>
      <c r="H78" s="75"/>
    </row>
    <row r="79" spans="1:8" s="17" customFormat="1" ht="15.95" customHeight="1">
      <c r="A79" s="31"/>
      <c r="B79" s="21" t="s">
        <v>92</v>
      </c>
      <c r="C79" s="26">
        <v>0</v>
      </c>
      <c r="D79" s="26">
        <v>0</v>
      </c>
      <c r="E79" s="26">
        <v>0</v>
      </c>
      <c r="F79" s="26">
        <v>0</v>
      </c>
      <c r="G79" s="75"/>
      <c r="H79" s="75"/>
    </row>
    <row r="80" spans="1:8" s="17" customFormat="1" ht="15.95" customHeight="1">
      <c r="A80" s="31"/>
      <c r="B80" s="21" t="s">
        <v>131</v>
      </c>
      <c r="C80" s="26">
        <v>0</v>
      </c>
      <c r="D80" s="26">
        <v>0</v>
      </c>
      <c r="E80" s="26">
        <v>0</v>
      </c>
      <c r="F80" s="26">
        <v>0</v>
      </c>
      <c r="G80" s="75"/>
      <c r="H80" s="75"/>
    </row>
    <row r="81" spans="1:8" s="17" customFormat="1" ht="15.95" customHeight="1">
      <c r="A81" s="31"/>
      <c r="B81" s="21" t="s">
        <v>52</v>
      </c>
      <c r="C81" s="26">
        <v>0</v>
      </c>
      <c r="D81" s="26">
        <v>0</v>
      </c>
      <c r="E81" s="26">
        <v>0</v>
      </c>
      <c r="F81" s="26">
        <v>0</v>
      </c>
      <c r="G81" s="75"/>
      <c r="H81" s="75"/>
    </row>
    <row r="82" spans="1:8" s="17" customFormat="1" ht="15.95" customHeight="1">
      <c r="A82" s="32"/>
      <c r="B82" s="24" t="s">
        <v>132</v>
      </c>
      <c r="C82" s="25">
        <f>SUM(C78:C81)</f>
        <v>0</v>
      </c>
      <c r="D82" s="25">
        <f>SUM(D78:D81)</f>
        <v>0</v>
      </c>
      <c r="E82" s="25">
        <f>SUM(E78:E81)</f>
        <v>0</v>
      </c>
      <c r="F82" s="25">
        <f>SUM(F78:F81)</f>
        <v>0</v>
      </c>
      <c r="G82" s="75"/>
      <c r="H82" s="75"/>
    </row>
    <row r="83" spans="1:8" s="13" customFormat="1" ht="20.100000000000001" customHeight="1">
      <c r="A83" s="30"/>
      <c r="B83" s="81" t="s">
        <v>93</v>
      </c>
      <c r="C83" s="82"/>
      <c r="D83" s="82"/>
      <c r="E83" s="82"/>
      <c r="F83" s="83"/>
      <c r="G83" s="75"/>
      <c r="H83" s="75"/>
    </row>
    <row r="84" spans="1:8" s="17" customFormat="1" ht="15.95" customHeight="1">
      <c r="A84" s="31"/>
      <c r="B84" s="21" t="s">
        <v>31</v>
      </c>
      <c r="C84" s="26">
        <v>0</v>
      </c>
      <c r="D84" s="26">
        <v>0</v>
      </c>
      <c r="E84" s="26">
        <v>0</v>
      </c>
      <c r="F84" s="26">
        <v>0</v>
      </c>
      <c r="G84" s="75"/>
      <c r="H84" s="75"/>
    </row>
    <row r="85" spans="1:8" s="17" customFormat="1" ht="15.95" customHeight="1">
      <c r="A85" s="31"/>
      <c r="B85" s="21" t="s">
        <v>154</v>
      </c>
      <c r="C85" s="26">
        <v>0</v>
      </c>
      <c r="D85" s="26">
        <v>0</v>
      </c>
      <c r="E85" s="26">
        <v>0</v>
      </c>
      <c r="F85" s="26">
        <v>0</v>
      </c>
      <c r="G85" s="75"/>
      <c r="H85" s="75"/>
    </row>
    <row r="86" spans="1:8" s="17" customFormat="1" ht="15.95" customHeight="1">
      <c r="A86" s="31"/>
      <c r="B86" s="21" t="s">
        <v>32</v>
      </c>
      <c r="C86" s="26">
        <v>0</v>
      </c>
      <c r="D86" s="26">
        <v>0</v>
      </c>
      <c r="E86" s="26">
        <v>0</v>
      </c>
      <c r="F86" s="26">
        <v>0</v>
      </c>
      <c r="G86" s="75"/>
      <c r="H86" s="75"/>
    </row>
    <row r="87" spans="1:8" s="17" customFormat="1" ht="15.95" customHeight="1">
      <c r="A87" s="31"/>
      <c r="B87" s="21" t="s">
        <v>35</v>
      </c>
      <c r="C87" s="26">
        <v>0</v>
      </c>
      <c r="D87" s="26">
        <v>0</v>
      </c>
      <c r="E87" s="26">
        <v>0</v>
      </c>
      <c r="F87" s="26">
        <v>0</v>
      </c>
      <c r="G87" s="75"/>
      <c r="H87" s="75"/>
    </row>
    <row r="88" spans="1:8" s="17" customFormat="1" ht="15.95" customHeight="1">
      <c r="A88" s="31"/>
      <c r="B88" s="21" t="s">
        <v>33</v>
      </c>
      <c r="C88" s="26">
        <v>0</v>
      </c>
      <c r="D88" s="26">
        <v>0</v>
      </c>
      <c r="E88" s="26">
        <v>0</v>
      </c>
      <c r="F88" s="26">
        <v>0</v>
      </c>
      <c r="G88" s="75"/>
      <c r="H88" s="75"/>
    </row>
    <row r="89" spans="1:8" s="17" customFormat="1" ht="15.95" customHeight="1">
      <c r="A89" s="31"/>
      <c r="B89" s="21" t="s">
        <v>45</v>
      </c>
      <c r="C89" s="26">
        <v>0</v>
      </c>
      <c r="D89" s="26">
        <v>0</v>
      </c>
      <c r="E89" s="26">
        <v>0</v>
      </c>
      <c r="F89" s="26">
        <v>0</v>
      </c>
      <c r="G89" s="75"/>
      <c r="H89" s="75"/>
    </row>
    <row r="90" spans="1:8" s="17" customFormat="1" ht="15.95" customHeight="1">
      <c r="A90" s="31"/>
      <c r="B90" s="21" t="s">
        <v>44</v>
      </c>
      <c r="C90" s="26">
        <v>0</v>
      </c>
      <c r="D90" s="26">
        <v>0</v>
      </c>
      <c r="E90" s="26">
        <v>0</v>
      </c>
      <c r="F90" s="26">
        <v>0</v>
      </c>
      <c r="G90" s="75"/>
      <c r="H90" s="75"/>
    </row>
    <row r="91" spans="1:8" s="17" customFormat="1" ht="15.95" customHeight="1">
      <c r="A91" s="31"/>
      <c r="B91" s="21" t="s">
        <v>38</v>
      </c>
      <c r="C91" s="26">
        <v>0</v>
      </c>
      <c r="D91" s="26">
        <v>0</v>
      </c>
      <c r="E91" s="26">
        <v>0</v>
      </c>
      <c r="F91" s="26">
        <v>0</v>
      </c>
      <c r="G91" s="75"/>
      <c r="H91" s="75"/>
    </row>
    <row r="92" spans="1:8" s="17" customFormat="1" ht="15.95" customHeight="1">
      <c r="A92" s="31"/>
      <c r="B92" s="21" t="s">
        <v>34</v>
      </c>
      <c r="C92" s="26">
        <v>0</v>
      </c>
      <c r="D92" s="26">
        <v>0</v>
      </c>
      <c r="E92" s="26">
        <v>0</v>
      </c>
      <c r="F92" s="26">
        <v>0</v>
      </c>
      <c r="G92" s="75"/>
      <c r="H92" s="75"/>
    </row>
    <row r="93" spans="1:8" s="17" customFormat="1" ht="15.95" customHeight="1">
      <c r="A93" s="31"/>
      <c r="B93" s="21" t="s">
        <v>46</v>
      </c>
      <c r="C93" s="26">
        <v>0</v>
      </c>
      <c r="D93" s="26">
        <v>0</v>
      </c>
      <c r="E93" s="26">
        <v>0</v>
      </c>
      <c r="F93" s="26">
        <v>0</v>
      </c>
      <c r="G93" s="75"/>
      <c r="H93" s="75"/>
    </row>
    <row r="94" spans="1:8" s="17" customFormat="1" ht="15.95" customHeight="1">
      <c r="A94" s="32"/>
      <c r="B94" s="24" t="s">
        <v>96</v>
      </c>
      <c r="C94" s="25">
        <f>SUM(C84:C93)</f>
        <v>0</v>
      </c>
      <c r="D94" s="25">
        <f>SUM(D84:D93)</f>
        <v>0</v>
      </c>
      <c r="E94" s="25">
        <f>SUM(E84:E93)</f>
        <v>0</v>
      </c>
      <c r="F94" s="25">
        <f>SUM(F84:F93)</f>
        <v>0</v>
      </c>
      <c r="G94" s="75"/>
      <c r="H94" s="75"/>
    </row>
    <row r="95" spans="1:8" s="17" customFormat="1" ht="15.95" customHeight="1">
      <c r="A95" s="32"/>
      <c r="B95" s="18" t="s">
        <v>129</v>
      </c>
      <c r="C95" s="16">
        <f>SUM(C76,C82, C94)</f>
        <v>15</v>
      </c>
      <c r="D95" s="16">
        <f>SUM(D76,D82, D94)</f>
        <v>60</v>
      </c>
      <c r="E95" s="16">
        <f>SUM(E76,E82, E94)</f>
        <v>60</v>
      </c>
      <c r="F95" s="16">
        <f>SUM(F76,F82, F94)</f>
        <v>80</v>
      </c>
      <c r="G95" s="75"/>
      <c r="H95" s="75"/>
    </row>
    <row r="96" spans="1:8" s="1" customFormat="1" ht="8.1" customHeight="1">
      <c r="A96" s="33"/>
      <c r="C96" s="34"/>
      <c r="D96" s="27"/>
      <c r="F96" s="27"/>
      <c r="G96" s="75"/>
      <c r="H96" s="75"/>
    </row>
    <row r="97" spans="1:8" s="6" customFormat="1" ht="15.95" customHeight="1">
      <c r="A97" s="29"/>
      <c r="B97" s="50" t="s">
        <v>48</v>
      </c>
      <c r="C97" s="48"/>
      <c r="D97" s="11"/>
      <c r="E97" s="11"/>
      <c r="F97" s="8"/>
      <c r="G97" s="75"/>
      <c r="H97" s="75"/>
    </row>
    <row r="98" spans="1:8" s="17" customFormat="1" ht="15.95" customHeight="1">
      <c r="A98" s="31"/>
      <c r="B98" s="21" t="s">
        <v>78</v>
      </c>
      <c r="C98" s="26">
        <v>0</v>
      </c>
      <c r="D98" s="26">
        <v>0</v>
      </c>
      <c r="E98" s="26">
        <v>0</v>
      </c>
      <c r="F98" s="26">
        <v>0</v>
      </c>
      <c r="G98" s="75"/>
      <c r="H98" s="75"/>
    </row>
    <row r="99" spans="1:8" s="17" customFormat="1" ht="15.95" customHeight="1">
      <c r="A99" s="31"/>
      <c r="B99" s="21" t="s">
        <v>79</v>
      </c>
      <c r="C99" s="26">
        <v>0</v>
      </c>
      <c r="D99" s="26">
        <v>0</v>
      </c>
      <c r="E99" s="26">
        <v>0</v>
      </c>
      <c r="F99" s="26">
        <v>0</v>
      </c>
      <c r="G99" s="75"/>
      <c r="H99" s="75"/>
    </row>
    <row r="100" spans="1:8" s="17" customFormat="1" ht="15.95" customHeight="1">
      <c r="A100" s="31"/>
      <c r="B100" s="21" t="s">
        <v>80</v>
      </c>
      <c r="C100" s="26">
        <v>0</v>
      </c>
      <c r="D100" s="26">
        <v>0</v>
      </c>
      <c r="E100" s="26">
        <v>0</v>
      </c>
      <c r="F100" s="26">
        <v>0</v>
      </c>
      <c r="G100" s="75"/>
      <c r="H100" s="75"/>
    </row>
    <row r="101" spans="1:8" s="17" customFormat="1" ht="15.95" customHeight="1">
      <c r="A101" s="31"/>
      <c r="B101" s="21" t="s">
        <v>81</v>
      </c>
      <c r="C101" s="26">
        <v>0</v>
      </c>
      <c r="D101" s="26">
        <v>0</v>
      </c>
      <c r="E101" s="26">
        <v>0</v>
      </c>
      <c r="F101" s="26">
        <v>0</v>
      </c>
      <c r="G101" s="75"/>
      <c r="H101" s="75"/>
    </row>
    <row r="102" spans="1:8" s="17" customFormat="1" ht="15.95" customHeight="1">
      <c r="A102" s="31"/>
      <c r="B102" s="21" t="s">
        <v>82</v>
      </c>
      <c r="C102" s="26">
        <v>0</v>
      </c>
      <c r="D102" s="26">
        <v>0</v>
      </c>
      <c r="E102" s="26">
        <v>0</v>
      </c>
      <c r="F102" s="26">
        <v>0</v>
      </c>
      <c r="G102" s="75"/>
      <c r="H102" s="75"/>
    </row>
    <row r="103" spans="1:8" s="17" customFormat="1" ht="15.95" customHeight="1">
      <c r="A103" s="31"/>
      <c r="B103" s="21" t="s">
        <v>83</v>
      </c>
      <c r="C103" s="26">
        <v>0</v>
      </c>
      <c r="D103" s="26">
        <v>0</v>
      </c>
      <c r="E103" s="26">
        <v>0</v>
      </c>
      <c r="F103" s="26">
        <v>0</v>
      </c>
      <c r="G103" s="75"/>
      <c r="H103" s="75"/>
    </row>
    <row r="104" spans="1:8" s="17" customFormat="1" ht="15.95" customHeight="1">
      <c r="A104" s="31"/>
      <c r="B104" s="42" t="s">
        <v>85</v>
      </c>
      <c r="C104" s="15">
        <f>-SUM(C76,C82)</f>
        <v>-15</v>
      </c>
      <c r="D104" s="15">
        <f>-SUM(D76,D82)</f>
        <v>-60</v>
      </c>
      <c r="E104" s="15">
        <f>-SUM(E76,E82)</f>
        <v>-60</v>
      </c>
      <c r="F104" s="15">
        <f>-SUM(F76,F82)</f>
        <v>-80</v>
      </c>
      <c r="G104" s="75"/>
      <c r="H104" s="75"/>
    </row>
    <row r="105" spans="1:8" s="17" customFormat="1" ht="15.95" customHeight="1">
      <c r="A105" s="32"/>
      <c r="B105" s="18" t="s">
        <v>146</v>
      </c>
      <c r="C105" s="16">
        <f>SUM(C98:C104)</f>
        <v>-15</v>
      </c>
      <c r="D105" s="16">
        <f>SUM(D98:D104)</f>
        <v>-60</v>
      </c>
      <c r="E105" s="16">
        <f>SUM(E98:E104)</f>
        <v>-60</v>
      </c>
      <c r="F105" s="16">
        <f>SUM(F98:F104)</f>
        <v>-80</v>
      </c>
      <c r="G105" s="75"/>
      <c r="H105" s="75"/>
    </row>
    <row r="106" spans="1:8" s="1" customFormat="1" ht="8.1" customHeight="1">
      <c r="A106" s="33"/>
      <c r="C106" s="34"/>
      <c r="D106" s="27"/>
      <c r="F106" s="27"/>
      <c r="G106" s="75"/>
      <c r="H106" s="75"/>
    </row>
    <row r="107" spans="1:8" s="17" customFormat="1" ht="15.95" customHeight="1">
      <c r="A107" s="31"/>
      <c r="B107" s="44" t="s">
        <v>97</v>
      </c>
      <c r="C107" s="36" t="str">
        <f>IF(C95+C105=0, "PASS", "FAIL")</f>
        <v>PASS</v>
      </c>
      <c r="D107" s="36" t="str">
        <f>IF(D95+D105=0, "PASS", "FAIL")</f>
        <v>PASS</v>
      </c>
      <c r="E107" s="36" t="str">
        <f>IF(E95+E105=0, "PASS", "FAIL")</f>
        <v>PASS</v>
      </c>
      <c r="F107" s="36" t="str">
        <f>IF(F95+F105=0, "PASS", "FAIL")</f>
        <v>PASS</v>
      </c>
      <c r="G107" s="75"/>
      <c r="H107" s="75"/>
    </row>
    <row r="108" spans="1:8" ht="18" customHeight="1">
      <c r="D108" s="41"/>
      <c r="E108" s="41"/>
      <c r="F108" s="41"/>
    </row>
    <row r="109" spans="1:8" s="6" customFormat="1" ht="24.95" customHeight="1">
      <c r="A109" s="29"/>
      <c r="B109" s="23" t="s">
        <v>143</v>
      </c>
      <c r="C109" s="22"/>
      <c r="D109" s="11"/>
      <c r="E109" s="11"/>
      <c r="F109" s="8"/>
      <c r="G109" s="75"/>
      <c r="H109" s="75"/>
    </row>
    <row r="110" spans="1:8" s="6" customFormat="1" ht="20.100000000000001" customHeight="1">
      <c r="A110" s="29"/>
      <c r="B110" s="12" t="s">
        <v>144</v>
      </c>
      <c r="C110" s="48"/>
      <c r="D110" s="11"/>
      <c r="E110" s="11"/>
      <c r="F110" s="8" t="s">
        <v>16</v>
      </c>
      <c r="G110" s="75"/>
      <c r="H110" s="75"/>
    </row>
    <row r="111" spans="1:8" s="13" customFormat="1" ht="45" customHeight="1">
      <c r="A111" s="30"/>
      <c r="B111" s="19"/>
      <c r="C111" s="20" t="str">
        <f>C$9</f>
        <v>2020-21 
Provisional 
Outturn</v>
      </c>
      <c r="D111" s="20" t="str">
        <f>D$9</f>
        <v>2021-22 
Budget 
Estimate</v>
      </c>
      <c r="E111" s="20" t="str">
        <f>E$9</f>
        <v>2022-23 
Budget 
Estimate</v>
      </c>
      <c r="F111" s="20" t="str">
        <f>F$9</f>
        <v>2023-24 
Budget 
Estimate</v>
      </c>
      <c r="G111" s="75"/>
      <c r="H111" s="75"/>
    </row>
    <row r="112" spans="1:8" s="1" customFormat="1" ht="8.1" customHeight="1">
      <c r="A112" s="33"/>
      <c r="C112" s="34"/>
      <c r="D112" s="27"/>
      <c r="F112" s="27"/>
      <c r="G112" s="75"/>
      <c r="H112" s="75"/>
    </row>
    <row r="113" spans="1:8" s="6" customFormat="1" ht="15.95" customHeight="1">
      <c r="A113" s="29"/>
      <c r="B113" s="50" t="s">
        <v>43</v>
      </c>
      <c r="C113" s="48"/>
      <c r="D113" s="11"/>
      <c r="E113" s="11"/>
      <c r="F113" s="8"/>
      <c r="G113" s="75"/>
      <c r="H113" s="75"/>
    </row>
    <row r="114" spans="1:8" s="17" customFormat="1" ht="15.95" customHeight="1">
      <c r="A114" s="31"/>
      <c r="B114" s="21" t="s">
        <v>98</v>
      </c>
      <c r="C114" s="26">
        <v>1915</v>
      </c>
      <c r="D114" s="26">
        <v>3448</v>
      </c>
      <c r="E114" s="26">
        <v>3441</v>
      </c>
      <c r="F114" s="26">
        <v>3528</v>
      </c>
      <c r="G114" s="75"/>
      <c r="H114" s="75"/>
    </row>
    <row r="115" spans="1:8" s="17" customFormat="1" ht="15.95" customHeight="1">
      <c r="A115" s="31"/>
      <c r="B115" s="21" t="s">
        <v>99</v>
      </c>
      <c r="C115" s="26">
        <v>1000</v>
      </c>
      <c r="D115" s="26">
        <v>2120</v>
      </c>
      <c r="E115" s="26">
        <v>1609</v>
      </c>
      <c r="F115" s="26">
        <v>1649</v>
      </c>
      <c r="G115" s="75"/>
      <c r="H115" s="75"/>
    </row>
    <row r="116" spans="1:8" s="17" customFormat="1" ht="15.95" customHeight="1">
      <c r="A116" s="31"/>
      <c r="B116" s="21" t="s">
        <v>100</v>
      </c>
      <c r="C116" s="26">
        <v>195</v>
      </c>
      <c r="D116" s="26">
        <v>300</v>
      </c>
      <c r="E116" s="26">
        <v>1516</v>
      </c>
      <c r="F116" s="26">
        <v>1552</v>
      </c>
      <c r="G116" s="75"/>
      <c r="H116" s="75"/>
    </row>
    <row r="117" spans="1:8" s="17" customFormat="1" ht="15.95" customHeight="1">
      <c r="A117" s="31"/>
      <c r="B117" s="21" t="s">
        <v>101</v>
      </c>
      <c r="C117" s="26">
        <v>1187</v>
      </c>
      <c r="D117" s="26">
        <v>2390</v>
      </c>
      <c r="E117" s="26">
        <v>2682</v>
      </c>
      <c r="F117" s="26">
        <v>126</v>
      </c>
      <c r="G117" s="75"/>
      <c r="H117" s="75"/>
    </row>
    <row r="118" spans="1:8" s="17" customFormat="1" ht="15.95" customHeight="1">
      <c r="A118" s="31"/>
      <c r="B118" s="21" t="s">
        <v>102</v>
      </c>
      <c r="C118" s="26">
        <v>528</v>
      </c>
      <c r="D118" s="26">
        <v>1343</v>
      </c>
      <c r="E118" s="26">
        <v>1050</v>
      </c>
      <c r="F118" s="26">
        <v>1076</v>
      </c>
      <c r="G118" s="75"/>
      <c r="H118" s="75"/>
    </row>
    <row r="119" spans="1:8" s="17" customFormat="1" ht="15.95" customHeight="1">
      <c r="A119" s="32"/>
      <c r="B119" s="52" t="s">
        <v>54</v>
      </c>
      <c r="C119" s="53">
        <f>SUM(C114:C118)</f>
        <v>4825</v>
      </c>
      <c r="D119" s="53">
        <f>SUM(D114:D118)</f>
        <v>9601</v>
      </c>
      <c r="E119" s="53">
        <f>SUM(E114:E118)</f>
        <v>10298</v>
      </c>
      <c r="F119" s="53">
        <f>SUM(F114:F118)</f>
        <v>7931</v>
      </c>
      <c r="G119" s="75"/>
      <c r="H119" s="75"/>
    </row>
    <row r="120" spans="1:8" s="1" customFormat="1" ht="8.1" customHeight="1">
      <c r="A120" s="33"/>
      <c r="C120" s="34"/>
      <c r="D120" s="27"/>
      <c r="F120" s="27"/>
      <c r="G120" s="75"/>
      <c r="H120" s="75"/>
    </row>
    <row r="121" spans="1:8" s="6" customFormat="1" ht="15.95" customHeight="1">
      <c r="A121" s="29"/>
      <c r="B121" s="50" t="s">
        <v>48</v>
      </c>
      <c r="C121" s="48"/>
      <c r="D121" s="11"/>
      <c r="E121" s="11"/>
      <c r="F121" s="8"/>
      <c r="G121" s="75"/>
      <c r="H121" s="75"/>
    </row>
    <row r="122" spans="1:8" s="17" customFormat="1" ht="15.95" customHeight="1">
      <c r="A122" s="31"/>
      <c r="B122" s="21" t="s">
        <v>104</v>
      </c>
      <c r="C122" s="26">
        <v>0</v>
      </c>
      <c r="D122" s="26">
        <v>0</v>
      </c>
      <c r="E122" s="26">
        <v>0</v>
      </c>
      <c r="F122" s="26">
        <v>0</v>
      </c>
      <c r="G122" s="75"/>
      <c r="H122" s="75"/>
    </row>
    <row r="123" spans="1:8" s="17" customFormat="1" ht="15.95" customHeight="1">
      <c r="A123" s="31"/>
      <c r="B123" s="35" t="s">
        <v>121</v>
      </c>
      <c r="C123" s="26">
        <v>-315</v>
      </c>
      <c r="D123" s="26">
        <v>-700</v>
      </c>
      <c r="E123" s="26">
        <v>-536</v>
      </c>
      <c r="F123" s="26">
        <v>0</v>
      </c>
      <c r="G123" s="75"/>
      <c r="H123" s="75"/>
    </row>
    <row r="124" spans="1:8" s="17" customFormat="1" ht="15.95" customHeight="1">
      <c r="A124" s="31"/>
      <c r="B124" s="21" t="s">
        <v>80</v>
      </c>
      <c r="C124" s="26">
        <v>0</v>
      </c>
      <c r="D124" s="26">
        <v>0</v>
      </c>
      <c r="E124" s="26">
        <v>0</v>
      </c>
      <c r="F124" s="26">
        <v>0</v>
      </c>
      <c r="G124" s="75"/>
      <c r="H124" s="75"/>
    </row>
    <row r="125" spans="1:8" s="17" customFormat="1" ht="15.95" customHeight="1">
      <c r="A125" s="31"/>
      <c r="B125" s="21" t="s">
        <v>81</v>
      </c>
      <c r="C125" s="26">
        <v>0</v>
      </c>
      <c r="D125" s="26">
        <v>0</v>
      </c>
      <c r="E125" s="26">
        <v>0</v>
      </c>
      <c r="F125" s="26">
        <v>0</v>
      </c>
      <c r="G125" s="75"/>
      <c r="H125" s="75"/>
    </row>
    <row r="126" spans="1:8" s="17" customFormat="1" ht="15.95" customHeight="1">
      <c r="A126" s="31"/>
      <c r="B126" s="21" t="s">
        <v>84</v>
      </c>
      <c r="C126" s="26">
        <v>0</v>
      </c>
      <c r="D126" s="26">
        <v>0</v>
      </c>
      <c r="E126" s="26">
        <v>0</v>
      </c>
      <c r="F126" s="26">
        <v>0</v>
      </c>
      <c r="G126" s="75"/>
      <c r="H126" s="75"/>
    </row>
    <row r="127" spans="1:8" s="17" customFormat="1" ht="15.95" customHeight="1">
      <c r="A127" s="31"/>
      <c r="B127" s="21" t="s">
        <v>85</v>
      </c>
      <c r="C127" s="26">
        <v>0</v>
      </c>
      <c r="D127" s="26">
        <v>0</v>
      </c>
      <c r="E127" s="26">
        <v>-2386</v>
      </c>
      <c r="F127" s="26">
        <v>-2281</v>
      </c>
      <c r="G127" s="75"/>
      <c r="H127" s="75"/>
    </row>
    <row r="128" spans="1:8" s="17" customFormat="1" ht="15.95" customHeight="1">
      <c r="A128" s="31"/>
      <c r="B128" s="21" t="s">
        <v>86</v>
      </c>
      <c r="C128" s="26">
        <v>-50</v>
      </c>
      <c r="D128" s="26">
        <v>0</v>
      </c>
      <c r="E128" s="26">
        <v>0</v>
      </c>
      <c r="F128" s="26">
        <v>0</v>
      </c>
      <c r="G128" s="75"/>
      <c r="H128" s="75"/>
    </row>
    <row r="129" spans="1:8" s="17" customFormat="1" ht="15.95" customHeight="1">
      <c r="A129" s="31"/>
      <c r="B129" s="21" t="s">
        <v>87</v>
      </c>
      <c r="C129" s="26">
        <v>0</v>
      </c>
      <c r="D129" s="26">
        <v>0</v>
      </c>
      <c r="E129" s="26">
        <v>0</v>
      </c>
      <c r="F129" s="26">
        <v>0</v>
      </c>
      <c r="G129" s="75"/>
      <c r="H129" s="75"/>
    </row>
    <row r="130" spans="1:8" s="17" customFormat="1" ht="15.95" customHeight="1">
      <c r="A130" s="31"/>
      <c r="B130" s="21" t="s">
        <v>88</v>
      </c>
      <c r="C130" s="26">
        <v>-4460</v>
      </c>
      <c r="D130" s="26">
        <v>-8901</v>
      </c>
      <c r="E130" s="26">
        <v>-7376</v>
      </c>
      <c r="F130" s="26">
        <v>-5650</v>
      </c>
      <c r="G130" s="75"/>
      <c r="H130" s="75"/>
    </row>
    <row r="131" spans="1:8" s="17" customFormat="1" ht="15.95" customHeight="1">
      <c r="A131" s="31"/>
      <c r="B131" s="21" t="s">
        <v>89</v>
      </c>
      <c r="C131" s="26">
        <v>0</v>
      </c>
      <c r="D131" s="26">
        <v>0</v>
      </c>
      <c r="E131" s="26">
        <v>0</v>
      </c>
      <c r="F131" s="26">
        <v>0</v>
      </c>
      <c r="G131" s="75"/>
      <c r="H131" s="75"/>
    </row>
    <row r="132" spans="1:8" s="17" customFormat="1" ht="15.95" customHeight="1">
      <c r="A132" s="31"/>
      <c r="B132" s="21" t="s">
        <v>90</v>
      </c>
      <c r="C132" s="26">
        <v>0</v>
      </c>
      <c r="D132" s="26">
        <v>0</v>
      </c>
      <c r="E132" s="26">
        <v>0</v>
      </c>
      <c r="F132" s="26">
        <v>0</v>
      </c>
      <c r="G132" s="75"/>
      <c r="H132" s="75"/>
    </row>
    <row r="133" spans="1:8" s="17" customFormat="1" ht="15.95" customHeight="1">
      <c r="A133" s="32"/>
      <c r="B133" s="52" t="s">
        <v>55</v>
      </c>
      <c r="C133" s="16">
        <f>SUM(C122:C132)</f>
        <v>-4825</v>
      </c>
      <c r="D133" s="16">
        <f>SUM(D122:D132)</f>
        <v>-9601</v>
      </c>
      <c r="E133" s="16">
        <f>SUM(E122:E132)</f>
        <v>-10298</v>
      </c>
      <c r="F133" s="16">
        <f>SUM(F122:F132)</f>
        <v>-7931</v>
      </c>
      <c r="G133" s="75"/>
      <c r="H133" s="75"/>
    </row>
    <row r="134" spans="1:8" s="1" customFormat="1" ht="8.1" customHeight="1">
      <c r="A134" s="33"/>
      <c r="C134" s="34"/>
      <c r="D134" s="27"/>
      <c r="F134" s="27"/>
      <c r="G134" s="75"/>
      <c r="H134" s="75"/>
    </row>
    <row r="135" spans="1:8" s="17" customFormat="1" ht="15.95" customHeight="1">
      <c r="A135" s="31"/>
      <c r="B135" s="44" t="s">
        <v>105</v>
      </c>
      <c r="C135" s="36" t="str">
        <f>IF(C119+C133=0, "PASS", "FAIL")</f>
        <v>PASS</v>
      </c>
      <c r="D135" s="36" t="str">
        <f>IF(D119+D133=0, "PASS", "FAIL")</f>
        <v>PASS</v>
      </c>
      <c r="E135" s="36" t="str">
        <f>IF(E119+E133=0, "PASS", "FAIL")</f>
        <v>PASS</v>
      </c>
      <c r="F135" s="36" t="str">
        <f>IF(F119+F133=0, "PASS", "FAIL")</f>
        <v>PASS</v>
      </c>
      <c r="G135" s="75"/>
      <c r="H135" s="75"/>
    </row>
    <row r="136" spans="1:8" ht="18" customHeight="1">
      <c r="D136" s="41"/>
      <c r="E136" s="41"/>
      <c r="F136" s="41"/>
    </row>
    <row r="137" spans="1:8" s="6" customFormat="1" ht="20.100000000000001" customHeight="1">
      <c r="A137" s="29"/>
      <c r="B137" s="12" t="s">
        <v>145</v>
      </c>
      <c r="C137" s="48"/>
      <c r="D137" s="11"/>
      <c r="E137" s="11"/>
      <c r="F137" s="8" t="s">
        <v>16</v>
      </c>
      <c r="G137" s="75"/>
      <c r="H137" s="75"/>
    </row>
    <row r="138" spans="1:8" s="13" customFormat="1" ht="45" customHeight="1">
      <c r="A138" s="30"/>
      <c r="B138" s="19"/>
      <c r="C138" s="20" t="str">
        <f>C$9</f>
        <v>2020-21 
Provisional 
Outturn</v>
      </c>
      <c r="D138" s="20" t="str">
        <f>D$9</f>
        <v>2021-22 
Budget 
Estimate</v>
      </c>
      <c r="E138" s="20" t="str">
        <f>E$9</f>
        <v>2022-23 
Budget 
Estimate</v>
      </c>
      <c r="F138" s="20" t="str">
        <f>F$9</f>
        <v>2023-24 
Budget 
Estimate</v>
      </c>
      <c r="G138" s="75"/>
      <c r="H138" s="75"/>
    </row>
    <row r="139" spans="1:8" s="1" customFormat="1" ht="8.1" customHeight="1">
      <c r="A139" s="33"/>
      <c r="C139" s="34"/>
      <c r="D139" s="27"/>
      <c r="F139" s="27"/>
      <c r="G139" s="75"/>
      <c r="H139" s="75"/>
    </row>
    <row r="140" spans="1:8" s="6" customFormat="1" ht="15.95" customHeight="1">
      <c r="A140" s="29"/>
      <c r="B140" s="50" t="s">
        <v>43</v>
      </c>
      <c r="C140" s="48"/>
      <c r="D140" s="11"/>
      <c r="E140" s="11"/>
      <c r="F140" s="8"/>
      <c r="G140" s="75"/>
      <c r="H140" s="75"/>
    </row>
    <row r="141" spans="1:8" s="17" customFormat="1" ht="15.95" customHeight="1">
      <c r="A141" s="31"/>
      <c r="B141" s="21" t="s">
        <v>94</v>
      </c>
      <c r="C141" s="26">
        <v>0</v>
      </c>
      <c r="D141" s="26">
        <v>0</v>
      </c>
      <c r="E141" s="26">
        <v>0</v>
      </c>
      <c r="F141" s="26">
        <v>0</v>
      </c>
      <c r="G141" s="75"/>
      <c r="H141" s="75"/>
    </row>
    <row r="142" spans="1:8" s="17" customFormat="1" ht="15.95" customHeight="1">
      <c r="A142" s="31"/>
      <c r="B142" s="21" t="s">
        <v>91</v>
      </c>
      <c r="C142" s="26">
        <v>0</v>
      </c>
      <c r="D142" s="26">
        <v>0</v>
      </c>
      <c r="E142" s="26">
        <v>0</v>
      </c>
      <c r="F142" s="26">
        <v>0</v>
      </c>
      <c r="G142" s="75"/>
      <c r="H142" s="75"/>
    </row>
    <row r="143" spans="1:8" s="17" customFormat="1" ht="15.95" customHeight="1">
      <c r="A143" s="31"/>
      <c r="B143" s="21" t="s">
        <v>93</v>
      </c>
      <c r="C143" s="26">
        <v>0</v>
      </c>
      <c r="D143" s="26">
        <v>0</v>
      </c>
      <c r="E143" s="26">
        <v>0</v>
      </c>
      <c r="F143" s="26">
        <v>0</v>
      </c>
      <c r="G143" s="75"/>
      <c r="H143" s="75"/>
    </row>
    <row r="144" spans="1:8" s="17" customFormat="1" ht="15.95" customHeight="1">
      <c r="A144" s="32"/>
      <c r="B144" s="52" t="s">
        <v>103</v>
      </c>
      <c r="C144" s="53">
        <f>SUM(C141:C143)</f>
        <v>0</v>
      </c>
      <c r="D144" s="53">
        <f>SUM(D141:D143)</f>
        <v>0</v>
      </c>
      <c r="E144" s="53">
        <f>SUM(E141:E143)</f>
        <v>0</v>
      </c>
      <c r="F144" s="53">
        <f>SUM(F141:F143)</f>
        <v>0</v>
      </c>
      <c r="G144" s="75"/>
      <c r="H144" s="75"/>
    </row>
    <row r="145" spans="1:8" s="1" customFormat="1" ht="8.1" customHeight="1">
      <c r="A145" s="33"/>
      <c r="C145" s="34"/>
      <c r="D145" s="27"/>
      <c r="F145" s="27"/>
      <c r="G145" s="75"/>
      <c r="H145" s="75"/>
    </row>
    <row r="146" spans="1:8" s="6" customFormat="1" ht="15.95" customHeight="1">
      <c r="A146" s="29"/>
      <c r="B146" s="50" t="s">
        <v>48</v>
      </c>
      <c r="C146" s="48"/>
      <c r="D146" s="11"/>
      <c r="E146" s="11"/>
      <c r="F146" s="8"/>
      <c r="G146" s="75"/>
      <c r="H146" s="75"/>
    </row>
    <row r="147" spans="1:8" s="17" customFormat="1" ht="15.95" customHeight="1">
      <c r="A147" s="31"/>
      <c r="B147" s="21" t="s">
        <v>104</v>
      </c>
      <c r="C147" s="26">
        <v>0</v>
      </c>
      <c r="D147" s="26">
        <v>0</v>
      </c>
      <c r="E147" s="26">
        <v>0</v>
      </c>
      <c r="F147" s="26">
        <v>0</v>
      </c>
      <c r="G147" s="75"/>
      <c r="H147" s="75"/>
    </row>
    <row r="148" spans="1:8" s="17" customFormat="1" ht="15.95" customHeight="1">
      <c r="A148" s="31"/>
      <c r="B148" s="35" t="s">
        <v>121</v>
      </c>
      <c r="C148" s="26">
        <v>0</v>
      </c>
      <c r="D148" s="26">
        <v>0</v>
      </c>
      <c r="E148" s="26">
        <v>0</v>
      </c>
      <c r="F148" s="26">
        <v>0</v>
      </c>
      <c r="G148" s="75"/>
      <c r="H148" s="75"/>
    </row>
    <row r="149" spans="1:8" s="17" customFormat="1" ht="15.95" customHeight="1">
      <c r="A149" s="31"/>
      <c r="B149" s="21" t="s">
        <v>80</v>
      </c>
      <c r="C149" s="26">
        <v>0</v>
      </c>
      <c r="D149" s="26">
        <v>0</v>
      </c>
      <c r="E149" s="26">
        <v>0</v>
      </c>
      <c r="F149" s="26">
        <v>0</v>
      </c>
      <c r="G149" s="75"/>
      <c r="H149" s="75"/>
    </row>
    <row r="150" spans="1:8" s="17" customFormat="1" ht="15.95" customHeight="1">
      <c r="A150" s="31"/>
      <c r="B150" s="21" t="s">
        <v>81</v>
      </c>
      <c r="C150" s="26">
        <v>0</v>
      </c>
      <c r="D150" s="26">
        <v>0</v>
      </c>
      <c r="E150" s="26">
        <v>0</v>
      </c>
      <c r="F150" s="26">
        <v>0</v>
      </c>
      <c r="G150" s="75"/>
      <c r="H150" s="75"/>
    </row>
    <row r="151" spans="1:8" s="17" customFormat="1" ht="15.95" customHeight="1">
      <c r="A151" s="31"/>
      <c r="B151" s="21" t="s">
        <v>84</v>
      </c>
      <c r="C151" s="26">
        <v>0</v>
      </c>
      <c r="D151" s="26">
        <v>0</v>
      </c>
      <c r="E151" s="26">
        <v>0</v>
      </c>
      <c r="F151" s="26">
        <v>0</v>
      </c>
      <c r="G151" s="75"/>
      <c r="H151" s="75"/>
    </row>
    <row r="152" spans="1:8" s="17" customFormat="1" ht="15.95" customHeight="1">
      <c r="A152" s="31"/>
      <c r="B152" s="14" t="s">
        <v>85</v>
      </c>
      <c r="C152" s="15">
        <f>-SUM(C141:C142)</f>
        <v>0</v>
      </c>
      <c r="D152" s="15">
        <f>-SUM(D141:D142)</f>
        <v>0</v>
      </c>
      <c r="E152" s="15">
        <f>-SUM(E141:E142)</f>
        <v>0</v>
      </c>
      <c r="F152" s="15">
        <f>-SUM(F141:F142)</f>
        <v>0</v>
      </c>
      <c r="G152" s="75"/>
      <c r="H152" s="75"/>
    </row>
    <row r="153" spans="1:8" s="17" customFormat="1" ht="15.95" customHeight="1">
      <c r="A153" s="32"/>
      <c r="B153" s="18" t="s">
        <v>147</v>
      </c>
      <c r="C153" s="16">
        <f>SUM(C147:C152)</f>
        <v>0</v>
      </c>
      <c r="D153" s="16">
        <f>SUM(D147:D152)</f>
        <v>0</v>
      </c>
      <c r="E153" s="16">
        <f>SUM(E147:E152)</f>
        <v>0</v>
      </c>
      <c r="F153" s="16">
        <f>SUM(F147:F152)</f>
        <v>0</v>
      </c>
      <c r="G153" s="75"/>
      <c r="H153" s="75"/>
    </row>
    <row r="154" spans="1:8" s="1" customFormat="1" ht="8.1" customHeight="1">
      <c r="A154" s="33"/>
      <c r="C154" s="34"/>
      <c r="D154" s="27"/>
      <c r="F154" s="27"/>
      <c r="G154" s="75"/>
      <c r="H154" s="75"/>
    </row>
    <row r="155" spans="1:8" s="17" customFormat="1" ht="15.95" customHeight="1">
      <c r="A155" s="31"/>
      <c r="B155" s="44" t="s">
        <v>105</v>
      </c>
      <c r="C155" s="36" t="str">
        <f>IF(C144+C153=0, "PASS", "FAIL")</f>
        <v>PASS</v>
      </c>
      <c r="D155" s="36" t="str">
        <f>IF(D144+D153=0, "PASS", "FAIL")</f>
        <v>PASS</v>
      </c>
      <c r="E155" s="36" t="str">
        <f>IF(E144+E153=0, "PASS", "FAIL")</f>
        <v>PASS</v>
      </c>
      <c r="F155" s="36" t="str">
        <f>IF(F144+F153=0, "PASS", "FAIL")</f>
        <v>PASS</v>
      </c>
      <c r="G155" s="75"/>
      <c r="H155" s="75"/>
    </row>
    <row r="156" spans="1:8" ht="18" customHeight="1">
      <c r="D156" s="41"/>
      <c r="E156" s="41"/>
      <c r="F156" s="41"/>
    </row>
    <row r="157" spans="1:8" s="6" customFormat="1" ht="24.95" customHeight="1">
      <c r="A157" s="29"/>
      <c r="B157" s="23" t="s">
        <v>148</v>
      </c>
      <c r="C157" s="22"/>
      <c r="D157" s="11"/>
      <c r="E157" s="11"/>
      <c r="F157" s="8"/>
      <c r="G157" s="75"/>
      <c r="H157" s="75"/>
    </row>
    <row r="158" spans="1:8" s="6" customFormat="1" ht="20.100000000000001" customHeight="1">
      <c r="A158" s="29"/>
      <c r="B158" s="43" t="s">
        <v>56</v>
      </c>
      <c r="C158" s="22"/>
      <c r="D158" s="11"/>
      <c r="E158" s="11"/>
      <c r="F158" s="8" t="s">
        <v>16</v>
      </c>
      <c r="G158" s="75"/>
      <c r="H158" s="75"/>
    </row>
    <row r="159" spans="1:8" s="13" customFormat="1" ht="45" customHeight="1">
      <c r="A159" s="30"/>
      <c r="B159" s="19"/>
      <c r="C159" s="20" t="str">
        <f>C$9</f>
        <v>2020-21 
Provisional 
Outturn</v>
      </c>
      <c r="D159" s="20" t="str">
        <f>D$9</f>
        <v>2021-22 
Budget 
Estimate</v>
      </c>
      <c r="E159" s="20" t="str">
        <f>E$9</f>
        <v>2022-23 
Budget 
Estimate</v>
      </c>
      <c r="F159" s="20" t="str">
        <f>F$9</f>
        <v>2023-24 
Budget 
Estimate</v>
      </c>
      <c r="G159" s="75"/>
      <c r="H159" s="75"/>
    </row>
    <row r="160" spans="1:8" s="1" customFormat="1" ht="8.1" customHeight="1">
      <c r="A160" s="33"/>
      <c r="C160" s="34"/>
      <c r="D160" s="27"/>
      <c r="F160" s="27"/>
      <c r="G160" s="75"/>
      <c r="H160" s="75"/>
    </row>
    <row r="161" spans="1:8" s="6" customFormat="1" ht="15.95" customHeight="1">
      <c r="A161" s="29"/>
      <c r="B161" s="50" t="s">
        <v>59</v>
      </c>
      <c r="C161" s="48"/>
      <c r="D161" s="11"/>
      <c r="E161" s="11"/>
      <c r="F161" s="8"/>
      <c r="G161" s="75"/>
      <c r="H161" s="75"/>
    </row>
    <row r="162" spans="1:8" s="13" customFormat="1" ht="20.100000000000001" customHeight="1">
      <c r="A162" s="30"/>
      <c r="B162" s="81" t="s">
        <v>37</v>
      </c>
      <c r="C162" s="82"/>
      <c r="D162" s="82"/>
      <c r="E162" s="82"/>
      <c r="F162" s="83"/>
      <c r="G162" s="75"/>
      <c r="H162" s="75"/>
    </row>
    <row r="163" spans="1:8" s="17" customFormat="1" ht="15.95" customHeight="1">
      <c r="A163" s="30"/>
      <c r="B163" s="21" t="s">
        <v>106</v>
      </c>
      <c r="C163" s="26">
        <v>121511.62797496357</v>
      </c>
      <c r="D163" s="15">
        <f>C170</f>
        <v>127284.62797496357</v>
      </c>
      <c r="E163" s="15">
        <f>D170</f>
        <v>131632.62797496357</v>
      </c>
      <c r="F163" s="15">
        <f>E170</f>
        <v>142948.54324550933</v>
      </c>
      <c r="G163" s="75"/>
      <c r="H163" s="75"/>
    </row>
    <row r="164" spans="1:8" s="17" customFormat="1" ht="15.95" customHeight="1">
      <c r="A164" s="31"/>
      <c r="B164" s="55" t="s">
        <v>149</v>
      </c>
      <c r="C164" s="15">
        <v>0</v>
      </c>
      <c r="D164" s="38"/>
      <c r="E164" s="38"/>
      <c r="F164" s="38"/>
      <c r="G164" s="75"/>
      <c r="H164" s="75"/>
    </row>
    <row r="165" spans="1:8" s="17" customFormat="1" ht="15.95" customHeight="1">
      <c r="A165" s="31"/>
      <c r="B165" s="46" t="s">
        <v>107</v>
      </c>
      <c r="C165" s="54">
        <f>C163+C164</f>
        <v>121511.62797496357</v>
      </c>
      <c r="D165" s="54">
        <f>D163</f>
        <v>127284.62797496357</v>
      </c>
      <c r="E165" s="54">
        <f>E163</f>
        <v>131632.62797496357</v>
      </c>
      <c r="F165" s="54">
        <f>F163</f>
        <v>142948.54324550933</v>
      </c>
      <c r="G165" s="75"/>
      <c r="H165" s="75"/>
    </row>
    <row r="166" spans="1:8" s="17" customFormat="1" ht="15.95" customHeight="1">
      <c r="A166" s="31"/>
      <c r="B166" s="14" t="s">
        <v>57</v>
      </c>
      <c r="C166" s="15">
        <f>-C51-C104</f>
        <v>8672</v>
      </c>
      <c r="D166" s="15">
        <f>-D51-D104</f>
        <v>7204</v>
      </c>
      <c r="E166" s="15">
        <f>-E51-E104</f>
        <v>13345</v>
      </c>
      <c r="F166" s="15">
        <f>-F51-F104</f>
        <v>11716</v>
      </c>
      <c r="G166" s="75"/>
      <c r="H166" s="75"/>
    </row>
    <row r="167" spans="1:8" s="17" customFormat="1" ht="15.95" customHeight="1">
      <c r="A167" s="31"/>
      <c r="B167" s="14" t="s">
        <v>58</v>
      </c>
      <c r="C167" s="15">
        <f>-SUM(C55:C56)</f>
        <v>0</v>
      </c>
      <c r="D167" s="15">
        <f>-SUM(D55:D56)</f>
        <v>0</v>
      </c>
      <c r="E167" s="15">
        <f>-SUM(E55:E56)</f>
        <v>0</v>
      </c>
      <c r="F167" s="15">
        <f>-SUM(F55:F56)</f>
        <v>0</v>
      </c>
      <c r="G167" s="75"/>
      <c r="H167" s="75"/>
    </row>
    <row r="168" spans="1:8" s="17" customFormat="1" ht="15.95" customHeight="1">
      <c r="A168" s="31"/>
      <c r="B168" s="21" t="s">
        <v>108</v>
      </c>
      <c r="C168" s="15">
        <v>-1683</v>
      </c>
      <c r="D168" s="15">
        <v>-1683</v>
      </c>
      <c r="E168" s="26">
        <v>-792</v>
      </c>
      <c r="F168" s="26">
        <v>-1029</v>
      </c>
      <c r="G168" s="75"/>
      <c r="H168" s="75"/>
    </row>
    <row r="169" spans="1:8" s="17" customFormat="1" ht="15.95" customHeight="1">
      <c r="A169" s="31"/>
      <c r="B169" s="21" t="s">
        <v>109</v>
      </c>
      <c r="C169" s="15">
        <v>-1216</v>
      </c>
      <c r="D169" s="15">
        <v>-1173</v>
      </c>
      <c r="E169" s="26">
        <v>-1237.0847294542341</v>
      </c>
      <c r="F169" s="26">
        <v>-1439.8335969084071</v>
      </c>
      <c r="G169" s="75"/>
      <c r="H169" s="75"/>
    </row>
    <row r="170" spans="1:8" s="17" customFormat="1" ht="15.95" customHeight="1">
      <c r="A170" s="32"/>
      <c r="B170" s="18" t="s">
        <v>110</v>
      </c>
      <c r="C170" s="16">
        <f>SUM(C165:C169)</f>
        <v>127284.62797496357</v>
      </c>
      <c r="D170" s="16">
        <f>SUM(D165:D169)</f>
        <v>131632.62797496357</v>
      </c>
      <c r="E170" s="16">
        <f>SUM(E165:E169)</f>
        <v>142948.54324550933</v>
      </c>
      <c r="F170" s="16">
        <f>SUM(F165:F169)</f>
        <v>152195.70964860092</v>
      </c>
      <c r="G170" s="75"/>
      <c r="H170" s="75"/>
    </row>
    <row r="171" spans="1:8" s="13" customFormat="1" ht="20.100000000000001" customHeight="1">
      <c r="A171" s="30"/>
      <c r="B171" s="81" t="s">
        <v>139</v>
      </c>
      <c r="C171" s="82"/>
      <c r="D171" s="82"/>
      <c r="E171" s="82"/>
      <c r="F171" s="83"/>
      <c r="G171" s="75"/>
      <c r="H171" s="75"/>
    </row>
    <row r="172" spans="1:8" s="17" customFormat="1" ht="15.95" customHeight="1">
      <c r="A172" s="30"/>
      <c r="B172" s="21" t="s">
        <v>106</v>
      </c>
      <c r="C172" s="26">
        <v>23046</v>
      </c>
      <c r="D172" s="15">
        <f>C179</f>
        <v>22450</v>
      </c>
      <c r="E172" s="15">
        <f>D179</f>
        <v>21854</v>
      </c>
      <c r="F172" s="15">
        <f>E179</f>
        <v>23936</v>
      </c>
      <c r="G172" s="75"/>
      <c r="H172" s="75"/>
    </row>
    <row r="173" spans="1:8" s="17" customFormat="1" ht="15.95" customHeight="1">
      <c r="A173" s="31"/>
      <c r="B173" s="14" t="s">
        <v>149</v>
      </c>
      <c r="C173" s="15">
        <v>0</v>
      </c>
      <c r="D173" s="38"/>
      <c r="E173" s="38"/>
      <c r="F173" s="38"/>
      <c r="G173" s="75"/>
      <c r="H173" s="75"/>
    </row>
    <row r="174" spans="1:8" s="17" customFormat="1" ht="15.95" customHeight="1">
      <c r="A174" s="31"/>
      <c r="B174" s="46" t="s">
        <v>107</v>
      </c>
      <c r="C174" s="54">
        <f>C172+C173</f>
        <v>23046</v>
      </c>
      <c r="D174" s="54">
        <f>D172</f>
        <v>22450</v>
      </c>
      <c r="E174" s="54">
        <f>E172</f>
        <v>21854</v>
      </c>
      <c r="F174" s="54">
        <f>F172</f>
        <v>23936</v>
      </c>
      <c r="G174" s="75"/>
      <c r="H174" s="75"/>
    </row>
    <row r="175" spans="1:8" s="17" customFormat="1" ht="15.95" customHeight="1">
      <c r="A175" s="31"/>
      <c r="B175" s="14" t="s">
        <v>57</v>
      </c>
      <c r="C175" s="15">
        <f>-C127-C152</f>
        <v>0</v>
      </c>
      <c r="D175" s="15">
        <f>-D127-D152</f>
        <v>0</v>
      </c>
      <c r="E175" s="15">
        <f>-E127-E152</f>
        <v>2386</v>
      </c>
      <c r="F175" s="15">
        <f>-F127-F152</f>
        <v>2281</v>
      </c>
      <c r="G175" s="75"/>
      <c r="H175" s="75"/>
    </row>
    <row r="176" spans="1:8" s="17" customFormat="1" ht="15.95" customHeight="1">
      <c r="A176" s="31"/>
      <c r="B176" s="14" t="s">
        <v>58</v>
      </c>
      <c r="C176" s="15">
        <f>-SUM(C131:C132)</f>
        <v>0</v>
      </c>
      <c r="D176" s="15">
        <f>-SUM(D131:D132)</f>
        <v>0</v>
      </c>
      <c r="E176" s="15">
        <f>-SUM(E131:E132)</f>
        <v>0</v>
      </c>
      <c r="F176" s="15">
        <f>-SUM(F131:F132)</f>
        <v>0</v>
      </c>
      <c r="G176" s="75"/>
      <c r="H176" s="75"/>
    </row>
    <row r="177" spans="1:8" s="17" customFormat="1" ht="15.95" customHeight="1">
      <c r="A177" s="31"/>
      <c r="B177" s="21" t="s">
        <v>108</v>
      </c>
      <c r="C177" s="26">
        <v>-596</v>
      </c>
      <c r="D177" s="26">
        <v>-596</v>
      </c>
      <c r="E177" s="26">
        <v>-304</v>
      </c>
      <c r="F177" s="26">
        <v>-384</v>
      </c>
      <c r="G177" s="75"/>
      <c r="H177" s="75"/>
    </row>
    <row r="178" spans="1:8" s="17" customFormat="1" ht="15.95" customHeight="1">
      <c r="A178" s="31"/>
      <c r="B178" s="21" t="s">
        <v>109</v>
      </c>
      <c r="C178" s="26">
        <v>0</v>
      </c>
      <c r="D178" s="26">
        <v>0</v>
      </c>
      <c r="E178" s="26">
        <v>0</v>
      </c>
      <c r="F178" s="26">
        <v>0</v>
      </c>
      <c r="G178" s="75"/>
      <c r="H178" s="75"/>
    </row>
    <row r="179" spans="1:8" s="17" customFormat="1" ht="15.95" customHeight="1">
      <c r="A179" s="32"/>
      <c r="B179" s="18" t="s">
        <v>111</v>
      </c>
      <c r="C179" s="16">
        <f>SUM(C174:C178)</f>
        <v>22450</v>
      </c>
      <c r="D179" s="16">
        <f>SUM(D174:D178)</f>
        <v>21854</v>
      </c>
      <c r="E179" s="16">
        <f>SUM(E174:E178)</f>
        <v>23936</v>
      </c>
      <c r="F179" s="16">
        <f>SUM(F174:F178)</f>
        <v>25833</v>
      </c>
      <c r="G179" s="75"/>
      <c r="H179" s="75"/>
    </row>
    <row r="180" spans="1:8" s="1" customFormat="1" ht="8.1" customHeight="1">
      <c r="A180" s="33"/>
      <c r="C180" s="34"/>
      <c r="D180" s="27"/>
      <c r="F180" s="27"/>
      <c r="G180" s="75"/>
      <c r="H180" s="75"/>
    </row>
    <row r="181" spans="1:8" s="17" customFormat="1" ht="15.95" customHeight="1">
      <c r="A181" s="32"/>
      <c r="B181" s="18" t="s">
        <v>120</v>
      </c>
      <c r="C181" s="16">
        <f>C170+C179</f>
        <v>149734.62797496357</v>
      </c>
      <c r="D181" s="16">
        <f>D170+D179</f>
        <v>153486.62797496357</v>
      </c>
      <c r="E181" s="16">
        <f>E170+E179</f>
        <v>166884.54324550933</v>
      </c>
      <c r="F181" s="16">
        <f>F170+F179</f>
        <v>178028.70964860092</v>
      </c>
      <c r="G181" s="75"/>
      <c r="H181" s="75"/>
    </row>
    <row r="182" spans="1:8" s="1" customFormat="1" ht="8.1" customHeight="1">
      <c r="A182" s="33"/>
      <c r="C182" s="34"/>
      <c r="D182" s="27"/>
      <c r="F182" s="27"/>
      <c r="G182" s="75"/>
      <c r="H182" s="75"/>
    </row>
    <row r="183" spans="1:8" s="6" customFormat="1" ht="15.95" customHeight="1">
      <c r="A183" s="29"/>
      <c r="B183" s="50" t="s">
        <v>113</v>
      </c>
      <c r="C183" s="48"/>
      <c r="D183" s="11"/>
      <c r="E183" s="11"/>
      <c r="F183" s="8"/>
      <c r="G183" s="75"/>
      <c r="H183" s="75"/>
    </row>
    <row r="184" spans="1:8" s="17" customFormat="1" ht="15.95" customHeight="1">
      <c r="A184" s="31"/>
      <c r="B184" s="21" t="s">
        <v>115</v>
      </c>
      <c r="C184" s="26">
        <v>-101320</v>
      </c>
      <c r="D184" s="26">
        <v>-108453</v>
      </c>
      <c r="E184" s="26">
        <v>-121167</v>
      </c>
      <c r="F184" s="26">
        <v>-134682</v>
      </c>
      <c r="G184" s="75"/>
      <c r="H184" s="75"/>
    </row>
    <row r="185" spans="1:8" s="17" customFormat="1" ht="15.95" customHeight="1">
      <c r="A185" s="31"/>
      <c r="B185" s="45" t="s">
        <v>116</v>
      </c>
      <c r="C185" s="26">
        <v>-37845</v>
      </c>
      <c r="D185" s="26">
        <v>-36672</v>
      </c>
      <c r="E185" s="26">
        <v>-35435</v>
      </c>
      <c r="F185" s="26">
        <v>-33995</v>
      </c>
      <c r="G185" s="75"/>
      <c r="H185" s="75"/>
    </row>
    <row r="186" spans="1:8" s="17" customFormat="1" ht="15.95" customHeight="1">
      <c r="A186" s="31"/>
      <c r="B186" s="45" t="s">
        <v>117</v>
      </c>
      <c r="C186" s="26">
        <v>0</v>
      </c>
      <c r="D186" s="26">
        <v>0</v>
      </c>
      <c r="E186" s="26">
        <v>0</v>
      </c>
      <c r="F186" s="26">
        <v>0</v>
      </c>
      <c r="G186" s="75"/>
      <c r="H186" s="75"/>
    </row>
    <row r="187" spans="1:8" s="17" customFormat="1" ht="15.95" customHeight="1">
      <c r="A187" s="32"/>
      <c r="B187" s="18" t="s">
        <v>118</v>
      </c>
      <c r="C187" s="16">
        <f>SUM(C184:C186)</f>
        <v>-139165</v>
      </c>
      <c r="D187" s="16">
        <f>SUM(D184:D186)</f>
        <v>-145125</v>
      </c>
      <c r="E187" s="16">
        <f>SUM(E184:E186)</f>
        <v>-156602</v>
      </c>
      <c r="F187" s="16">
        <f>SUM(F184:F186)</f>
        <v>-168677</v>
      </c>
      <c r="G187" s="75"/>
      <c r="H187" s="75"/>
    </row>
    <row r="188" spans="1:8" s="17" customFormat="1" ht="30" customHeight="1">
      <c r="A188" s="31"/>
      <c r="B188" s="45" t="s">
        <v>119</v>
      </c>
      <c r="C188" s="26">
        <v>472</v>
      </c>
      <c r="D188" s="26">
        <v>465</v>
      </c>
      <c r="E188" s="26">
        <v>458</v>
      </c>
      <c r="F188" s="26">
        <v>451</v>
      </c>
      <c r="G188" s="75"/>
      <c r="H188" s="75"/>
    </row>
    <row r="189" spans="1:8" s="17" customFormat="1" ht="15.95" customHeight="1">
      <c r="A189" s="32"/>
      <c r="B189" s="18" t="s">
        <v>112</v>
      </c>
      <c r="C189" s="16">
        <f>SUM(C187:C188)</f>
        <v>-138693</v>
      </c>
      <c r="D189" s="16">
        <f>SUM(D187:D188)</f>
        <v>-144660</v>
      </c>
      <c r="E189" s="16">
        <f>SUM(E187:E188)</f>
        <v>-156144</v>
      </c>
      <c r="F189" s="16">
        <f>SUM(F187:F188)</f>
        <v>-168226</v>
      </c>
      <c r="G189" s="75"/>
      <c r="H189" s="75"/>
    </row>
    <row r="190" spans="1:8" s="1" customFormat="1" ht="8.1" customHeight="1">
      <c r="A190" s="33"/>
      <c r="C190" s="34"/>
      <c r="D190" s="27"/>
      <c r="F190" s="27"/>
      <c r="G190" s="75"/>
      <c r="H190" s="75"/>
    </row>
    <row r="191" spans="1:8" s="17" customFormat="1" ht="15.95" customHeight="1">
      <c r="A191" s="32"/>
      <c r="B191" s="18" t="s">
        <v>155</v>
      </c>
      <c r="C191" s="16">
        <f>C189+C181</f>
        <v>11041.627974963572</v>
      </c>
      <c r="D191" s="16">
        <f t="shared" ref="D191:F191" si="0">D189+D181</f>
        <v>8826.6279749635723</v>
      </c>
      <c r="E191" s="16">
        <f t="shared" si="0"/>
        <v>10740.543245509325</v>
      </c>
      <c r="F191" s="16">
        <f t="shared" si="0"/>
        <v>9802.709648600925</v>
      </c>
      <c r="G191" s="75"/>
      <c r="H191" s="75"/>
    </row>
    <row r="192" spans="1:8" s="1" customFormat="1" ht="8.1" customHeight="1">
      <c r="A192" s="33"/>
      <c r="C192" s="34"/>
      <c r="D192" s="27"/>
      <c r="F192" s="27"/>
      <c r="G192" s="75"/>
      <c r="H192" s="75"/>
    </row>
    <row r="193" spans="1:9" s="6" customFormat="1" ht="15.95" customHeight="1">
      <c r="A193" s="29"/>
      <c r="B193" s="50" t="s">
        <v>114</v>
      </c>
      <c r="C193" s="48"/>
      <c r="D193" s="11"/>
      <c r="E193" s="11"/>
      <c r="F193" s="8"/>
      <c r="G193" s="75"/>
      <c r="H193" s="75"/>
    </row>
    <row r="194" spans="1:9" s="17" customFormat="1" ht="15.95" customHeight="1">
      <c r="A194" s="31"/>
      <c r="B194" s="21" t="s">
        <v>60</v>
      </c>
      <c r="C194" s="26">
        <v>-161000</v>
      </c>
      <c r="D194" s="26">
        <v>-152000</v>
      </c>
      <c r="E194" s="26">
        <v>-166000</v>
      </c>
      <c r="F194" s="26">
        <v>-174000</v>
      </c>
      <c r="G194" s="75"/>
      <c r="H194" s="75"/>
    </row>
    <row r="195" spans="1:9" s="17" customFormat="1" ht="15.95" customHeight="1">
      <c r="A195" s="31"/>
      <c r="B195" s="21" t="s">
        <v>61</v>
      </c>
      <c r="C195" s="26">
        <v>-171000</v>
      </c>
      <c r="D195" s="26">
        <v>-164000</v>
      </c>
      <c r="E195" s="26">
        <v>-179000</v>
      </c>
      <c r="F195" s="26">
        <v>-188000</v>
      </c>
      <c r="G195" s="75"/>
      <c r="H195" s="75"/>
    </row>
    <row r="196" spans="1:9" ht="18" customHeight="1">
      <c r="D196" s="41"/>
      <c r="E196" s="41"/>
      <c r="F196" s="41"/>
    </row>
    <row r="197" spans="1:9" s="6" customFormat="1" ht="24.95" customHeight="1">
      <c r="A197" s="75"/>
      <c r="B197" s="75"/>
      <c r="C197" s="75"/>
      <c r="D197" s="75"/>
      <c r="E197" s="75"/>
      <c r="F197" s="75"/>
      <c r="G197" s="75"/>
      <c r="H197" s="75"/>
    </row>
    <row r="198" spans="1:9" s="6" customFormat="1" ht="20.100000000000001" customHeight="1">
      <c r="A198" s="75"/>
      <c r="B198" s="75"/>
      <c r="C198" s="75"/>
      <c r="D198" s="75"/>
      <c r="E198" s="75"/>
      <c r="F198" s="75"/>
      <c r="G198" s="75"/>
      <c r="H198" s="75"/>
    </row>
    <row r="199" spans="1:9" ht="18" customHeight="1">
      <c r="A199" s="75"/>
      <c r="B199" s="75"/>
      <c r="C199" s="75"/>
      <c r="D199" s="75"/>
      <c r="E199" s="75"/>
      <c r="F199" s="75"/>
    </row>
    <row r="200" spans="1:9" ht="15.95" customHeight="1">
      <c r="A200" s="75"/>
      <c r="B200" s="75"/>
      <c r="C200" s="75"/>
      <c r="D200" s="75"/>
      <c r="E200" s="75"/>
      <c r="F200" s="75"/>
    </row>
    <row r="201" spans="1:9" ht="15.95" customHeight="1">
      <c r="A201" s="75"/>
      <c r="B201" s="75"/>
      <c r="C201" s="75"/>
      <c r="D201" s="75"/>
      <c r="E201" s="75"/>
      <c r="F201" s="75"/>
    </row>
    <row r="202" spans="1:9" ht="15.95" customHeight="1">
      <c r="A202" s="75"/>
      <c r="B202" s="75"/>
      <c r="C202" s="75"/>
      <c r="D202" s="75"/>
      <c r="E202" s="75"/>
      <c r="F202" s="75"/>
    </row>
    <row r="203" spans="1:9" ht="15.95" customHeight="1">
      <c r="A203" s="75"/>
      <c r="B203" s="75"/>
      <c r="C203" s="75"/>
      <c r="D203" s="75"/>
      <c r="E203" s="75"/>
      <c r="F203" s="75"/>
    </row>
    <row r="204" spans="1:9" s="17" customFormat="1" ht="15.95" customHeight="1">
      <c r="A204" s="75"/>
      <c r="B204" s="75"/>
      <c r="C204" s="75"/>
      <c r="D204" s="75"/>
      <c r="E204" s="75"/>
      <c r="F204" s="75"/>
      <c r="G204" s="75"/>
      <c r="H204" s="75"/>
      <c r="I204" s="2"/>
    </row>
    <row r="205" spans="1:9" ht="18" customHeight="1">
      <c r="A205" s="75"/>
      <c r="B205" s="75"/>
      <c r="C205" s="75"/>
      <c r="D205" s="75"/>
      <c r="E205" s="75"/>
      <c r="F205" s="75"/>
    </row>
    <row r="206" spans="1:9" ht="18" customHeight="1">
      <c r="A206" s="75"/>
      <c r="B206" s="75"/>
      <c r="C206" s="75"/>
      <c r="D206" s="75"/>
      <c r="E206" s="75"/>
      <c r="F206" s="75"/>
    </row>
    <row r="207" spans="1:9" ht="15.95" customHeight="1">
      <c r="A207" s="75"/>
      <c r="B207" s="75"/>
      <c r="C207" s="75"/>
      <c r="D207" s="75"/>
      <c r="E207" s="75"/>
      <c r="F207" s="75"/>
    </row>
    <row r="208" spans="1:9" ht="15.95" customHeight="1">
      <c r="A208" s="75"/>
      <c r="B208" s="75"/>
      <c r="C208" s="75"/>
      <c r="D208" s="75"/>
      <c r="E208" s="75"/>
      <c r="F208" s="75"/>
    </row>
    <row r="209" spans="1:8" ht="15.95" customHeight="1">
      <c r="A209" s="75"/>
      <c r="B209" s="75"/>
      <c r="C209" s="75"/>
      <c r="D209" s="75"/>
      <c r="E209" s="75"/>
      <c r="F209" s="75"/>
    </row>
    <row r="210" spans="1:8" ht="15.95" customHeight="1">
      <c r="A210" s="75"/>
      <c r="B210" s="75"/>
      <c r="C210" s="75"/>
      <c r="D210" s="75"/>
      <c r="E210" s="75"/>
      <c r="F210" s="75"/>
    </row>
    <row r="211" spans="1:8" ht="15.95" customHeight="1">
      <c r="A211" s="75"/>
      <c r="B211" s="75"/>
      <c r="C211" s="75"/>
      <c r="D211" s="75"/>
      <c r="E211" s="75"/>
      <c r="F211" s="75"/>
    </row>
    <row r="212" spans="1:8" ht="15.95" customHeight="1">
      <c r="A212" s="75"/>
      <c r="B212" s="75"/>
      <c r="C212" s="75"/>
      <c r="D212" s="75"/>
      <c r="E212" s="75"/>
      <c r="F212" s="75"/>
    </row>
    <row r="213" spans="1:8" ht="15.95" customHeight="1">
      <c r="A213" s="75"/>
      <c r="B213" s="75"/>
      <c r="C213" s="75"/>
      <c r="D213" s="75"/>
      <c r="E213" s="75"/>
      <c r="F213" s="75"/>
    </row>
    <row r="214" spans="1:8" ht="15.95" customHeight="1">
      <c r="A214" s="75"/>
      <c r="B214" s="75"/>
      <c r="C214" s="75"/>
      <c r="D214" s="75"/>
      <c r="E214" s="75"/>
      <c r="F214" s="75"/>
    </row>
    <row r="215" spans="1:8" ht="15.95" customHeight="1">
      <c r="A215" s="75"/>
      <c r="B215" s="75"/>
      <c r="C215" s="75"/>
      <c r="D215" s="75"/>
      <c r="E215" s="75"/>
      <c r="F215" s="75"/>
    </row>
    <row r="216" spans="1:8" ht="15.95" customHeight="1">
      <c r="A216" s="75"/>
      <c r="B216" s="75"/>
      <c r="C216" s="75"/>
      <c r="D216" s="75"/>
      <c r="E216" s="75"/>
      <c r="F216" s="75"/>
    </row>
    <row r="217" spans="1:8">
      <c r="A217" s="75"/>
      <c r="B217" s="75"/>
      <c r="C217" s="75"/>
      <c r="D217" s="75"/>
      <c r="E217" s="75"/>
      <c r="F217" s="75"/>
    </row>
    <row r="218" spans="1:8">
      <c r="A218" s="75"/>
      <c r="B218" s="75"/>
      <c r="C218" s="75"/>
      <c r="D218" s="75"/>
      <c r="E218" s="75"/>
      <c r="F218" s="75"/>
    </row>
    <row r="219" spans="1:8" s="49" customFormat="1" ht="18" customHeight="1">
      <c r="A219" s="75"/>
      <c r="B219" s="75"/>
      <c r="C219" s="75"/>
      <c r="D219" s="75"/>
      <c r="E219" s="75"/>
      <c r="F219" s="75"/>
      <c r="G219" s="75"/>
      <c r="H219" s="75"/>
    </row>
    <row r="220" spans="1:8" ht="15.95" customHeight="1">
      <c r="A220" s="75"/>
      <c r="B220" s="75"/>
      <c r="C220" s="75"/>
      <c r="D220" s="75"/>
      <c r="E220" s="75"/>
      <c r="F220" s="75"/>
    </row>
    <row r="221" spans="1:8" ht="15.95" customHeight="1">
      <c r="A221" s="75"/>
      <c r="B221" s="75"/>
      <c r="C221" s="75"/>
      <c r="D221" s="75"/>
      <c r="E221" s="75"/>
      <c r="F221" s="75"/>
    </row>
    <row r="222" spans="1:8" ht="15.95" customHeight="1">
      <c r="A222" s="75"/>
      <c r="B222" s="75"/>
      <c r="C222" s="75"/>
      <c r="D222" s="75"/>
      <c r="E222" s="75"/>
      <c r="F222" s="75"/>
    </row>
    <row r="223" spans="1:8" ht="15.95" customHeight="1">
      <c r="A223" s="75"/>
      <c r="B223" s="75"/>
      <c r="C223" s="75"/>
      <c r="D223" s="75"/>
      <c r="E223" s="75"/>
      <c r="F223" s="75"/>
    </row>
    <row r="224" spans="1:8" ht="15.95" customHeight="1">
      <c r="A224" s="75"/>
      <c r="B224" s="75"/>
      <c r="C224" s="75"/>
      <c r="D224" s="75"/>
      <c r="E224" s="75"/>
      <c r="F224" s="75"/>
    </row>
    <row r="225" spans="1:6" ht="15.95" customHeight="1">
      <c r="A225" s="75"/>
      <c r="B225" s="75"/>
      <c r="C225" s="75"/>
      <c r="D225" s="75"/>
      <c r="E225" s="75"/>
      <c r="F225" s="75"/>
    </row>
    <row r="226" spans="1:6" ht="15.95" customHeight="1">
      <c r="A226" s="75"/>
      <c r="B226" s="75"/>
      <c r="C226" s="75"/>
      <c r="D226" s="75"/>
      <c r="E226" s="75"/>
      <c r="F226" s="75"/>
    </row>
    <row r="227" spans="1:6" ht="15.95" customHeight="1">
      <c r="A227" s="75"/>
      <c r="B227" s="75"/>
      <c r="C227" s="75"/>
      <c r="D227" s="75"/>
      <c r="E227" s="75"/>
      <c r="F227" s="75"/>
    </row>
    <row r="228" spans="1:6" ht="15.95" customHeight="1">
      <c r="A228" s="75"/>
      <c r="B228" s="75"/>
      <c r="C228" s="75"/>
      <c r="D228" s="75"/>
      <c r="E228" s="75"/>
      <c r="F228" s="75"/>
    </row>
    <row r="229" spans="1:6" ht="15.95" customHeight="1">
      <c r="A229" s="75"/>
      <c r="B229" s="75"/>
      <c r="C229" s="75"/>
      <c r="D229" s="75"/>
      <c r="E229" s="75"/>
      <c r="F229" s="75"/>
    </row>
    <row r="230" spans="1:6">
      <c r="A230" s="75"/>
      <c r="B230" s="75"/>
      <c r="C230" s="75"/>
      <c r="D230" s="75"/>
      <c r="E230" s="75"/>
      <c r="F230" s="75"/>
    </row>
    <row r="231" spans="1:6">
      <c r="A231" s="75"/>
      <c r="B231" s="75"/>
      <c r="C231" s="75"/>
      <c r="D231" s="75"/>
      <c r="E231" s="75"/>
      <c r="F231" s="75"/>
    </row>
    <row r="232" spans="1:6">
      <c r="A232" s="75"/>
      <c r="B232" s="75"/>
      <c r="C232" s="75"/>
      <c r="D232" s="75"/>
      <c r="E232" s="75"/>
      <c r="F232" s="75"/>
    </row>
    <row r="233" spans="1:6">
      <c r="A233" s="75"/>
      <c r="B233" s="75"/>
      <c r="C233" s="75"/>
      <c r="D233" s="75"/>
      <c r="E233" s="75"/>
      <c r="F233" s="75"/>
    </row>
    <row r="234" spans="1:6">
      <c r="A234" s="75"/>
      <c r="B234" s="75"/>
      <c r="C234" s="75"/>
      <c r="D234" s="75"/>
      <c r="E234" s="75"/>
      <c r="F234" s="75"/>
    </row>
  </sheetData>
  <mergeCells count="5">
    <mergeCell ref="B171:F171"/>
    <mergeCell ref="B65:F65"/>
    <mergeCell ref="B77:F77"/>
    <mergeCell ref="B83:F83"/>
    <mergeCell ref="B162:F162"/>
  </mergeCells>
  <dataValidations count="7">
    <dataValidation type="whole" errorStyle="warning" allowBlank="1" showInputMessage="1" showErrorMessage="1" errorTitle="WARNING" error="All figures must be entered as whole numbers. Please ensure that the figure you have entered is correct." sqref="C188:F188 C164 C173">
      <formula1>-1000000</formula1>
      <formula2>1000000</formula2>
    </dataValidation>
    <dataValidation type="whole" errorStyle="warning" operator="lessThanOrEqual" allowBlank="1" showInputMessage="1" showErrorMessage="1" errorTitle="WARNING: Check signage" error="Liabilities are expected to be entered as negative whole numbers. Please ensure the figure you have entered is correct. " sqref="C184:F186 C194:F195">
      <formula1>0</formula1>
    </dataValidation>
    <dataValidation type="whole" errorStyle="warning" operator="lessThanOrEqual" allowBlank="1" showInputMessage="1" showErrorMessage="1" errorTitle="WARNING: Check signage" error="Repayments are expected to be entered as negative whole numbers. Please ensure the figure you have entered is correct. " sqref="E168:F169 C177:F178">
      <formula1>0</formula1>
    </dataValidation>
    <dataValidation type="whole" errorStyle="warning" operator="lessThanOrEqual" allowBlank="1" showInputMessage="1" showErrorMessage="1" errorTitle="WARNING: Check signage" error="Financing must be entered as a negative whole number. Please ensure the figure you have entered is correct. " sqref="C44:F53 E54:F54 C55:F56 C98:F103 C122:F132 C147:F151">
      <formula1>0</formula1>
    </dataValidation>
    <dataValidation type="whole" errorStyle="warning" operator="greaterThanOrEqual" allowBlank="1" showInputMessage="1" showErrorMessage="1" errorTitle="WARNING: Check signage" error="Expenditure must be entered as a positive whole number. Please ensure the figure you have entered is correct." sqref="C31:F40 C66:F75 C78:F81 C84:F93 C114:F118 C141:F143">
      <formula1>0</formula1>
    </dataValidation>
    <dataValidation type="whole" errorStyle="warning" allowBlank="1" showInputMessage="1" showErrorMessage="1" errorTitle="WARNING" error="All figures need to be entered rounded to the nearest whole number. Please review the figure you have entered." sqref="C174 D172:F174 D163:F165 C165">
      <formula1>-100000000</formula1>
      <formula2>100000000</formula2>
    </dataValidation>
    <dataValidation type="whole" errorStyle="warning" allowBlank="1" showInputMessage="1" showErrorMessage="1" errorTitle="WARNING" error="All figures need to be entered rounded to the nearest whole number. This figure is also expected to be a positive figure. Please review the figure you have entered." sqref="C54:D54 C168:D169 C152:F152">
      <formula1>0</formula1>
      <formula2>100000000</formula2>
    </dataValidation>
  </dataValidations>
  <pageMargins left="0.7" right="0.7" top="0.75" bottom="0.75" header="0.3" footer="0.3"/>
  <pageSetup paperSize="9" orientation="portrait" horizontalDpi="90" verticalDpi="9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C5D9F1"/>
  </sheetPr>
  <dimension ref="A1:I234"/>
  <sheetViews>
    <sheetView zoomScaleNormal="100" workbookViewId="0">
      <pane ySplit="3" topLeftCell="A4" activePane="bottomLeft" state="frozen"/>
      <selection activeCell="H1" sqref="H1"/>
      <selection pane="bottomLeft" activeCell="C1" sqref="C1"/>
    </sheetView>
  </sheetViews>
  <sheetFormatPr defaultColWidth="9.140625" defaultRowHeight="12.75"/>
  <cols>
    <col min="1" max="1" width="4" style="39" customWidth="1"/>
    <col min="2" max="2" width="94.140625" style="40" customWidth="1"/>
    <col min="3" max="6" width="17.5703125" style="40" customWidth="1"/>
    <col min="7" max="7" width="11.140625" style="75" customWidth="1"/>
    <col min="8" max="8" width="69" style="75" customWidth="1"/>
    <col min="9" max="16384" width="9.140625" style="40"/>
  </cols>
  <sheetData>
    <row r="1" spans="1:8" s="3" customFormat="1" ht="20.100000000000001" customHeight="1">
      <c r="A1" s="28"/>
      <c r="B1" s="4" t="s">
        <v>156</v>
      </c>
      <c r="G1" s="75"/>
      <c r="H1" s="75"/>
    </row>
    <row r="2" spans="1:8" s="3" customFormat="1" ht="20.100000000000001" customHeight="1">
      <c r="A2" s="28"/>
      <c r="B2" s="5" t="s">
        <v>5</v>
      </c>
      <c r="D2" s="74"/>
      <c r="E2" s="74"/>
      <c r="F2" s="37"/>
      <c r="G2" s="75"/>
      <c r="H2" s="75"/>
    </row>
    <row r="3" spans="1:8" s="6" customFormat="1" ht="12.75" customHeight="1">
      <c r="A3" s="29"/>
      <c r="B3" s="7"/>
      <c r="G3" s="75"/>
      <c r="H3" s="75"/>
    </row>
    <row r="4" spans="1:8" s="6" customFormat="1" ht="20.100000000000001" customHeight="1">
      <c r="A4" s="29"/>
      <c r="B4" s="10" t="s">
        <v>39</v>
      </c>
      <c r="C4" s="9"/>
      <c r="D4" s="9"/>
      <c r="E4" s="9"/>
      <c r="F4" s="9"/>
      <c r="G4" s="75"/>
      <c r="H4" s="75"/>
    </row>
    <row r="5" spans="1:8" s="6" customFormat="1" ht="20.100000000000001" customHeight="1">
      <c r="A5" s="29"/>
      <c r="B5" s="10" t="s">
        <v>40</v>
      </c>
      <c r="C5" s="9"/>
      <c r="D5" s="9"/>
      <c r="E5" s="9"/>
      <c r="F5" s="9"/>
      <c r="G5" s="75"/>
      <c r="H5" s="75"/>
    </row>
    <row r="6" spans="1:8" s="6" customFormat="1" ht="20.100000000000001" customHeight="1">
      <c r="A6" s="29"/>
      <c r="B6" s="10" t="s">
        <v>140</v>
      </c>
      <c r="C6" s="47"/>
      <c r="D6" s="9"/>
      <c r="F6" s="9"/>
      <c r="G6" s="75"/>
      <c r="H6" s="75"/>
    </row>
    <row r="7" spans="1:8" s="1" customFormat="1" ht="8.1" customHeight="1">
      <c r="A7" s="33"/>
      <c r="C7" s="34"/>
      <c r="D7" s="51"/>
      <c r="F7" s="51"/>
      <c r="G7" s="75"/>
      <c r="H7" s="75"/>
    </row>
    <row r="8" spans="1:8" s="6" customFormat="1" ht="24.95" customHeight="1">
      <c r="A8" s="29"/>
      <c r="B8" s="23" t="s">
        <v>124</v>
      </c>
      <c r="C8" s="22"/>
      <c r="D8" s="11"/>
      <c r="E8" s="11"/>
      <c r="F8" s="8" t="s">
        <v>16</v>
      </c>
      <c r="G8" s="75"/>
      <c r="H8" s="75"/>
    </row>
    <row r="9" spans="1:8" s="13" customFormat="1" ht="45" customHeight="1">
      <c r="A9" s="30"/>
      <c r="B9" s="19"/>
      <c r="C9" s="20" t="s">
        <v>152</v>
      </c>
      <c r="D9" s="20" t="s">
        <v>41</v>
      </c>
      <c r="E9" s="20" t="s">
        <v>42</v>
      </c>
      <c r="F9" s="20" t="s">
        <v>153</v>
      </c>
      <c r="G9" s="75"/>
      <c r="H9" s="75"/>
    </row>
    <row r="10" spans="1:8" s="1" customFormat="1" ht="8.1" customHeight="1">
      <c r="A10" s="33"/>
      <c r="C10" s="34"/>
      <c r="D10" s="27"/>
      <c r="F10" s="27"/>
      <c r="G10" s="75"/>
      <c r="H10" s="75"/>
    </row>
    <row r="11" spans="1:8" s="6" customFormat="1" ht="15.95" customHeight="1">
      <c r="A11" s="29"/>
      <c r="B11" s="50" t="s">
        <v>43</v>
      </c>
      <c r="C11" s="48"/>
      <c r="D11" s="11"/>
      <c r="E11" s="11"/>
      <c r="F11" s="8"/>
      <c r="G11" s="75"/>
      <c r="H11" s="75"/>
    </row>
    <row r="12" spans="1:8" s="17" customFormat="1" ht="15.95" customHeight="1">
      <c r="A12" s="31"/>
      <c r="B12" s="14" t="s">
        <v>125</v>
      </c>
      <c r="C12" s="15">
        <f>C41+C119</f>
        <v>24156</v>
      </c>
      <c r="D12" s="15">
        <f>D41+D119</f>
        <v>47593</v>
      </c>
      <c r="E12" s="15">
        <f>E41+E119</f>
        <v>40553</v>
      </c>
      <c r="F12" s="15">
        <f>F41+F119</f>
        <v>44526</v>
      </c>
      <c r="G12" s="75"/>
      <c r="H12" s="75"/>
    </row>
    <row r="13" spans="1:8" s="17" customFormat="1" ht="15.95" customHeight="1">
      <c r="A13" s="31"/>
      <c r="B13" s="14" t="s">
        <v>126</v>
      </c>
      <c r="C13" s="15">
        <f>SUM(C76,C82, C141:C142)</f>
        <v>0</v>
      </c>
      <c r="D13" s="15">
        <f>SUM(D76,D82, D141:D142)</f>
        <v>0</v>
      </c>
      <c r="E13" s="15">
        <f>SUM(E76,E82, E141:E142)</f>
        <v>0</v>
      </c>
      <c r="F13" s="15">
        <f>SUM(F76,F82, F141:F142)</f>
        <v>0</v>
      </c>
      <c r="G13" s="75"/>
      <c r="H13" s="75"/>
    </row>
    <row r="14" spans="1:8" s="17" customFormat="1" ht="15.95" customHeight="1">
      <c r="A14" s="31"/>
      <c r="B14" s="14" t="s">
        <v>93</v>
      </c>
      <c r="C14" s="15">
        <f>C94+C143</f>
        <v>4899</v>
      </c>
      <c r="D14" s="15">
        <f>D94+D143</f>
        <v>1207</v>
      </c>
      <c r="E14" s="15">
        <f>E94+E143</f>
        <v>1207</v>
      </c>
      <c r="F14" s="15">
        <f>F94+F143</f>
        <v>1337</v>
      </c>
      <c r="G14" s="75"/>
      <c r="H14" s="75"/>
    </row>
    <row r="15" spans="1:8" s="17" customFormat="1" ht="15.95" customHeight="1">
      <c r="A15" s="32"/>
      <c r="B15" s="18" t="s">
        <v>128</v>
      </c>
      <c r="C15" s="16">
        <f>SUM(C12:C14)</f>
        <v>29055</v>
      </c>
      <c r="D15" s="16">
        <f>SUM(D12:D14)</f>
        <v>48800</v>
      </c>
      <c r="E15" s="16">
        <f>SUM(E12:E14)</f>
        <v>41760</v>
      </c>
      <c r="F15" s="16">
        <f>SUM(F12:F14)</f>
        <v>45863</v>
      </c>
      <c r="G15" s="75"/>
      <c r="H15" s="75"/>
    </row>
    <row r="16" spans="1:8" s="1" customFormat="1" ht="8.1" customHeight="1">
      <c r="A16" s="33"/>
      <c r="C16" s="34"/>
      <c r="D16" s="27"/>
      <c r="F16" s="27"/>
      <c r="G16" s="75"/>
      <c r="H16" s="75"/>
    </row>
    <row r="17" spans="1:8" s="6" customFormat="1" ht="15.95" customHeight="1">
      <c r="A17" s="29"/>
      <c r="B17" s="50" t="s">
        <v>48</v>
      </c>
      <c r="C17" s="48"/>
      <c r="D17" s="11"/>
      <c r="E17" s="11"/>
      <c r="F17" s="8"/>
      <c r="G17" s="75"/>
      <c r="H17" s="75"/>
    </row>
    <row r="18" spans="1:8" s="17" customFormat="1" ht="15.95" customHeight="1">
      <c r="A18" s="31"/>
      <c r="B18" s="14" t="s">
        <v>133</v>
      </c>
      <c r="C18" s="15">
        <f>SUM(C44:C50,C122:C126)</f>
        <v>-15539</v>
      </c>
      <c r="D18" s="15">
        <f>SUM(D44:D50,D122:D126)</f>
        <v>-17094</v>
      </c>
      <c r="E18" s="15">
        <f>SUM(E44:E50,E122:E126)</f>
        <v>-13685</v>
      </c>
      <c r="F18" s="15">
        <f>SUM(F44:F50,F122:F126)</f>
        <v>-13555</v>
      </c>
      <c r="G18" s="75"/>
      <c r="H18" s="75"/>
    </row>
    <row r="19" spans="1:8" s="17" customFormat="1" ht="15.95" customHeight="1">
      <c r="A19" s="31"/>
      <c r="B19" s="14" t="s">
        <v>134</v>
      </c>
      <c r="C19" s="15">
        <f>SUM(C51,C104,C127,C152)</f>
        <v>-6374</v>
      </c>
      <c r="D19" s="15">
        <f>SUM(D51,D104,D127,D152)</f>
        <v>-29999</v>
      </c>
      <c r="E19" s="15">
        <f>SUM(E51,E104,E127,E152)</f>
        <v>-26368</v>
      </c>
      <c r="F19" s="15">
        <f>SUM(F51,F104,F127,F152)</f>
        <v>-30471</v>
      </c>
      <c r="G19" s="75"/>
      <c r="H19" s="75"/>
    </row>
    <row r="20" spans="1:8" s="17" customFormat="1" ht="15.95" customHeight="1">
      <c r="A20" s="31"/>
      <c r="B20" s="14" t="s">
        <v>135</v>
      </c>
      <c r="C20" s="15">
        <f>SUM(C55:C56,C131:C132)</f>
        <v>0</v>
      </c>
      <c r="D20" s="15">
        <f>SUM(D55:D56,D131:D132)</f>
        <v>0</v>
      </c>
      <c r="E20" s="15">
        <f>SUM(E55:E56,E131:E132)</f>
        <v>0</v>
      </c>
      <c r="F20" s="15">
        <f>SUM(F55:F56,F131:F132)</f>
        <v>0</v>
      </c>
      <c r="G20" s="75"/>
      <c r="H20" s="75"/>
    </row>
    <row r="21" spans="1:8" s="17" customFormat="1" ht="15.95" customHeight="1">
      <c r="A21" s="31"/>
      <c r="B21" s="14" t="s">
        <v>136</v>
      </c>
      <c r="C21" s="15">
        <f>SUM(C52:C53,C128:C129)</f>
        <v>-840</v>
      </c>
      <c r="D21" s="15">
        <f>SUM(D52:D53,D128:D129)</f>
        <v>-500</v>
      </c>
      <c r="E21" s="15">
        <f>SUM(E52:E53,E128:E129)</f>
        <v>-500</v>
      </c>
      <c r="F21" s="15">
        <f>SUM(F52:F53,F128:F129)</f>
        <v>-500</v>
      </c>
      <c r="G21" s="75"/>
      <c r="H21" s="75"/>
    </row>
    <row r="22" spans="1:8" s="17" customFormat="1" ht="15.95" customHeight="1">
      <c r="A22" s="31"/>
      <c r="B22" s="14" t="s">
        <v>137</v>
      </c>
      <c r="C22" s="15">
        <f>SUM(C54,C130)</f>
        <v>-1403</v>
      </c>
      <c r="D22" s="15">
        <f>SUM(D54,D130)</f>
        <v>0</v>
      </c>
      <c r="E22" s="15">
        <f>SUM(E54,E130)</f>
        <v>0</v>
      </c>
      <c r="F22" s="15">
        <f>SUM(F54,F130)</f>
        <v>0</v>
      </c>
      <c r="G22" s="75"/>
      <c r="H22" s="75"/>
    </row>
    <row r="23" spans="1:8" s="17" customFormat="1" ht="15.95" customHeight="1">
      <c r="A23" s="31"/>
      <c r="B23" s="14" t="s">
        <v>138</v>
      </c>
      <c r="C23" s="15">
        <f>SUM(C98:C103, C147:C151)</f>
        <v>-4899</v>
      </c>
      <c r="D23" s="15">
        <f>SUM(D98:D103, D147:D151)</f>
        <v>-1207</v>
      </c>
      <c r="E23" s="15">
        <f>SUM(E98:E103, E147:E151)</f>
        <v>-1207</v>
      </c>
      <c r="F23" s="15">
        <f>SUM(F98:F103, F147:F151)</f>
        <v>-1337</v>
      </c>
      <c r="G23" s="75"/>
      <c r="H23" s="75"/>
    </row>
    <row r="24" spans="1:8" s="17" customFormat="1" ht="15.95" customHeight="1">
      <c r="A24" s="32"/>
      <c r="B24" s="18" t="s">
        <v>53</v>
      </c>
      <c r="C24" s="16">
        <f>SUM(C18:C23)</f>
        <v>-29055</v>
      </c>
      <c r="D24" s="16">
        <f>SUM(D18:D23)</f>
        <v>-48800</v>
      </c>
      <c r="E24" s="16">
        <f>SUM(E18:E23)</f>
        <v>-41760</v>
      </c>
      <c r="F24" s="16">
        <f>SUM(F18:F23)</f>
        <v>-45863</v>
      </c>
      <c r="G24" s="75"/>
      <c r="H24" s="75"/>
    </row>
    <row r="25" spans="1:8" ht="18" customHeight="1">
      <c r="D25" s="41"/>
      <c r="E25" s="41"/>
      <c r="F25" s="41"/>
    </row>
    <row r="26" spans="1:8" s="6" customFormat="1" ht="24.95" customHeight="1">
      <c r="A26" s="29"/>
      <c r="B26" s="23" t="s">
        <v>127</v>
      </c>
      <c r="C26" s="22"/>
      <c r="D26" s="11"/>
      <c r="E26" s="11"/>
      <c r="F26" s="8"/>
      <c r="G26" s="75"/>
      <c r="H26" s="75"/>
    </row>
    <row r="27" spans="1:8" s="6" customFormat="1" ht="20.100000000000001" customHeight="1">
      <c r="A27" s="29"/>
      <c r="B27" s="12" t="s">
        <v>142</v>
      </c>
      <c r="C27" s="48"/>
      <c r="D27" s="11"/>
      <c r="E27" s="11"/>
      <c r="F27" s="8" t="s">
        <v>16</v>
      </c>
      <c r="G27" s="75"/>
      <c r="H27" s="75"/>
    </row>
    <row r="28" spans="1:8" s="13" customFormat="1" ht="45" customHeight="1">
      <c r="A28" s="30"/>
      <c r="B28" s="19"/>
      <c r="C28" s="20" t="str">
        <f>C$9</f>
        <v>2020-21 
Provisional 
Outturn</v>
      </c>
      <c r="D28" s="20" t="str">
        <f>D$9</f>
        <v>2021-22 
Budget 
Estimate</v>
      </c>
      <c r="E28" s="20" t="str">
        <f>E$9</f>
        <v>2022-23 
Budget 
Estimate</v>
      </c>
      <c r="F28" s="20" t="str">
        <f>F$9</f>
        <v>2023-24 
Budget 
Estimate</v>
      </c>
      <c r="G28" s="75"/>
      <c r="H28" s="75"/>
    </row>
    <row r="29" spans="1:8" s="1" customFormat="1" ht="8.1" customHeight="1">
      <c r="A29" s="33"/>
      <c r="C29" s="34"/>
      <c r="D29" s="27"/>
      <c r="F29" s="27"/>
      <c r="G29" s="75"/>
      <c r="H29" s="75"/>
    </row>
    <row r="30" spans="1:8" s="6" customFormat="1" ht="15.95" customHeight="1">
      <c r="A30" s="29"/>
      <c r="B30" s="50" t="s">
        <v>43</v>
      </c>
      <c r="C30" s="48"/>
      <c r="D30" s="11"/>
      <c r="E30" s="11"/>
      <c r="F30" s="8"/>
      <c r="G30" s="75"/>
      <c r="H30" s="75"/>
    </row>
    <row r="31" spans="1:8" s="17" customFormat="1" ht="15.95" customHeight="1">
      <c r="A31" s="31"/>
      <c r="B31" s="21" t="s">
        <v>31</v>
      </c>
      <c r="C31" s="26">
        <v>4090</v>
      </c>
      <c r="D31" s="26">
        <v>10847</v>
      </c>
      <c r="E31" s="26">
        <v>11981</v>
      </c>
      <c r="F31" s="26">
        <v>24672</v>
      </c>
      <c r="G31" s="75"/>
      <c r="H31" s="75"/>
    </row>
    <row r="32" spans="1:8" s="17" customFormat="1" ht="15.95" customHeight="1">
      <c r="A32" s="31"/>
      <c r="B32" s="21" t="s">
        <v>154</v>
      </c>
      <c r="C32" s="26">
        <v>1377</v>
      </c>
      <c r="D32" s="26">
        <v>1473</v>
      </c>
      <c r="E32" s="26">
        <v>1406</v>
      </c>
      <c r="F32" s="26">
        <v>1372</v>
      </c>
      <c r="G32" s="75"/>
      <c r="H32" s="75"/>
    </row>
    <row r="33" spans="1:8" s="17" customFormat="1" ht="15.95" customHeight="1">
      <c r="A33" s="31"/>
      <c r="B33" s="21" t="s">
        <v>32</v>
      </c>
      <c r="C33" s="26">
        <v>49</v>
      </c>
      <c r="D33" s="26">
        <v>93</v>
      </c>
      <c r="E33" s="26">
        <v>86</v>
      </c>
      <c r="F33" s="26">
        <v>84</v>
      </c>
      <c r="G33" s="75"/>
      <c r="H33" s="75"/>
    </row>
    <row r="34" spans="1:8" s="17" customFormat="1" ht="15.95" customHeight="1">
      <c r="A34" s="31"/>
      <c r="B34" s="21" t="s">
        <v>35</v>
      </c>
      <c r="C34" s="26">
        <v>9321</v>
      </c>
      <c r="D34" s="26">
        <v>11042</v>
      </c>
      <c r="E34" s="26">
        <v>11159</v>
      </c>
      <c r="F34" s="26">
        <v>10748</v>
      </c>
      <c r="G34" s="75"/>
      <c r="H34" s="75"/>
    </row>
    <row r="35" spans="1:8" s="17" customFormat="1" ht="15.95" customHeight="1">
      <c r="A35" s="31"/>
      <c r="B35" s="21" t="s">
        <v>33</v>
      </c>
      <c r="C35" s="26">
        <v>4502</v>
      </c>
      <c r="D35" s="26">
        <v>15217</v>
      </c>
      <c r="E35" s="26">
        <v>8876</v>
      </c>
      <c r="F35" s="26">
        <v>937</v>
      </c>
      <c r="G35" s="75"/>
      <c r="H35" s="75"/>
    </row>
    <row r="36" spans="1:8" s="17" customFormat="1" ht="15.95" customHeight="1">
      <c r="A36" s="31"/>
      <c r="B36" s="21" t="s">
        <v>45</v>
      </c>
      <c r="C36" s="26">
        <v>708</v>
      </c>
      <c r="D36" s="26">
        <v>4597</v>
      </c>
      <c r="E36" s="26">
        <v>2896</v>
      </c>
      <c r="F36" s="26">
        <v>2690</v>
      </c>
      <c r="G36" s="75"/>
      <c r="H36" s="75"/>
    </row>
    <row r="37" spans="1:8" s="17" customFormat="1" ht="15.95" customHeight="1">
      <c r="A37" s="31"/>
      <c r="B37" s="21" t="s">
        <v>44</v>
      </c>
      <c r="C37" s="26">
        <v>331</v>
      </c>
      <c r="D37" s="26">
        <v>132</v>
      </c>
      <c r="E37" s="26">
        <v>101</v>
      </c>
      <c r="F37" s="26">
        <v>75</v>
      </c>
      <c r="G37" s="75"/>
      <c r="H37" s="75"/>
    </row>
    <row r="38" spans="1:8" s="17" customFormat="1" ht="15.95" customHeight="1">
      <c r="A38" s="31"/>
      <c r="B38" s="21" t="s">
        <v>38</v>
      </c>
      <c r="C38" s="26">
        <v>0</v>
      </c>
      <c r="D38" s="26">
        <v>0</v>
      </c>
      <c r="E38" s="26">
        <v>0</v>
      </c>
      <c r="F38" s="26">
        <v>0</v>
      </c>
      <c r="G38" s="75"/>
      <c r="H38" s="75"/>
    </row>
    <row r="39" spans="1:8" s="17" customFormat="1" ht="15.95" customHeight="1">
      <c r="A39" s="31"/>
      <c r="B39" s="21" t="s">
        <v>34</v>
      </c>
      <c r="C39" s="26">
        <v>3778</v>
      </c>
      <c r="D39" s="26">
        <v>4192</v>
      </c>
      <c r="E39" s="26">
        <v>4048</v>
      </c>
      <c r="F39" s="26">
        <v>3948</v>
      </c>
      <c r="G39" s="75"/>
      <c r="H39" s="75"/>
    </row>
    <row r="40" spans="1:8" s="17" customFormat="1" ht="15.95" customHeight="1">
      <c r="A40" s="31"/>
      <c r="B40" s="21" t="s">
        <v>46</v>
      </c>
      <c r="C40" s="26">
        <v>0</v>
      </c>
      <c r="D40" s="26">
        <v>0</v>
      </c>
      <c r="E40" s="26">
        <v>0</v>
      </c>
      <c r="F40" s="26">
        <v>0</v>
      </c>
      <c r="G40" s="75"/>
      <c r="H40" s="75"/>
    </row>
    <row r="41" spans="1:8" s="17" customFormat="1" ht="15.95" customHeight="1">
      <c r="A41" s="32"/>
      <c r="B41" s="18" t="s">
        <v>47</v>
      </c>
      <c r="C41" s="16">
        <f>SUM(C31:C40)</f>
        <v>24156</v>
      </c>
      <c r="D41" s="16">
        <f>SUM(D31:D40)</f>
        <v>47593</v>
      </c>
      <c r="E41" s="16">
        <f>SUM(E31:E40)</f>
        <v>40553</v>
      </c>
      <c r="F41" s="16">
        <f>SUM(F31:F40)</f>
        <v>44526</v>
      </c>
      <c r="G41" s="75"/>
      <c r="H41" s="75"/>
    </row>
    <row r="42" spans="1:8" s="1" customFormat="1" ht="8.1" customHeight="1">
      <c r="A42" s="33"/>
      <c r="C42" s="34"/>
      <c r="D42" s="27"/>
      <c r="F42" s="27"/>
      <c r="G42" s="75"/>
      <c r="H42" s="75"/>
    </row>
    <row r="43" spans="1:8" s="6" customFormat="1" ht="15.95" customHeight="1">
      <c r="A43" s="29"/>
      <c r="B43" s="50" t="s">
        <v>48</v>
      </c>
      <c r="C43" s="48"/>
      <c r="D43" s="11"/>
      <c r="E43" s="11"/>
      <c r="F43" s="8"/>
      <c r="G43" s="75"/>
      <c r="H43" s="75"/>
    </row>
    <row r="44" spans="1:8" s="17" customFormat="1" ht="15.95" customHeight="1">
      <c r="A44" s="31"/>
      <c r="B44" s="21" t="s">
        <v>78</v>
      </c>
      <c r="C44" s="26">
        <v>-13287</v>
      </c>
      <c r="D44" s="26">
        <v>-13747</v>
      </c>
      <c r="E44" s="26">
        <v>-13685</v>
      </c>
      <c r="F44" s="26">
        <v>-13555</v>
      </c>
      <c r="G44" s="75"/>
      <c r="H44" s="75"/>
    </row>
    <row r="45" spans="1:8" s="17" customFormat="1" ht="15.95" customHeight="1">
      <c r="A45" s="31"/>
      <c r="B45" s="21" t="s">
        <v>79</v>
      </c>
      <c r="C45" s="26">
        <v>-1737</v>
      </c>
      <c r="D45" s="26">
        <v>-3347</v>
      </c>
      <c r="E45" s="26">
        <v>0</v>
      </c>
      <c r="F45" s="26">
        <v>0</v>
      </c>
      <c r="G45" s="75"/>
      <c r="H45" s="75"/>
    </row>
    <row r="46" spans="1:8" s="17" customFormat="1" ht="15.95" customHeight="1">
      <c r="A46" s="31"/>
      <c r="B46" s="21" t="s">
        <v>80</v>
      </c>
      <c r="C46" s="26">
        <v>0</v>
      </c>
      <c r="D46" s="26">
        <v>0</v>
      </c>
      <c r="E46" s="26">
        <v>0</v>
      </c>
      <c r="F46" s="26">
        <v>0</v>
      </c>
      <c r="G46" s="75"/>
      <c r="H46" s="75"/>
    </row>
    <row r="47" spans="1:8" s="17" customFormat="1" ht="15.95" customHeight="1">
      <c r="A47" s="31"/>
      <c r="B47" s="21" t="s">
        <v>81</v>
      </c>
      <c r="C47" s="26">
        <v>-439</v>
      </c>
      <c r="D47" s="26">
        <v>0</v>
      </c>
      <c r="E47" s="26">
        <v>0</v>
      </c>
      <c r="F47" s="26">
        <v>0</v>
      </c>
      <c r="G47" s="75"/>
      <c r="H47" s="75"/>
    </row>
    <row r="48" spans="1:8" s="17" customFormat="1" ht="15.95" customHeight="1">
      <c r="A48" s="31"/>
      <c r="B48" s="21" t="s">
        <v>82</v>
      </c>
      <c r="C48" s="26">
        <v>0</v>
      </c>
      <c r="D48" s="26">
        <v>0</v>
      </c>
      <c r="E48" s="26">
        <v>0</v>
      </c>
      <c r="F48" s="26">
        <v>0</v>
      </c>
      <c r="G48" s="75"/>
      <c r="H48" s="75"/>
    </row>
    <row r="49" spans="1:8" s="17" customFormat="1" ht="15.95" customHeight="1">
      <c r="A49" s="31"/>
      <c r="B49" s="21" t="s">
        <v>83</v>
      </c>
      <c r="C49" s="26">
        <v>0</v>
      </c>
      <c r="D49" s="26">
        <v>0</v>
      </c>
      <c r="E49" s="26">
        <v>0</v>
      </c>
      <c r="F49" s="26">
        <v>0</v>
      </c>
      <c r="G49" s="75"/>
      <c r="H49" s="75"/>
    </row>
    <row r="50" spans="1:8" s="17" customFormat="1" ht="15.95" customHeight="1">
      <c r="A50" s="31"/>
      <c r="B50" s="21" t="s">
        <v>84</v>
      </c>
      <c r="C50" s="26">
        <v>-76</v>
      </c>
      <c r="D50" s="26">
        <v>0</v>
      </c>
      <c r="E50" s="26">
        <v>0</v>
      </c>
      <c r="F50" s="26">
        <v>0</v>
      </c>
      <c r="G50" s="75"/>
      <c r="H50" s="75"/>
    </row>
    <row r="51" spans="1:8" s="17" customFormat="1" ht="15.95" customHeight="1">
      <c r="A51" s="31"/>
      <c r="B51" s="21" t="s">
        <v>85</v>
      </c>
      <c r="C51" s="26">
        <v>-6374</v>
      </c>
      <c r="D51" s="26">
        <v>-29999</v>
      </c>
      <c r="E51" s="26">
        <v>-26368</v>
      </c>
      <c r="F51" s="26">
        <v>-30471</v>
      </c>
      <c r="G51" s="75"/>
      <c r="H51" s="75"/>
    </row>
    <row r="52" spans="1:8" s="17" customFormat="1" ht="15.95" customHeight="1">
      <c r="A52" s="31"/>
      <c r="B52" s="21" t="s">
        <v>86</v>
      </c>
      <c r="C52" s="26">
        <v>-504</v>
      </c>
      <c r="D52" s="26">
        <v>-500</v>
      </c>
      <c r="E52" s="26">
        <v>-500</v>
      </c>
      <c r="F52" s="26">
        <v>-500</v>
      </c>
      <c r="G52" s="75"/>
      <c r="H52" s="75"/>
    </row>
    <row r="53" spans="1:8" s="17" customFormat="1" ht="15.95" customHeight="1">
      <c r="A53" s="31"/>
      <c r="B53" s="21" t="s">
        <v>87</v>
      </c>
      <c r="C53" s="26">
        <v>-336</v>
      </c>
      <c r="D53" s="26">
        <v>0</v>
      </c>
      <c r="E53" s="26">
        <v>0</v>
      </c>
      <c r="F53" s="26">
        <v>0</v>
      </c>
      <c r="G53" s="75"/>
      <c r="H53" s="75"/>
    </row>
    <row r="54" spans="1:8" s="17" customFormat="1" ht="15.95" customHeight="1">
      <c r="A54" s="31"/>
      <c r="B54" s="21" t="s">
        <v>88</v>
      </c>
      <c r="C54" s="15">
        <v>-1403</v>
      </c>
      <c r="D54" s="15">
        <v>0</v>
      </c>
      <c r="E54" s="26">
        <v>0</v>
      </c>
      <c r="F54" s="26">
        <v>0</v>
      </c>
      <c r="G54" s="75"/>
      <c r="H54" s="75"/>
    </row>
    <row r="55" spans="1:8" s="17" customFormat="1" ht="15.95" customHeight="1">
      <c r="A55" s="31"/>
      <c r="B55" s="21" t="s">
        <v>89</v>
      </c>
      <c r="C55" s="26">
        <v>0</v>
      </c>
      <c r="D55" s="26">
        <v>0</v>
      </c>
      <c r="E55" s="26">
        <v>0</v>
      </c>
      <c r="F55" s="26">
        <v>0</v>
      </c>
      <c r="G55" s="75"/>
      <c r="H55" s="75"/>
    </row>
    <row r="56" spans="1:8" s="17" customFormat="1" ht="15.95" customHeight="1">
      <c r="A56" s="31"/>
      <c r="B56" s="21" t="s">
        <v>90</v>
      </c>
      <c r="C56" s="26">
        <v>0</v>
      </c>
      <c r="D56" s="26">
        <v>0</v>
      </c>
      <c r="E56" s="26">
        <v>0</v>
      </c>
      <c r="F56" s="26">
        <v>0</v>
      </c>
      <c r="G56" s="75"/>
      <c r="H56" s="75"/>
    </row>
    <row r="57" spans="1:8" s="17" customFormat="1" ht="15.95" customHeight="1">
      <c r="A57" s="32"/>
      <c r="B57" s="18" t="s">
        <v>49</v>
      </c>
      <c r="C57" s="16">
        <f>SUM(C44:C56)</f>
        <v>-24156</v>
      </c>
      <c r="D57" s="16">
        <f>SUM(D44:D56)</f>
        <v>-47593</v>
      </c>
      <c r="E57" s="16">
        <f>SUM(E44:E56)</f>
        <v>-40553</v>
      </c>
      <c r="F57" s="16">
        <f>SUM(F44:F56)</f>
        <v>-44526</v>
      </c>
      <c r="G57" s="75"/>
      <c r="H57" s="75"/>
    </row>
    <row r="58" spans="1:8" s="1" customFormat="1" ht="8.1" customHeight="1">
      <c r="A58" s="33"/>
      <c r="C58" s="34"/>
      <c r="D58" s="27"/>
      <c r="F58" s="27"/>
      <c r="G58" s="75"/>
      <c r="H58" s="75"/>
    </row>
    <row r="59" spans="1:8" s="17" customFormat="1" ht="15.95" customHeight="1">
      <c r="A59" s="31"/>
      <c r="B59" s="44" t="s">
        <v>97</v>
      </c>
      <c r="C59" s="36" t="str">
        <f>IF(C41+C57=0, "PASS", "FAIL")</f>
        <v>PASS</v>
      </c>
      <c r="D59" s="36" t="str">
        <f>IF(D41+D57=0, "PASS", "FAIL")</f>
        <v>PASS</v>
      </c>
      <c r="E59" s="36" t="str">
        <f>IF(E41+E57=0, "PASS", "FAIL")</f>
        <v>PASS</v>
      </c>
      <c r="F59" s="36" t="str">
        <f>IF(F41+F57=0, "PASS", "FAIL")</f>
        <v>PASS</v>
      </c>
      <c r="G59" s="75"/>
      <c r="H59" s="75"/>
    </row>
    <row r="60" spans="1:8" s="1" customFormat="1" ht="18" customHeight="1">
      <c r="A60" s="33"/>
      <c r="C60" s="34"/>
      <c r="D60" s="27"/>
      <c r="F60" s="27"/>
      <c r="G60" s="75"/>
      <c r="H60" s="75"/>
    </row>
    <row r="61" spans="1:8" s="6" customFormat="1" ht="20.100000000000001" customHeight="1">
      <c r="A61" s="29"/>
      <c r="B61" s="12" t="s">
        <v>141</v>
      </c>
      <c r="C61" s="48"/>
      <c r="D61" s="11"/>
      <c r="E61" s="11"/>
      <c r="F61" s="8" t="s">
        <v>16</v>
      </c>
      <c r="G61" s="75"/>
      <c r="H61" s="75"/>
    </row>
    <row r="62" spans="1:8" s="13" customFormat="1" ht="45" customHeight="1">
      <c r="A62" s="30"/>
      <c r="B62" s="19"/>
      <c r="C62" s="20" t="str">
        <f>C$9</f>
        <v>2020-21 
Provisional 
Outturn</v>
      </c>
      <c r="D62" s="20" t="str">
        <f>D$9</f>
        <v>2021-22 
Budget 
Estimate</v>
      </c>
      <c r="E62" s="20" t="str">
        <f>E$9</f>
        <v>2022-23 
Budget 
Estimate</v>
      </c>
      <c r="F62" s="20" t="str">
        <f>F$9</f>
        <v>2023-24 
Budget 
Estimate</v>
      </c>
      <c r="G62" s="75"/>
      <c r="H62" s="75"/>
    </row>
    <row r="63" spans="1:8" s="1" customFormat="1" ht="8.1" customHeight="1">
      <c r="A63" s="33"/>
      <c r="C63" s="34"/>
      <c r="D63" s="27"/>
      <c r="F63" s="27"/>
      <c r="G63" s="75"/>
      <c r="H63" s="75"/>
    </row>
    <row r="64" spans="1:8" s="6" customFormat="1" ht="15.95" customHeight="1">
      <c r="A64" s="29"/>
      <c r="B64" s="50" t="s">
        <v>43</v>
      </c>
      <c r="C64" s="48"/>
      <c r="D64" s="11"/>
      <c r="E64" s="11"/>
      <c r="F64" s="8"/>
      <c r="G64" s="75"/>
      <c r="H64" s="75"/>
    </row>
    <row r="65" spans="1:8" s="13" customFormat="1" ht="20.100000000000001" customHeight="1">
      <c r="A65" s="30"/>
      <c r="B65" s="81" t="s">
        <v>94</v>
      </c>
      <c r="C65" s="82"/>
      <c r="D65" s="82"/>
      <c r="E65" s="82"/>
      <c r="F65" s="83"/>
      <c r="G65" s="75"/>
      <c r="H65" s="75"/>
    </row>
    <row r="66" spans="1:8" s="17" customFormat="1" ht="15.95" customHeight="1">
      <c r="A66" s="31"/>
      <c r="B66" s="21" t="s">
        <v>31</v>
      </c>
      <c r="C66" s="26">
        <v>0</v>
      </c>
      <c r="D66" s="26">
        <v>0</v>
      </c>
      <c r="E66" s="26">
        <v>0</v>
      </c>
      <c r="F66" s="26">
        <v>0</v>
      </c>
      <c r="G66" s="75"/>
      <c r="H66" s="75"/>
    </row>
    <row r="67" spans="1:8" s="17" customFormat="1" ht="15.95" customHeight="1">
      <c r="A67" s="31"/>
      <c r="B67" s="21" t="s">
        <v>154</v>
      </c>
      <c r="C67" s="26">
        <v>0</v>
      </c>
      <c r="D67" s="26">
        <v>0</v>
      </c>
      <c r="E67" s="26">
        <v>0</v>
      </c>
      <c r="F67" s="26">
        <v>0</v>
      </c>
      <c r="G67" s="75"/>
      <c r="H67" s="75"/>
    </row>
    <row r="68" spans="1:8" s="17" customFormat="1" ht="15.95" customHeight="1">
      <c r="A68" s="31"/>
      <c r="B68" s="21" t="s">
        <v>32</v>
      </c>
      <c r="C68" s="26">
        <v>0</v>
      </c>
      <c r="D68" s="26">
        <v>0</v>
      </c>
      <c r="E68" s="26">
        <v>0</v>
      </c>
      <c r="F68" s="26">
        <v>0</v>
      </c>
      <c r="G68" s="75"/>
      <c r="H68" s="75"/>
    </row>
    <row r="69" spans="1:8" s="17" customFormat="1" ht="15.95" customHeight="1">
      <c r="A69" s="31"/>
      <c r="B69" s="21" t="s">
        <v>50</v>
      </c>
      <c r="C69" s="26">
        <v>0</v>
      </c>
      <c r="D69" s="26">
        <v>0</v>
      </c>
      <c r="E69" s="26">
        <v>0</v>
      </c>
      <c r="F69" s="26">
        <v>0</v>
      </c>
      <c r="G69" s="75"/>
      <c r="H69" s="75"/>
    </row>
    <row r="70" spans="1:8" s="17" customFormat="1" ht="15.95" customHeight="1">
      <c r="A70" s="31"/>
      <c r="B70" s="21" t="s">
        <v>33</v>
      </c>
      <c r="C70" s="26">
        <v>0</v>
      </c>
      <c r="D70" s="26">
        <v>0</v>
      </c>
      <c r="E70" s="26">
        <v>0</v>
      </c>
      <c r="F70" s="26">
        <v>0</v>
      </c>
      <c r="G70" s="75"/>
      <c r="H70" s="75"/>
    </row>
    <row r="71" spans="1:8" s="17" customFormat="1" ht="15.95" customHeight="1">
      <c r="A71" s="31"/>
      <c r="B71" s="21" t="s">
        <v>45</v>
      </c>
      <c r="C71" s="26">
        <v>0</v>
      </c>
      <c r="D71" s="26">
        <v>0</v>
      </c>
      <c r="E71" s="26">
        <v>0</v>
      </c>
      <c r="F71" s="26">
        <v>0</v>
      </c>
      <c r="G71" s="75"/>
      <c r="H71" s="75"/>
    </row>
    <row r="72" spans="1:8" s="17" customFormat="1" ht="15.95" customHeight="1">
      <c r="A72" s="31"/>
      <c r="B72" s="21" t="s">
        <v>44</v>
      </c>
      <c r="C72" s="26">
        <v>0</v>
      </c>
      <c r="D72" s="26">
        <v>0</v>
      </c>
      <c r="E72" s="26">
        <v>0</v>
      </c>
      <c r="F72" s="26">
        <v>0</v>
      </c>
      <c r="G72" s="75"/>
      <c r="H72" s="75"/>
    </row>
    <row r="73" spans="1:8" s="17" customFormat="1" ht="15.95" customHeight="1">
      <c r="A73" s="31"/>
      <c r="B73" s="21" t="s">
        <v>38</v>
      </c>
      <c r="C73" s="26">
        <v>0</v>
      </c>
      <c r="D73" s="26">
        <v>0</v>
      </c>
      <c r="E73" s="26">
        <v>0</v>
      </c>
      <c r="F73" s="26">
        <v>0</v>
      </c>
      <c r="G73" s="75"/>
      <c r="H73" s="75"/>
    </row>
    <row r="74" spans="1:8" s="17" customFormat="1" ht="15.95" customHeight="1">
      <c r="A74" s="31"/>
      <c r="B74" s="21" t="s">
        <v>34</v>
      </c>
      <c r="C74" s="26">
        <v>0</v>
      </c>
      <c r="D74" s="26">
        <v>0</v>
      </c>
      <c r="E74" s="26">
        <v>0</v>
      </c>
      <c r="F74" s="26">
        <v>0</v>
      </c>
      <c r="G74" s="75"/>
      <c r="H74" s="75"/>
    </row>
    <row r="75" spans="1:8" s="17" customFormat="1" ht="15.95" customHeight="1">
      <c r="A75" s="31"/>
      <c r="B75" s="21" t="s">
        <v>46</v>
      </c>
      <c r="C75" s="26">
        <v>0</v>
      </c>
      <c r="D75" s="26">
        <v>0</v>
      </c>
      <c r="E75" s="26">
        <v>0</v>
      </c>
      <c r="F75" s="26">
        <v>0</v>
      </c>
      <c r="G75" s="75"/>
      <c r="H75" s="75"/>
    </row>
    <row r="76" spans="1:8" s="17" customFormat="1" ht="15.95" customHeight="1">
      <c r="A76" s="32"/>
      <c r="B76" s="24" t="s">
        <v>95</v>
      </c>
      <c r="C76" s="25">
        <f>SUM(C66:C75)</f>
        <v>0</v>
      </c>
      <c r="D76" s="25">
        <f>SUM(D66:D75)</f>
        <v>0</v>
      </c>
      <c r="E76" s="25">
        <f>SUM(E66:E75)</f>
        <v>0</v>
      </c>
      <c r="F76" s="25">
        <f>SUM(F66:F75)</f>
        <v>0</v>
      </c>
      <c r="G76" s="75"/>
      <c r="H76" s="75"/>
    </row>
    <row r="77" spans="1:8" s="13" customFormat="1" ht="20.100000000000001" customHeight="1">
      <c r="A77" s="30"/>
      <c r="B77" s="81" t="s">
        <v>130</v>
      </c>
      <c r="C77" s="82"/>
      <c r="D77" s="82"/>
      <c r="E77" s="82"/>
      <c r="F77" s="83"/>
      <c r="G77" s="75"/>
      <c r="H77" s="75"/>
    </row>
    <row r="78" spans="1:8" s="17" customFormat="1" ht="15.95" customHeight="1">
      <c r="A78" s="31"/>
      <c r="B78" s="21" t="s">
        <v>51</v>
      </c>
      <c r="C78" s="26">
        <v>0</v>
      </c>
      <c r="D78" s="26">
        <v>0</v>
      </c>
      <c r="E78" s="26">
        <v>0</v>
      </c>
      <c r="F78" s="26">
        <v>0</v>
      </c>
      <c r="G78" s="75"/>
      <c r="H78" s="75"/>
    </row>
    <row r="79" spans="1:8" s="17" customFormat="1" ht="15.95" customHeight="1">
      <c r="A79" s="31"/>
      <c r="B79" s="21" t="s">
        <v>92</v>
      </c>
      <c r="C79" s="26">
        <v>0</v>
      </c>
      <c r="D79" s="26">
        <v>0</v>
      </c>
      <c r="E79" s="26">
        <v>0</v>
      </c>
      <c r="F79" s="26">
        <v>0</v>
      </c>
      <c r="G79" s="75"/>
      <c r="H79" s="75"/>
    </row>
    <row r="80" spans="1:8" s="17" customFormat="1" ht="15.95" customHeight="1">
      <c r="A80" s="31"/>
      <c r="B80" s="21" t="s">
        <v>131</v>
      </c>
      <c r="C80" s="26">
        <v>0</v>
      </c>
      <c r="D80" s="26">
        <v>0</v>
      </c>
      <c r="E80" s="26">
        <v>0</v>
      </c>
      <c r="F80" s="26">
        <v>0</v>
      </c>
      <c r="G80" s="75"/>
      <c r="H80" s="75"/>
    </row>
    <row r="81" spans="1:8" s="17" customFormat="1" ht="15.95" customHeight="1">
      <c r="A81" s="31"/>
      <c r="B81" s="21" t="s">
        <v>52</v>
      </c>
      <c r="C81" s="26">
        <v>0</v>
      </c>
      <c r="D81" s="26">
        <v>0</v>
      </c>
      <c r="E81" s="26">
        <v>0</v>
      </c>
      <c r="F81" s="26">
        <v>0</v>
      </c>
      <c r="G81" s="75"/>
      <c r="H81" s="75"/>
    </row>
    <row r="82" spans="1:8" s="17" customFormat="1" ht="15.95" customHeight="1">
      <c r="A82" s="32"/>
      <c r="B82" s="24" t="s">
        <v>132</v>
      </c>
      <c r="C82" s="25">
        <f>SUM(C78:C81)</f>
        <v>0</v>
      </c>
      <c r="D82" s="25">
        <f>SUM(D78:D81)</f>
        <v>0</v>
      </c>
      <c r="E82" s="25">
        <f>SUM(E78:E81)</f>
        <v>0</v>
      </c>
      <c r="F82" s="25">
        <f>SUM(F78:F81)</f>
        <v>0</v>
      </c>
      <c r="G82" s="75"/>
      <c r="H82" s="75"/>
    </row>
    <row r="83" spans="1:8" s="13" customFormat="1" ht="20.100000000000001" customHeight="1">
      <c r="A83" s="30"/>
      <c r="B83" s="81" t="s">
        <v>93</v>
      </c>
      <c r="C83" s="82"/>
      <c r="D83" s="82"/>
      <c r="E83" s="82"/>
      <c r="F83" s="83"/>
      <c r="G83" s="75"/>
      <c r="H83" s="75"/>
    </row>
    <row r="84" spans="1:8" s="17" customFormat="1" ht="15.95" customHeight="1">
      <c r="A84" s="31"/>
      <c r="B84" s="21" t="s">
        <v>31</v>
      </c>
      <c r="C84" s="26">
        <v>382</v>
      </c>
      <c r="D84" s="26">
        <v>0</v>
      </c>
      <c r="E84" s="26">
        <v>0</v>
      </c>
      <c r="F84" s="26">
        <v>0</v>
      </c>
      <c r="G84" s="75"/>
      <c r="H84" s="75"/>
    </row>
    <row r="85" spans="1:8" s="17" customFormat="1" ht="15.95" customHeight="1">
      <c r="A85" s="31"/>
      <c r="B85" s="21" t="s">
        <v>154</v>
      </c>
      <c r="C85" s="26">
        <v>0</v>
      </c>
      <c r="D85" s="26">
        <v>0</v>
      </c>
      <c r="E85" s="26">
        <v>0</v>
      </c>
      <c r="F85" s="26">
        <v>0</v>
      </c>
      <c r="G85" s="75"/>
      <c r="H85" s="75"/>
    </row>
    <row r="86" spans="1:8" s="17" customFormat="1" ht="15.95" customHeight="1">
      <c r="A86" s="31"/>
      <c r="B86" s="21" t="s">
        <v>32</v>
      </c>
      <c r="C86" s="26">
        <v>0</v>
      </c>
      <c r="D86" s="26">
        <v>0</v>
      </c>
      <c r="E86" s="26">
        <v>0</v>
      </c>
      <c r="F86" s="26">
        <v>0</v>
      </c>
      <c r="G86" s="75"/>
      <c r="H86" s="75"/>
    </row>
    <row r="87" spans="1:8" s="17" customFormat="1" ht="15.95" customHeight="1">
      <c r="A87" s="31"/>
      <c r="B87" s="21" t="s">
        <v>35</v>
      </c>
      <c r="C87" s="26">
        <v>291</v>
      </c>
      <c r="D87" s="26">
        <v>220</v>
      </c>
      <c r="E87" s="26">
        <v>220</v>
      </c>
      <c r="F87" s="26">
        <v>350</v>
      </c>
      <c r="G87" s="75"/>
      <c r="H87" s="75"/>
    </row>
    <row r="88" spans="1:8" s="17" customFormat="1" ht="15.95" customHeight="1">
      <c r="A88" s="31"/>
      <c r="B88" s="21" t="s">
        <v>33</v>
      </c>
      <c r="C88" s="26">
        <v>0</v>
      </c>
      <c r="D88" s="26">
        <v>0</v>
      </c>
      <c r="E88" s="26">
        <v>0</v>
      </c>
      <c r="F88" s="26">
        <v>0</v>
      </c>
      <c r="G88" s="75"/>
      <c r="H88" s="75"/>
    </row>
    <row r="89" spans="1:8" s="17" customFormat="1" ht="15.95" customHeight="1">
      <c r="A89" s="31"/>
      <c r="B89" s="21" t="s">
        <v>45</v>
      </c>
      <c r="C89" s="26">
        <v>3239</v>
      </c>
      <c r="D89" s="26">
        <v>0</v>
      </c>
      <c r="E89" s="26">
        <v>0</v>
      </c>
      <c r="F89" s="26">
        <v>0</v>
      </c>
      <c r="G89" s="75"/>
      <c r="H89" s="75"/>
    </row>
    <row r="90" spans="1:8" s="17" customFormat="1" ht="15.95" customHeight="1">
      <c r="A90" s="31"/>
      <c r="B90" s="21" t="s">
        <v>44</v>
      </c>
      <c r="C90" s="26">
        <v>987</v>
      </c>
      <c r="D90" s="26">
        <v>987</v>
      </c>
      <c r="E90" s="26">
        <v>987</v>
      </c>
      <c r="F90" s="26">
        <v>987</v>
      </c>
      <c r="G90" s="75"/>
      <c r="H90" s="75"/>
    </row>
    <row r="91" spans="1:8" s="17" customFormat="1" ht="15.95" customHeight="1">
      <c r="A91" s="31"/>
      <c r="B91" s="21" t="s">
        <v>38</v>
      </c>
      <c r="C91" s="26">
        <v>0</v>
      </c>
      <c r="D91" s="26">
        <v>0</v>
      </c>
      <c r="E91" s="26">
        <v>0</v>
      </c>
      <c r="F91" s="26">
        <v>0</v>
      </c>
      <c r="G91" s="75"/>
      <c r="H91" s="75"/>
    </row>
    <row r="92" spans="1:8" s="17" customFormat="1" ht="15.95" customHeight="1">
      <c r="A92" s="31"/>
      <c r="B92" s="21" t="s">
        <v>34</v>
      </c>
      <c r="C92" s="26">
        <v>0</v>
      </c>
      <c r="D92" s="26">
        <v>0</v>
      </c>
      <c r="E92" s="26">
        <v>0</v>
      </c>
      <c r="F92" s="26">
        <v>0</v>
      </c>
      <c r="G92" s="75"/>
      <c r="H92" s="75"/>
    </row>
    <row r="93" spans="1:8" s="17" customFormat="1" ht="15.95" customHeight="1">
      <c r="A93" s="31"/>
      <c r="B93" s="21" t="s">
        <v>46</v>
      </c>
      <c r="C93" s="26">
        <v>0</v>
      </c>
      <c r="D93" s="26">
        <v>0</v>
      </c>
      <c r="E93" s="26">
        <v>0</v>
      </c>
      <c r="F93" s="26">
        <v>0</v>
      </c>
      <c r="G93" s="75"/>
      <c r="H93" s="75"/>
    </row>
    <row r="94" spans="1:8" s="17" customFormat="1" ht="15.95" customHeight="1">
      <c r="A94" s="32"/>
      <c r="B94" s="24" t="s">
        <v>96</v>
      </c>
      <c r="C94" s="25">
        <f>SUM(C84:C93)</f>
        <v>4899</v>
      </c>
      <c r="D94" s="25">
        <f>SUM(D84:D93)</f>
        <v>1207</v>
      </c>
      <c r="E94" s="25">
        <f>SUM(E84:E93)</f>
        <v>1207</v>
      </c>
      <c r="F94" s="25">
        <f>SUM(F84:F93)</f>
        <v>1337</v>
      </c>
      <c r="G94" s="75"/>
      <c r="H94" s="75"/>
    </row>
    <row r="95" spans="1:8" s="17" customFormat="1" ht="15.95" customHeight="1">
      <c r="A95" s="32"/>
      <c r="B95" s="18" t="s">
        <v>129</v>
      </c>
      <c r="C95" s="16">
        <f>SUM(C76,C82, C94)</f>
        <v>4899</v>
      </c>
      <c r="D95" s="16">
        <f>SUM(D76,D82, D94)</f>
        <v>1207</v>
      </c>
      <c r="E95" s="16">
        <f>SUM(E76,E82, E94)</f>
        <v>1207</v>
      </c>
      <c r="F95" s="16">
        <f>SUM(F76,F82, F94)</f>
        <v>1337</v>
      </c>
      <c r="G95" s="75"/>
      <c r="H95" s="75"/>
    </row>
    <row r="96" spans="1:8" s="1" customFormat="1" ht="8.1" customHeight="1">
      <c r="A96" s="33"/>
      <c r="C96" s="34"/>
      <c r="D96" s="27"/>
      <c r="F96" s="27"/>
      <c r="G96" s="75"/>
      <c r="H96" s="75"/>
    </row>
    <row r="97" spans="1:8" s="6" customFormat="1" ht="15.95" customHeight="1">
      <c r="A97" s="29"/>
      <c r="B97" s="50" t="s">
        <v>48</v>
      </c>
      <c r="C97" s="48"/>
      <c r="D97" s="11"/>
      <c r="E97" s="11"/>
      <c r="F97" s="8"/>
      <c r="G97" s="75"/>
      <c r="H97" s="75"/>
    </row>
    <row r="98" spans="1:8" s="17" customFormat="1" ht="15.95" customHeight="1">
      <c r="A98" s="31"/>
      <c r="B98" s="21" t="s">
        <v>78</v>
      </c>
      <c r="C98" s="26">
        <v>-1278</v>
      </c>
      <c r="D98" s="26">
        <v>-1207</v>
      </c>
      <c r="E98" s="26">
        <v>-1207</v>
      </c>
      <c r="F98" s="26">
        <v>-1337</v>
      </c>
      <c r="G98" s="75"/>
      <c r="H98" s="75"/>
    </row>
    <row r="99" spans="1:8" s="17" customFormat="1" ht="15.95" customHeight="1">
      <c r="A99" s="31"/>
      <c r="B99" s="21" t="s">
        <v>79</v>
      </c>
      <c r="C99" s="26">
        <v>-3621</v>
      </c>
      <c r="D99" s="26">
        <v>0</v>
      </c>
      <c r="E99" s="26">
        <v>0</v>
      </c>
      <c r="F99" s="26">
        <v>0</v>
      </c>
      <c r="G99" s="75"/>
      <c r="H99" s="75"/>
    </row>
    <row r="100" spans="1:8" s="17" customFormat="1" ht="15.95" customHeight="1">
      <c r="A100" s="31"/>
      <c r="B100" s="21" t="s">
        <v>80</v>
      </c>
      <c r="C100" s="26">
        <v>0</v>
      </c>
      <c r="D100" s="26">
        <v>0</v>
      </c>
      <c r="E100" s="26">
        <v>0</v>
      </c>
      <c r="F100" s="26">
        <v>0</v>
      </c>
      <c r="G100" s="75"/>
      <c r="H100" s="75"/>
    </row>
    <row r="101" spans="1:8" s="17" customFormat="1" ht="15.95" customHeight="1">
      <c r="A101" s="31"/>
      <c r="B101" s="21" t="s">
        <v>81</v>
      </c>
      <c r="C101" s="26">
        <v>0</v>
      </c>
      <c r="D101" s="26">
        <v>0</v>
      </c>
      <c r="E101" s="26">
        <v>0</v>
      </c>
      <c r="F101" s="26">
        <v>0</v>
      </c>
      <c r="G101" s="75"/>
      <c r="H101" s="75"/>
    </row>
    <row r="102" spans="1:8" s="17" customFormat="1" ht="15.95" customHeight="1">
      <c r="A102" s="31"/>
      <c r="B102" s="21" t="s">
        <v>82</v>
      </c>
      <c r="C102" s="26">
        <v>0</v>
      </c>
      <c r="D102" s="26">
        <v>0</v>
      </c>
      <c r="E102" s="26">
        <v>0</v>
      </c>
      <c r="F102" s="26">
        <v>0</v>
      </c>
      <c r="G102" s="75"/>
      <c r="H102" s="75"/>
    </row>
    <row r="103" spans="1:8" s="17" customFormat="1" ht="15.95" customHeight="1">
      <c r="A103" s="31"/>
      <c r="B103" s="21" t="s">
        <v>83</v>
      </c>
      <c r="C103" s="26">
        <v>0</v>
      </c>
      <c r="D103" s="26">
        <v>0</v>
      </c>
      <c r="E103" s="26">
        <v>0</v>
      </c>
      <c r="F103" s="26">
        <v>0</v>
      </c>
      <c r="G103" s="75"/>
      <c r="H103" s="75"/>
    </row>
    <row r="104" spans="1:8" s="17" customFormat="1" ht="15.95" customHeight="1">
      <c r="A104" s="31"/>
      <c r="B104" s="42" t="s">
        <v>85</v>
      </c>
      <c r="C104" s="15">
        <f>-SUM(C76,C82)</f>
        <v>0</v>
      </c>
      <c r="D104" s="15">
        <f>-SUM(D76,D82)</f>
        <v>0</v>
      </c>
      <c r="E104" s="15">
        <f>-SUM(E76,E82)</f>
        <v>0</v>
      </c>
      <c r="F104" s="15">
        <f>-SUM(F76,F82)</f>
        <v>0</v>
      </c>
      <c r="G104" s="75"/>
      <c r="H104" s="75"/>
    </row>
    <row r="105" spans="1:8" s="17" customFormat="1" ht="15.95" customHeight="1">
      <c r="A105" s="32"/>
      <c r="B105" s="18" t="s">
        <v>146</v>
      </c>
      <c r="C105" s="16">
        <f>SUM(C98:C104)</f>
        <v>-4899</v>
      </c>
      <c r="D105" s="16">
        <f>SUM(D98:D104)</f>
        <v>-1207</v>
      </c>
      <c r="E105" s="16">
        <f>SUM(E98:E104)</f>
        <v>-1207</v>
      </c>
      <c r="F105" s="16">
        <f>SUM(F98:F104)</f>
        <v>-1337</v>
      </c>
      <c r="G105" s="75"/>
      <c r="H105" s="75"/>
    </row>
    <row r="106" spans="1:8" s="1" customFormat="1" ht="8.1" customHeight="1">
      <c r="A106" s="33"/>
      <c r="C106" s="34"/>
      <c r="D106" s="27"/>
      <c r="F106" s="27"/>
      <c r="G106" s="75"/>
      <c r="H106" s="75"/>
    </row>
    <row r="107" spans="1:8" s="17" customFormat="1" ht="15.95" customHeight="1">
      <c r="A107" s="31"/>
      <c r="B107" s="44" t="s">
        <v>97</v>
      </c>
      <c r="C107" s="36" t="str">
        <f>IF(C95+C105=0, "PASS", "FAIL")</f>
        <v>PASS</v>
      </c>
      <c r="D107" s="36" t="str">
        <f>IF(D95+D105=0, "PASS", "FAIL")</f>
        <v>PASS</v>
      </c>
      <c r="E107" s="36" t="str">
        <f>IF(E95+E105=0, "PASS", "FAIL")</f>
        <v>PASS</v>
      </c>
      <c r="F107" s="36" t="str">
        <f>IF(F95+F105=0, "PASS", "FAIL")</f>
        <v>PASS</v>
      </c>
      <c r="G107" s="75"/>
      <c r="H107" s="75"/>
    </row>
    <row r="108" spans="1:8" ht="18" customHeight="1">
      <c r="D108" s="41"/>
      <c r="E108" s="41"/>
      <c r="F108" s="41"/>
    </row>
    <row r="109" spans="1:8" s="6" customFormat="1" ht="24.95" customHeight="1">
      <c r="A109" s="29"/>
      <c r="B109" s="23" t="s">
        <v>143</v>
      </c>
      <c r="C109" s="22"/>
      <c r="D109" s="11"/>
      <c r="E109" s="11"/>
      <c r="F109" s="8"/>
      <c r="G109" s="75"/>
      <c r="H109" s="75"/>
    </row>
    <row r="110" spans="1:8" s="6" customFormat="1" ht="20.100000000000001" customHeight="1">
      <c r="A110" s="29"/>
      <c r="B110" s="12" t="s">
        <v>144</v>
      </c>
      <c r="C110" s="48"/>
      <c r="D110" s="11"/>
      <c r="E110" s="11"/>
      <c r="F110" s="8" t="s">
        <v>16</v>
      </c>
      <c r="G110" s="75"/>
      <c r="H110" s="75"/>
    </row>
    <row r="111" spans="1:8" s="13" customFormat="1" ht="45" customHeight="1">
      <c r="A111" s="30"/>
      <c r="B111" s="19"/>
      <c r="C111" s="20" t="str">
        <f>C$9</f>
        <v>2020-21 
Provisional 
Outturn</v>
      </c>
      <c r="D111" s="20" t="str">
        <f>D$9</f>
        <v>2021-22 
Budget 
Estimate</v>
      </c>
      <c r="E111" s="20" t="str">
        <f>E$9</f>
        <v>2022-23 
Budget 
Estimate</v>
      </c>
      <c r="F111" s="20" t="str">
        <f>F$9</f>
        <v>2023-24 
Budget 
Estimate</v>
      </c>
      <c r="G111" s="75"/>
      <c r="H111" s="75"/>
    </row>
    <row r="112" spans="1:8" s="1" customFormat="1" ht="8.1" customHeight="1">
      <c r="A112" s="33"/>
      <c r="C112" s="34"/>
      <c r="D112" s="27"/>
      <c r="F112" s="27"/>
      <c r="G112" s="75"/>
      <c r="H112" s="75"/>
    </row>
    <row r="113" spans="1:8" s="6" customFormat="1" ht="15.95" customHeight="1">
      <c r="A113" s="29"/>
      <c r="B113" s="50" t="s">
        <v>43</v>
      </c>
      <c r="C113" s="48"/>
      <c r="D113" s="11"/>
      <c r="E113" s="11"/>
      <c r="F113" s="8"/>
      <c r="G113" s="75"/>
      <c r="H113" s="75"/>
    </row>
    <row r="114" spans="1:8" s="17" customFormat="1" ht="15.95" customHeight="1">
      <c r="A114" s="31"/>
      <c r="B114" s="21" t="s">
        <v>98</v>
      </c>
      <c r="C114" s="26">
        <v>0</v>
      </c>
      <c r="D114" s="26">
        <v>0</v>
      </c>
      <c r="E114" s="26">
        <v>0</v>
      </c>
      <c r="F114" s="26">
        <v>0</v>
      </c>
      <c r="G114" s="75"/>
      <c r="H114" s="75"/>
    </row>
    <row r="115" spans="1:8" s="17" customFormat="1" ht="15.95" customHeight="1">
      <c r="A115" s="31"/>
      <c r="B115" s="21" t="s">
        <v>99</v>
      </c>
      <c r="C115" s="26">
        <v>0</v>
      </c>
      <c r="D115" s="26">
        <v>0</v>
      </c>
      <c r="E115" s="26">
        <v>0</v>
      </c>
      <c r="F115" s="26">
        <v>0</v>
      </c>
      <c r="G115" s="75"/>
      <c r="H115" s="75"/>
    </row>
    <row r="116" spans="1:8" s="17" customFormat="1" ht="15.95" customHeight="1">
      <c r="A116" s="31"/>
      <c r="B116" s="21" t="s">
        <v>100</v>
      </c>
      <c r="C116" s="26">
        <v>0</v>
      </c>
      <c r="D116" s="26">
        <v>0</v>
      </c>
      <c r="E116" s="26">
        <v>0</v>
      </c>
      <c r="F116" s="26">
        <v>0</v>
      </c>
      <c r="G116" s="75"/>
      <c r="H116" s="75"/>
    </row>
    <row r="117" spans="1:8" s="17" customFormat="1" ht="15.95" customHeight="1">
      <c r="A117" s="31"/>
      <c r="B117" s="21" t="s">
        <v>101</v>
      </c>
      <c r="C117" s="26">
        <v>0</v>
      </c>
      <c r="D117" s="26">
        <v>0</v>
      </c>
      <c r="E117" s="26">
        <v>0</v>
      </c>
      <c r="F117" s="26">
        <v>0</v>
      </c>
      <c r="G117" s="75"/>
      <c r="H117" s="75"/>
    </row>
    <row r="118" spans="1:8" s="17" customFormat="1" ht="15.95" customHeight="1">
      <c r="A118" s="31"/>
      <c r="B118" s="21" t="s">
        <v>102</v>
      </c>
      <c r="C118" s="26">
        <v>0</v>
      </c>
      <c r="D118" s="26">
        <v>0</v>
      </c>
      <c r="E118" s="26">
        <v>0</v>
      </c>
      <c r="F118" s="26">
        <v>0</v>
      </c>
      <c r="G118" s="75"/>
      <c r="H118" s="75"/>
    </row>
    <row r="119" spans="1:8" s="17" customFormat="1" ht="15.95" customHeight="1">
      <c r="A119" s="32"/>
      <c r="B119" s="52" t="s">
        <v>54</v>
      </c>
      <c r="C119" s="53">
        <f>SUM(C114:C118)</f>
        <v>0</v>
      </c>
      <c r="D119" s="53">
        <f>SUM(D114:D118)</f>
        <v>0</v>
      </c>
      <c r="E119" s="53">
        <f>SUM(E114:E118)</f>
        <v>0</v>
      </c>
      <c r="F119" s="53">
        <f>SUM(F114:F118)</f>
        <v>0</v>
      </c>
      <c r="G119" s="75"/>
      <c r="H119" s="75"/>
    </row>
    <row r="120" spans="1:8" s="1" customFormat="1" ht="8.1" customHeight="1">
      <c r="A120" s="33"/>
      <c r="C120" s="34"/>
      <c r="D120" s="27"/>
      <c r="F120" s="27"/>
      <c r="G120" s="75"/>
      <c r="H120" s="75"/>
    </row>
    <row r="121" spans="1:8" s="6" customFormat="1" ht="15.95" customHeight="1">
      <c r="A121" s="29"/>
      <c r="B121" s="50" t="s">
        <v>48</v>
      </c>
      <c r="C121" s="48"/>
      <c r="D121" s="11"/>
      <c r="E121" s="11"/>
      <c r="F121" s="8"/>
      <c r="G121" s="75"/>
      <c r="H121" s="75"/>
    </row>
    <row r="122" spans="1:8" s="17" customFormat="1" ht="15.95" customHeight="1">
      <c r="A122" s="31"/>
      <c r="B122" s="21" t="s">
        <v>104</v>
      </c>
      <c r="C122" s="26">
        <v>0</v>
      </c>
      <c r="D122" s="26">
        <v>0</v>
      </c>
      <c r="E122" s="26">
        <v>0</v>
      </c>
      <c r="F122" s="26">
        <v>0</v>
      </c>
      <c r="G122" s="75"/>
      <c r="H122" s="75"/>
    </row>
    <row r="123" spans="1:8" s="17" customFormat="1" ht="15.95" customHeight="1">
      <c r="A123" s="31"/>
      <c r="B123" s="35" t="s">
        <v>121</v>
      </c>
      <c r="C123" s="26">
        <v>0</v>
      </c>
      <c r="D123" s="26">
        <v>0</v>
      </c>
      <c r="E123" s="26">
        <v>0</v>
      </c>
      <c r="F123" s="26">
        <v>0</v>
      </c>
      <c r="G123" s="75"/>
      <c r="H123" s="75"/>
    </row>
    <row r="124" spans="1:8" s="17" customFormat="1" ht="15.95" customHeight="1">
      <c r="A124" s="31"/>
      <c r="B124" s="21" t="s">
        <v>80</v>
      </c>
      <c r="C124" s="26">
        <v>0</v>
      </c>
      <c r="D124" s="26">
        <v>0</v>
      </c>
      <c r="E124" s="26">
        <v>0</v>
      </c>
      <c r="F124" s="26">
        <v>0</v>
      </c>
      <c r="G124" s="75"/>
      <c r="H124" s="75"/>
    </row>
    <row r="125" spans="1:8" s="17" customFormat="1" ht="15.95" customHeight="1">
      <c r="A125" s="31"/>
      <c r="B125" s="21" t="s">
        <v>81</v>
      </c>
      <c r="C125" s="26">
        <v>0</v>
      </c>
      <c r="D125" s="26">
        <v>0</v>
      </c>
      <c r="E125" s="26">
        <v>0</v>
      </c>
      <c r="F125" s="26">
        <v>0</v>
      </c>
      <c r="G125" s="75"/>
      <c r="H125" s="75"/>
    </row>
    <row r="126" spans="1:8" s="17" customFormat="1" ht="15.95" customHeight="1">
      <c r="A126" s="31"/>
      <c r="B126" s="21" t="s">
        <v>84</v>
      </c>
      <c r="C126" s="26">
        <v>0</v>
      </c>
      <c r="D126" s="26">
        <v>0</v>
      </c>
      <c r="E126" s="26">
        <v>0</v>
      </c>
      <c r="F126" s="26">
        <v>0</v>
      </c>
      <c r="G126" s="75"/>
      <c r="H126" s="75"/>
    </row>
    <row r="127" spans="1:8" s="17" customFormat="1" ht="15.95" customHeight="1">
      <c r="A127" s="31"/>
      <c r="B127" s="21" t="s">
        <v>85</v>
      </c>
      <c r="C127" s="26">
        <v>0</v>
      </c>
      <c r="D127" s="26">
        <v>0</v>
      </c>
      <c r="E127" s="26">
        <v>0</v>
      </c>
      <c r="F127" s="26">
        <v>0</v>
      </c>
      <c r="G127" s="75"/>
      <c r="H127" s="75"/>
    </row>
    <row r="128" spans="1:8" s="17" customFormat="1" ht="15.95" customHeight="1">
      <c r="A128" s="31"/>
      <c r="B128" s="21" t="s">
        <v>86</v>
      </c>
      <c r="C128" s="26">
        <v>0</v>
      </c>
      <c r="D128" s="26">
        <v>0</v>
      </c>
      <c r="E128" s="26">
        <v>0</v>
      </c>
      <c r="F128" s="26">
        <v>0</v>
      </c>
      <c r="G128" s="75"/>
      <c r="H128" s="75"/>
    </row>
    <row r="129" spans="1:8" s="17" customFormat="1" ht="15.95" customHeight="1">
      <c r="A129" s="31"/>
      <c r="B129" s="21" t="s">
        <v>87</v>
      </c>
      <c r="C129" s="26">
        <v>0</v>
      </c>
      <c r="D129" s="26">
        <v>0</v>
      </c>
      <c r="E129" s="26">
        <v>0</v>
      </c>
      <c r="F129" s="26">
        <v>0</v>
      </c>
      <c r="G129" s="75"/>
      <c r="H129" s="75"/>
    </row>
    <row r="130" spans="1:8" s="17" customFormat="1" ht="15.95" customHeight="1">
      <c r="A130" s="31"/>
      <c r="B130" s="21" t="s">
        <v>88</v>
      </c>
      <c r="C130" s="26">
        <v>0</v>
      </c>
      <c r="D130" s="26">
        <v>0</v>
      </c>
      <c r="E130" s="26">
        <v>0</v>
      </c>
      <c r="F130" s="26">
        <v>0</v>
      </c>
      <c r="G130" s="75"/>
      <c r="H130" s="75"/>
    </row>
    <row r="131" spans="1:8" s="17" customFormat="1" ht="15.95" customHeight="1">
      <c r="A131" s="31"/>
      <c r="B131" s="21" t="s">
        <v>89</v>
      </c>
      <c r="C131" s="26">
        <v>0</v>
      </c>
      <c r="D131" s="26">
        <v>0</v>
      </c>
      <c r="E131" s="26">
        <v>0</v>
      </c>
      <c r="F131" s="26">
        <v>0</v>
      </c>
      <c r="G131" s="75"/>
      <c r="H131" s="75"/>
    </row>
    <row r="132" spans="1:8" s="17" customFormat="1" ht="15.95" customHeight="1">
      <c r="A132" s="31"/>
      <c r="B132" s="21" t="s">
        <v>90</v>
      </c>
      <c r="C132" s="26">
        <v>0</v>
      </c>
      <c r="D132" s="26">
        <v>0</v>
      </c>
      <c r="E132" s="26">
        <v>0</v>
      </c>
      <c r="F132" s="26">
        <v>0</v>
      </c>
      <c r="G132" s="75"/>
      <c r="H132" s="75"/>
    </row>
    <row r="133" spans="1:8" s="17" customFormat="1" ht="15.95" customHeight="1">
      <c r="A133" s="32"/>
      <c r="B133" s="52" t="s">
        <v>55</v>
      </c>
      <c r="C133" s="16">
        <f>SUM(C122:C132)</f>
        <v>0</v>
      </c>
      <c r="D133" s="16">
        <f>SUM(D122:D132)</f>
        <v>0</v>
      </c>
      <c r="E133" s="16">
        <f>SUM(E122:E132)</f>
        <v>0</v>
      </c>
      <c r="F133" s="16">
        <f>SUM(F122:F132)</f>
        <v>0</v>
      </c>
      <c r="G133" s="75"/>
      <c r="H133" s="75"/>
    </row>
    <row r="134" spans="1:8" s="1" customFormat="1" ht="8.1" customHeight="1">
      <c r="A134" s="33"/>
      <c r="C134" s="34"/>
      <c r="D134" s="27"/>
      <c r="F134" s="27"/>
      <c r="G134" s="75"/>
      <c r="H134" s="75"/>
    </row>
    <row r="135" spans="1:8" s="17" customFormat="1" ht="15.95" customHeight="1">
      <c r="A135" s="31"/>
      <c r="B135" s="44" t="s">
        <v>105</v>
      </c>
      <c r="C135" s="36" t="str">
        <f>IF(C119+C133=0, "PASS", "FAIL")</f>
        <v>PASS</v>
      </c>
      <c r="D135" s="36" t="str">
        <f>IF(D119+D133=0, "PASS", "FAIL")</f>
        <v>PASS</v>
      </c>
      <c r="E135" s="36" t="str">
        <f>IF(E119+E133=0, "PASS", "FAIL")</f>
        <v>PASS</v>
      </c>
      <c r="F135" s="36" t="str">
        <f>IF(F119+F133=0, "PASS", "FAIL")</f>
        <v>PASS</v>
      </c>
      <c r="G135" s="75"/>
      <c r="H135" s="75"/>
    </row>
    <row r="136" spans="1:8" ht="18" customHeight="1">
      <c r="D136" s="41"/>
      <c r="E136" s="41"/>
      <c r="F136" s="41"/>
    </row>
    <row r="137" spans="1:8" s="6" customFormat="1" ht="20.100000000000001" customHeight="1">
      <c r="A137" s="29"/>
      <c r="B137" s="12" t="s">
        <v>145</v>
      </c>
      <c r="C137" s="48"/>
      <c r="D137" s="11"/>
      <c r="E137" s="11"/>
      <c r="F137" s="8" t="s">
        <v>16</v>
      </c>
      <c r="G137" s="75"/>
      <c r="H137" s="75"/>
    </row>
    <row r="138" spans="1:8" s="13" customFormat="1" ht="45" customHeight="1">
      <c r="A138" s="30"/>
      <c r="B138" s="19"/>
      <c r="C138" s="20" t="str">
        <f>C$9</f>
        <v>2020-21 
Provisional 
Outturn</v>
      </c>
      <c r="D138" s="20" t="str">
        <f>D$9</f>
        <v>2021-22 
Budget 
Estimate</v>
      </c>
      <c r="E138" s="20" t="str">
        <f>E$9</f>
        <v>2022-23 
Budget 
Estimate</v>
      </c>
      <c r="F138" s="20" t="str">
        <f>F$9</f>
        <v>2023-24 
Budget 
Estimate</v>
      </c>
      <c r="G138" s="75"/>
      <c r="H138" s="75"/>
    </row>
    <row r="139" spans="1:8" s="1" customFormat="1" ht="8.1" customHeight="1">
      <c r="A139" s="33"/>
      <c r="C139" s="34"/>
      <c r="D139" s="27"/>
      <c r="F139" s="27"/>
      <c r="G139" s="75"/>
      <c r="H139" s="75"/>
    </row>
    <row r="140" spans="1:8" s="6" customFormat="1" ht="15.95" customHeight="1">
      <c r="A140" s="29"/>
      <c r="B140" s="50" t="s">
        <v>43</v>
      </c>
      <c r="C140" s="48"/>
      <c r="D140" s="11"/>
      <c r="E140" s="11"/>
      <c r="F140" s="8"/>
      <c r="G140" s="75"/>
      <c r="H140" s="75"/>
    </row>
    <row r="141" spans="1:8" s="17" customFormat="1" ht="15.95" customHeight="1">
      <c r="A141" s="31"/>
      <c r="B141" s="21" t="s">
        <v>94</v>
      </c>
      <c r="C141" s="26">
        <v>0</v>
      </c>
      <c r="D141" s="26">
        <v>0</v>
      </c>
      <c r="E141" s="26">
        <v>0</v>
      </c>
      <c r="F141" s="26">
        <v>0</v>
      </c>
      <c r="G141" s="75"/>
      <c r="H141" s="75"/>
    </row>
    <row r="142" spans="1:8" s="17" customFormat="1" ht="15.95" customHeight="1">
      <c r="A142" s="31"/>
      <c r="B142" s="21" t="s">
        <v>91</v>
      </c>
      <c r="C142" s="26">
        <v>0</v>
      </c>
      <c r="D142" s="26">
        <v>0</v>
      </c>
      <c r="E142" s="26">
        <v>0</v>
      </c>
      <c r="F142" s="26">
        <v>0</v>
      </c>
      <c r="G142" s="75"/>
      <c r="H142" s="75"/>
    </row>
    <row r="143" spans="1:8" s="17" customFormat="1" ht="15.95" customHeight="1">
      <c r="A143" s="31"/>
      <c r="B143" s="21" t="s">
        <v>93</v>
      </c>
      <c r="C143" s="26">
        <v>0</v>
      </c>
      <c r="D143" s="26">
        <v>0</v>
      </c>
      <c r="E143" s="26">
        <v>0</v>
      </c>
      <c r="F143" s="26">
        <v>0</v>
      </c>
      <c r="G143" s="75"/>
      <c r="H143" s="75"/>
    </row>
    <row r="144" spans="1:8" s="17" customFormat="1" ht="15.95" customHeight="1">
      <c r="A144" s="32"/>
      <c r="B144" s="52" t="s">
        <v>103</v>
      </c>
      <c r="C144" s="53">
        <f>SUM(C141:C143)</f>
        <v>0</v>
      </c>
      <c r="D144" s="53">
        <f>SUM(D141:D143)</f>
        <v>0</v>
      </c>
      <c r="E144" s="53">
        <f>SUM(E141:E143)</f>
        <v>0</v>
      </c>
      <c r="F144" s="53">
        <f>SUM(F141:F143)</f>
        <v>0</v>
      </c>
      <c r="G144" s="75"/>
      <c r="H144" s="75"/>
    </row>
    <row r="145" spans="1:8" s="1" customFormat="1" ht="8.1" customHeight="1">
      <c r="A145" s="33"/>
      <c r="C145" s="34"/>
      <c r="D145" s="27"/>
      <c r="F145" s="27"/>
      <c r="G145" s="75"/>
      <c r="H145" s="75"/>
    </row>
    <row r="146" spans="1:8" s="6" customFormat="1" ht="15.95" customHeight="1">
      <c r="A146" s="29"/>
      <c r="B146" s="50" t="s">
        <v>48</v>
      </c>
      <c r="C146" s="48"/>
      <c r="D146" s="11"/>
      <c r="E146" s="11"/>
      <c r="F146" s="8"/>
      <c r="G146" s="75"/>
      <c r="H146" s="75"/>
    </row>
    <row r="147" spans="1:8" s="17" customFormat="1" ht="15.95" customHeight="1">
      <c r="A147" s="31"/>
      <c r="B147" s="21" t="s">
        <v>104</v>
      </c>
      <c r="C147" s="26">
        <v>0</v>
      </c>
      <c r="D147" s="26">
        <v>0</v>
      </c>
      <c r="E147" s="26">
        <v>0</v>
      </c>
      <c r="F147" s="26">
        <v>0</v>
      </c>
      <c r="G147" s="75"/>
      <c r="H147" s="75"/>
    </row>
    <row r="148" spans="1:8" s="17" customFormat="1" ht="15.95" customHeight="1">
      <c r="A148" s="31"/>
      <c r="B148" s="35" t="s">
        <v>121</v>
      </c>
      <c r="C148" s="26">
        <v>0</v>
      </c>
      <c r="D148" s="26">
        <v>0</v>
      </c>
      <c r="E148" s="26">
        <v>0</v>
      </c>
      <c r="F148" s="26">
        <v>0</v>
      </c>
      <c r="G148" s="75"/>
      <c r="H148" s="75"/>
    </row>
    <row r="149" spans="1:8" s="17" customFormat="1" ht="15.95" customHeight="1">
      <c r="A149" s="31"/>
      <c r="B149" s="21" t="s">
        <v>80</v>
      </c>
      <c r="C149" s="26">
        <v>0</v>
      </c>
      <c r="D149" s="26">
        <v>0</v>
      </c>
      <c r="E149" s="26">
        <v>0</v>
      </c>
      <c r="F149" s="26">
        <v>0</v>
      </c>
      <c r="G149" s="75"/>
      <c r="H149" s="75"/>
    </row>
    <row r="150" spans="1:8" s="17" customFormat="1" ht="15.95" customHeight="1">
      <c r="A150" s="31"/>
      <c r="B150" s="21" t="s">
        <v>81</v>
      </c>
      <c r="C150" s="26">
        <v>0</v>
      </c>
      <c r="D150" s="26">
        <v>0</v>
      </c>
      <c r="E150" s="26">
        <v>0</v>
      </c>
      <c r="F150" s="26">
        <v>0</v>
      </c>
      <c r="G150" s="75"/>
      <c r="H150" s="75"/>
    </row>
    <row r="151" spans="1:8" s="17" customFormat="1" ht="15.95" customHeight="1">
      <c r="A151" s="31"/>
      <c r="B151" s="21" t="s">
        <v>84</v>
      </c>
      <c r="C151" s="26">
        <v>0</v>
      </c>
      <c r="D151" s="26">
        <v>0</v>
      </c>
      <c r="E151" s="26">
        <v>0</v>
      </c>
      <c r="F151" s="26">
        <v>0</v>
      </c>
      <c r="G151" s="75"/>
      <c r="H151" s="75"/>
    </row>
    <row r="152" spans="1:8" s="17" customFormat="1" ht="15.95" customHeight="1">
      <c r="A152" s="31"/>
      <c r="B152" s="14" t="s">
        <v>85</v>
      </c>
      <c r="C152" s="15">
        <f>-SUM(C141:C142)</f>
        <v>0</v>
      </c>
      <c r="D152" s="15">
        <f>-SUM(D141:D142)</f>
        <v>0</v>
      </c>
      <c r="E152" s="15">
        <f>-SUM(E141:E142)</f>
        <v>0</v>
      </c>
      <c r="F152" s="15">
        <f>-SUM(F141:F142)</f>
        <v>0</v>
      </c>
      <c r="G152" s="75"/>
      <c r="H152" s="75"/>
    </row>
    <row r="153" spans="1:8" s="17" customFormat="1" ht="15.95" customHeight="1">
      <c r="A153" s="32"/>
      <c r="B153" s="18" t="s">
        <v>147</v>
      </c>
      <c r="C153" s="16">
        <f>SUM(C147:C152)</f>
        <v>0</v>
      </c>
      <c r="D153" s="16">
        <f>SUM(D147:D152)</f>
        <v>0</v>
      </c>
      <c r="E153" s="16">
        <f>SUM(E147:E152)</f>
        <v>0</v>
      </c>
      <c r="F153" s="16">
        <f>SUM(F147:F152)</f>
        <v>0</v>
      </c>
      <c r="G153" s="75"/>
      <c r="H153" s="75"/>
    </row>
    <row r="154" spans="1:8" s="1" customFormat="1" ht="8.1" customHeight="1">
      <c r="A154" s="33"/>
      <c r="C154" s="34"/>
      <c r="D154" s="27"/>
      <c r="F154" s="27"/>
      <c r="G154" s="75"/>
      <c r="H154" s="75"/>
    </row>
    <row r="155" spans="1:8" s="17" customFormat="1" ht="15.95" customHeight="1">
      <c r="A155" s="31"/>
      <c r="B155" s="44" t="s">
        <v>105</v>
      </c>
      <c r="C155" s="36" t="str">
        <f>IF(C144+C153=0, "PASS", "FAIL")</f>
        <v>PASS</v>
      </c>
      <c r="D155" s="36" t="str">
        <f>IF(D144+D153=0, "PASS", "FAIL")</f>
        <v>PASS</v>
      </c>
      <c r="E155" s="36" t="str">
        <f>IF(E144+E153=0, "PASS", "FAIL")</f>
        <v>PASS</v>
      </c>
      <c r="F155" s="36" t="str">
        <f>IF(F144+F153=0, "PASS", "FAIL")</f>
        <v>PASS</v>
      </c>
      <c r="G155" s="75"/>
      <c r="H155" s="75"/>
    </row>
    <row r="156" spans="1:8" ht="18" customHeight="1">
      <c r="D156" s="41"/>
      <c r="E156" s="41"/>
      <c r="F156" s="41"/>
    </row>
    <row r="157" spans="1:8" s="6" customFormat="1" ht="24.95" customHeight="1">
      <c r="A157" s="29"/>
      <c r="B157" s="23" t="s">
        <v>148</v>
      </c>
      <c r="C157" s="22"/>
      <c r="D157" s="11"/>
      <c r="E157" s="11"/>
      <c r="F157" s="8"/>
      <c r="G157" s="75"/>
      <c r="H157" s="75"/>
    </row>
    <row r="158" spans="1:8" s="6" customFormat="1" ht="20.100000000000001" customHeight="1">
      <c r="A158" s="29"/>
      <c r="B158" s="43" t="s">
        <v>56</v>
      </c>
      <c r="C158" s="22"/>
      <c r="D158" s="11"/>
      <c r="E158" s="11"/>
      <c r="F158" s="8" t="s">
        <v>16</v>
      </c>
      <c r="G158" s="75"/>
      <c r="H158" s="75"/>
    </row>
    <row r="159" spans="1:8" s="13" customFormat="1" ht="45" customHeight="1">
      <c r="A159" s="30"/>
      <c r="B159" s="19"/>
      <c r="C159" s="20" t="str">
        <f>C$9</f>
        <v>2020-21 
Provisional 
Outturn</v>
      </c>
      <c r="D159" s="20" t="str">
        <f>D$9</f>
        <v>2021-22 
Budget 
Estimate</v>
      </c>
      <c r="E159" s="20" t="str">
        <f>E$9</f>
        <v>2022-23 
Budget 
Estimate</v>
      </c>
      <c r="F159" s="20" t="str">
        <f>F$9</f>
        <v>2023-24 
Budget 
Estimate</v>
      </c>
      <c r="G159" s="75"/>
      <c r="H159" s="75"/>
    </row>
    <row r="160" spans="1:8" s="1" customFormat="1" ht="8.1" customHeight="1">
      <c r="A160" s="33"/>
      <c r="C160" s="34"/>
      <c r="D160" s="27"/>
      <c r="F160" s="27"/>
      <c r="G160" s="75"/>
      <c r="H160" s="75"/>
    </row>
    <row r="161" spans="1:8" s="6" customFormat="1" ht="15.95" customHeight="1">
      <c r="A161" s="29"/>
      <c r="B161" s="50" t="s">
        <v>59</v>
      </c>
      <c r="C161" s="48"/>
      <c r="D161" s="11"/>
      <c r="E161" s="11"/>
      <c r="F161" s="8"/>
      <c r="G161" s="75"/>
      <c r="H161" s="75"/>
    </row>
    <row r="162" spans="1:8" s="13" customFormat="1" ht="20.100000000000001" customHeight="1">
      <c r="A162" s="30"/>
      <c r="B162" s="81" t="s">
        <v>37</v>
      </c>
      <c r="C162" s="82"/>
      <c r="D162" s="82"/>
      <c r="E162" s="82"/>
      <c r="F162" s="83"/>
      <c r="G162" s="75"/>
      <c r="H162" s="75"/>
    </row>
    <row r="163" spans="1:8" s="17" customFormat="1" ht="15.95" customHeight="1">
      <c r="A163" s="30"/>
      <c r="B163" s="21" t="s">
        <v>106</v>
      </c>
      <c r="C163" s="26">
        <v>400492</v>
      </c>
      <c r="D163" s="15">
        <f>C170</f>
        <v>389795</v>
      </c>
      <c r="E163" s="15">
        <f>D170</f>
        <v>402565</v>
      </c>
      <c r="F163" s="15">
        <f>E170</f>
        <v>410704</v>
      </c>
      <c r="G163" s="75"/>
      <c r="H163" s="75"/>
    </row>
    <row r="164" spans="1:8" s="17" customFormat="1" ht="15.95" customHeight="1">
      <c r="A164" s="31"/>
      <c r="B164" s="55" t="s">
        <v>149</v>
      </c>
      <c r="C164" s="15">
        <v>0</v>
      </c>
      <c r="D164" s="38"/>
      <c r="E164" s="38"/>
      <c r="F164" s="38"/>
      <c r="G164" s="75"/>
      <c r="H164" s="75"/>
    </row>
    <row r="165" spans="1:8" s="17" customFormat="1" ht="15.95" customHeight="1">
      <c r="A165" s="31"/>
      <c r="B165" s="46" t="s">
        <v>107</v>
      </c>
      <c r="C165" s="54">
        <f>C163+C164</f>
        <v>400492</v>
      </c>
      <c r="D165" s="54">
        <f>D163</f>
        <v>389795</v>
      </c>
      <c r="E165" s="54">
        <f>E163</f>
        <v>402565</v>
      </c>
      <c r="F165" s="54">
        <f>F163</f>
        <v>410704</v>
      </c>
      <c r="G165" s="75"/>
      <c r="H165" s="75"/>
    </row>
    <row r="166" spans="1:8" s="17" customFormat="1" ht="15.95" customHeight="1">
      <c r="A166" s="31"/>
      <c r="B166" s="14" t="s">
        <v>57</v>
      </c>
      <c r="C166" s="15">
        <f>-C51-C104</f>
        <v>6374</v>
      </c>
      <c r="D166" s="15">
        <f>-D51-D104</f>
        <v>29999</v>
      </c>
      <c r="E166" s="15">
        <f>-E51-E104</f>
        <v>26368</v>
      </c>
      <c r="F166" s="15">
        <f>-F51-F104</f>
        <v>30471</v>
      </c>
      <c r="G166" s="75"/>
      <c r="H166" s="75"/>
    </row>
    <row r="167" spans="1:8" s="17" customFormat="1" ht="15.95" customHeight="1">
      <c r="A167" s="31"/>
      <c r="B167" s="14" t="s">
        <v>58</v>
      </c>
      <c r="C167" s="15">
        <f>-SUM(C55:C56)</f>
        <v>0</v>
      </c>
      <c r="D167" s="15">
        <f>-SUM(D55:D56)</f>
        <v>0</v>
      </c>
      <c r="E167" s="15">
        <f>-SUM(E55:E56)</f>
        <v>0</v>
      </c>
      <c r="F167" s="15">
        <f>-SUM(F55:F56)</f>
        <v>0</v>
      </c>
      <c r="G167" s="75"/>
      <c r="H167" s="75"/>
    </row>
    <row r="168" spans="1:8" s="17" customFormat="1" ht="15.95" customHeight="1">
      <c r="A168" s="31"/>
      <c r="B168" s="21" t="s">
        <v>108</v>
      </c>
      <c r="C168" s="15">
        <v>-14033</v>
      </c>
      <c r="D168" s="15">
        <v>-13912</v>
      </c>
      <c r="E168" s="26">
        <v>-14887</v>
      </c>
      <c r="F168" s="26">
        <v>-15423</v>
      </c>
      <c r="G168" s="75"/>
      <c r="H168" s="75"/>
    </row>
    <row r="169" spans="1:8" s="17" customFormat="1" ht="15.95" customHeight="1">
      <c r="A169" s="31"/>
      <c r="B169" s="21" t="s">
        <v>109</v>
      </c>
      <c r="C169" s="15">
        <v>-3038</v>
      </c>
      <c r="D169" s="15">
        <v>-3317</v>
      </c>
      <c r="E169" s="26">
        <v>-3342</v>
      </c>
      <c r="F169" s="26">
        <v>-3390</v>
      </c>
      <c r="G169" s="75"/>
      <c r="H169" s="75"/>
    </row>
    <row r="170" spans="1:8" s="17" customFormat="1" ht="15.95" customHeight="1">
      <c r="A170" s="32"/>
      <c r="B170" s="18" t="s">
        <v>110</v>
      </c>
      <c r="C170" s="16">
        <f>SUM(C165:C169)</f>
        <v>389795</v>
      </c>
      <c r="D170" s="16">
        <f>SUM(D165:D169)</f>
        <v>402565</v>
      </c>
      <c r="E170" s="16">
        <f>SUM(E165:E169)</f>
        <v>410704</v>
      </c>
      <c r="F170" s="16">
        <f>SUM(F165:F169)</f>
        <v>422362</v>
      </c>
      <c r="G170" s="75"/>
      <c r="H170" s="75"/>
    </row>
    <row r="171" spans="1:8" s="13" customFormat="1" ht="20.100000000000001" customHeight="1">
      <c r="A171" s="30"/>
      <c r="B171" s="81" t="s">
        <v>139</v>
      </c>
      <c r="C171" s="82"/>
      <c r="D171" s="82"/>
      <c r="E171" s="82"/>
      <c r="F171" s="83"/>
      <c r="G171" s="75"/>
      <c r="H171" s="75"/>
    </row>
    <row r="172" spans="1:8" s="17" customFormat="1" ht="15.95" customHeight="1">
      <c r="A172" s="30"/>
      <c r="B172" s="21" t="s">
        <v>106</v>
      </c>
      <c r="C172" s="26">
        <v>0</v>
      </c>
      <c r="D172" s="15">
        <f>C179</f>
        <v>0</v>
      </c>
      <c r="E172" s="15">
        <f>D179</f>
        <v>0</v>
      </c>
      <c r="F172" s="15">
        <f>E179</f>
        <v>0</v>
      </c>
      <c r="G172" s="75"/>
      <c r="H172" s="75"/>
    </row>
    <row r="173" spans="1:8" s="17" customFormat="1" ht="15.95" customHeight="1">
      <c r="A173" s="31"/>
      <c r="B173" s="14" t="s">
        <v>149</v>
      </c>
      <c r="C173" s="15">
        <v>0</v>
      </c>
      <c r="D173" s="38"/>
      <c r="E173" s="38"/>
      <c r="F173" s="38"/>
      <c r="G173" s="75"/>
      <c r="H173" s="75"/>
    </row>
    <row r="174" spans="1:8" s="17" customFormat="1" ht="15.95" customHeight="1">
      <c r="A174" s="31"/>
      <c r="B174" s="46" t="s">
        <v>107</v>
      </c>
      <c r="C174" s="54">
        <f>C172+C173</f>
        <v>0</v>
      </c>
      <c r="D174" s="54">
        <f>D172</f>
        <v>0</v>
      </c>
      <c r="E174" s="54">
        <f>E172</f>
        <v>0</v>
      </c>
      <c r="F174" s="54">
        <f>F172</f>
        <v>0</v>
      </c>
      <c r="G174" s="75"/>
      <c r="H174" s="75"/>
    </row>
    <row r="175" spans="1:8" s="17" customFormat="1" ht="15.95" customHeight="1">
      <c r="A175" s="31"/>
      <c r="B175" s="14" t="s">
        <v>57</v>
      </c>
      <c r="C175" s="15">
        <f>-C127-C152</f>
        <v>0</v>
      </c>
      <c r="D175" s="15">
        <f>-D127-D152</f>
        <v>0</v>
      </c>
      <c r="E175" s="15">
        <f>-E127-E152</f>
        <v>0</v>
      </c>
      <c r="F175" s="15">
        <f>-F127-F152</f>
        <v>0</v>
      </c>
      <c r="G175" s="75"/>
      <c r="H175" s="75"/>
    </row>
    <row r="176" spans="1:8" s="17" customFormat="1" ht="15.95" customHeight="1">
      <c r="A176" s="31"/>
      <c r="B176" s="14" t="s">
        <v>58</v>
      </c>
      <c r="C176" s="15">
        <f>-SUM(C131:C132)</f>
        <v>0</v>
      </c>
      <c r="D176" s="15">
        <f>-SUM(D131:D132)</f>
        <v>0</v>
      </c>
      <c r="E176" s="15">
        <f>-SUM(E131:E132)</f>
        <v>0</v>
      </c>
      <c r="F176" s="15">
        <f>-SUM(F131:F132)</f>
        <v>0</v>
      </c>
      <c r="G176" s="75"/>
      <c r="H176" s="75"/>
    </row>
    <row r="177" spans="1:8" s="17" customFormat="1" ht="15.95" customHeight="1">
      <c r="A177" s="31"/>
      <c r="B177" s="21" t="s">
        <v>108</v>
      </c>
      <c r="C177" s="26">
        <v>0</v>
      </c>
      <c r="D177" s="26">
        <v>0</v>
      </c>
      <c r="E177" s="26">
        <v>0</v>
      </c>
      <c r="F177" s="26">
        <v>0</v>
      </c>
      <c r="G177" s="75"/>
      <c r="H177" s="75"/>
    </row>
    <row r="178" spans="1:8" s="17" customFormat="1" ht="15.95" customHeight="1">
      <c r="A178" s="31"/>
      <c r="B178" s="21" t="s">
        <v>109</v>
      </c>
      <c r="C178" s="26">
        <v>0</v>
      </c>
      <c r="D178" s="26">
        <v>0</v>
      </c>
      <c r="E178" s="26">
        <v>0</v>
      </c>
      <c r="F178" s="26">
        <v>0</v>
      </c>
      <c r="G178" s="75"/>
      <c r="H178" s="75"/>
    </row>
    <row r="179" spans="1:8" s="17" customFormat="1" ht="15.95" customHeight="1">
      <c r="A179" s="32"/>
      <c r="B179" s="18" t="s">
        <v>111</v>
      </c>
      <c r="C179" s="16">
        <f>SUM(C174:C178)</f>
        <v>0</v>
      </c>
      <c r="D179" s="16">
        <f>SUM(D174:D178)</f>
        <v>0</v>
      </c>
      <c r="E179" s="16">
        <f>SUM(E174:E178)</f>
        <v>0</v>
      </c>
      <c r="F179" s="16">
        <f>SUM(F174:F178)</f>
        <v>0</v>
      </c>
      <c r="G179" s="75"/>
      <c r="H179" s="75"/>
    </row>
    <row r="180" spans="1:8" s="1" customFormat="1" ht="8.1" customHeight="1">
      <c r="A180" s="33"/>
      <c r="C180" s="34"/>
      <c r="D180" s="27"/>
      <c r="F180" s="27"/>
      <c r="G180" s="75"/>
      <c r="H180" s="75"/>
    </row>
    <row r="181" spans="1:8" s="17" customFormat="1" ht="15.95" customHeight="1">
      <c r="A181" s="32"/>
      <c r="B181" s="18" t="s">
        <v>120</v>
      </c>
      <c r="C181" s="16">
        <f>C170+C179</f>
        <v>389795</v>
      </c>
      <c r="D181" s="16">
        <f>D170+D179</f>
        <v>402565</v>
      </c>
      <c r="E181" s="16">
        <f>E170+E179</f>
        <v>410704</v>
      </c>
      <c r="F181" s="16">
        <f>F170+F179</f>
        <v>422362</v>
      </c>
      <c r="G181" s="75"/>
      <c r="H181" s="75"/>
    </row>
    <row r="182" spans="1:8" s="1" customFormat="1" ht="8.1" customHeight="1">
      <c r="A182" s="33"/>
      <c r="C182" s="34"/>
      <c r="D182" s="27"/>
      <c r="F182" s="27"/>
      <c r="G182" s="75"/>
      <c r="H182" s="75"/>
    </row>
    <row r="183" spans="1:8" s="6" customFormat="1" ht="15.95" customHeight="1">
      <c r="A183" s="29"/>
      <c r="B183" s="50" t="s">
        <v>113</v>
      </c>
      <c r="C183" s="48"/>
      <c r="D183" s="11"/>
      <c r="E183" s="11"/>
      <c r="F183" s="8"/>
      <c r="G183" s="75"/>
      <c r="H183" s="75"/>
    </row>
    <row r="184" spans="1:8" s="17" customFormat="1" ht="15.95" customHeight="1">
      <c r="A184" s="31"/>
      <c r="B184" s="21" t="s">
        <v>115</v>
      </c>
      <c r="C184" s="26">
        <v>-230400</v>
      </c>
      <c r="D184" s="26">
        <v>-246487</v>
      </c>
      <c r="E184" s="26">
        <v>-257968</v>
      </c>
      <c r="F184" s="26">
        <v>-273016</v>
      </c>
      <c r="G184" s="75"/>
      <c r="H184" s="75"/>
    </row>
    <row r="185" spans="1:8" s="17" customFormat="1" ht="15.95" customHeight="1">
      <c r="A185" s="31"/>
      <c r="B185" s="45" t="s">
        <v>116</v>
      </c>
      <c r="C185" s="26">
        <v>-107755</v>
      </c>
      <c r="D185" s="26">
        <v>-104438</v>
      </c>
      <c r="E185" s="26">
        <v>-101096</v>
      </c>
      <c r="F185" s="26">
        <v>-97706</v>
      </c>
      <c r="G185" s="75"/>
      <c r="H185" s="75"/>
    </row>
    <row r="186" spans="1:8" s="17" customFormat="1" ht="15.95" customHeight="1">
      <c r="A186" s="31"/>
      <c r="B186" s="45" t="s">
        <v>117</v>
      </c>
      <c r="C186" s="26">
        <v>0</v>
      </c>
      <c r="D186" s="26">
        <v>0</v>
      </c>
      <c r="E186" s="26">
        <v>0</v>
      </c>
      <c r="F186" s="26">
        <v>0</v>
      </c>
      <c r="G186" s="75"/>
      <c r="H186" s="75"/>
    </row>
    <row r="187" spans="1:8" s="17" customFormat="1" ht="15.95" customHeight="1">
      <c r="A187" s="32"/>
      <c r="B187" s="18" t="s">
        <v>118</v>
      </c>
      <c r="C187" s="16">
        <f>SUM(C184:C186)</f>
        <v>-338155</v>
      </c>
      <c r="D187" s="16">
        <f>SUM(D184:D186)</f>
        <v>-350925</v>
      </c>
      <c r="E187" s="16">
        <f>SUM(E184:E186)</f>
        <v>-359064</v>
      </c>
      <c r="F187" s="16">
        <f>SUM(F184:F186)</f>
        <v>-370722</v>
      </c>
      <c r="G187" s="75"/>
      <c r="H187" s="75"/>
    </row>
    <row r="188" spans="1:8" s="17" customFormat="1" ht="30" customHeight="1">
      <c r="A188" s="31"/>
      <c r="B188" s="45" t="s">
        <v>119</v>
      </c>
      <c r="C188" s="26">
        <v>0</v>
      </c>
      <c r="D188" s="26">
        <v>0</v>
      </c>
      <c r="E188" s="26">
        <v>0</v>
      </c>
      <c r="F188" s="26">
        <v>0</v>
      </c>
      <c r="G188" s="75"/>
      <c r="H188" s="75"/>
    </row>
    <row r="189" spans="1:8" s="17" customFormat="1" ht="15.95" customHeight="1">
      <c r="A189" s="32"/>
      <c r="B189" s="18" t="s">
        <v>112</v>
      </c>
      <c r="C189" s="16">
        <f>SUM(C187:C188)</f>
        <v>-338155</v>
      </c>
      <c r="D189" s="16">
        <f>SUM(D187:D188)</f>
        <v>-350925</v>
      </c>
      <c r="E189" s="16">
        <f>SUM(E187:E188)</f>
        <v>-359064</v>
      </c>
      <c r="F189" s="16">
        <f>SUM(F187:F188)</f>
        <v>-370722</v>
      </c>
      <c r="G189" s="75"/>
      <c r="H189" s="75"/>
    </row>
    <row r="190" spans="1:8" s="1" customFormat="1" ht="8.1" customHeight="1">
      <c r="A190" s="33"/>
      <c r="C190" s="34"/>
      <c r="D190" s="27"/>
      <c r="F190" s="27"/>
      <c r="G190" s="75"/>
      <c r="H190" s="75"/>
    </row>
    <row r="191" spans="1:8" s="17" customFormat="1" ht="15.95" customHeight="1">
      <c r="A191" s="32"/>
      <c r="B191" s="18" t="s">
        <v>155</v>
      </c>
      <c r="C191" s="16">
        <f>C189+C181</f>
        <v>51640</v>
      </c>
      <c r="D191" s="16">
        <f t="shared" ref="D191:F191" si="0">D189+D181</f>
        <v>51640</v>
      </c>
      <c r="E191" s="16">
        <f t="shared" si="0"/>
        <v>51640</v>
      </c>
      <c r="F191" s="16">
        <f t="shared" si="0"/>
        <v>51640</v>
      </c>
      <c r="G191" s="75"/>
      <c r="H191" s="75"/>
    </row>
    <row r="192" spans="1:8" s="1" customFormat="1" ht="8.1" customHeight="1">
      <c r="A192" s="33"/>
      <c r="C192" s="34"/>
      <c r="D192" s="27"/>
      <c r="F192" s="27"/>
      <c r="G192" s="75"/>
      <c r="H192" s="75"/>
    </row>
    <row r="193" spans="1:9" s="6" customFormat="1" ht="15.95" customHeight="1">
      <c r="A193" s="29"/>
      <c r="B193" s="50" t="s">
        <v>114</v>
      </c>
      <c r="C193" s="48"/>
      <c r="D193" s="11"/>
      <c r="E193" s="11"/>
      <c r="F193" s="8"/>
      <c r="G193" s="75"/>
      <c r="H193" s="75"/>
    </row>
    <row r="194" spans="1:9" s="17" customFormat="1" ht="15.95" customHeight="1">
      <c r="A194" s="31"/>
      <c r="B194" s="21" t="s">
        <v>60</v>
      </c>
      <c r="C194" s="26">
        <v>-394792</v>
      </c>
      <c r="D194" s="26">
        <v>-408034</v>
      </c>
      <c r="E194" s="26">
        <v>-422213</v>
      </c>
      <c r="F194" s="26">
        <v>-442728</v>
      </c>
      <c r="G194" s="75"/>
      <c r="H194" s="75"/>
    </row>
    <row r="195" spans="1:9" s="17" customFormat="1" ht="15.95" customHeight="1">
      <c r="A195" s="31"/>
      <c r="B195" s="21" t="s">
        <v>61</v>
      </c>
      <c r="C195" s="26">
        <v>-409144</v>
      </c>
      <c r="D195" s="26">
        <v>-423214</v>
      </c>
      <c r="E195" s="26">
        <v>-438269</v>
      </c>
      <c r="F195" s="26">
        <v>-459980</v>
      </c>
      <c r="G195" s="75"/>
      <c r="H195" s="75"/>
    </row>
    <row r="196" spans="1:9" ht="18" customHeight="1">
      <c r="D196" s="41"/>
      <c r="E196" s="41"/>
      <c r="F196" s="41"/>
    </row>
    <row r="197" spans="1:9" s="6" customFormat="1" ht="24.95" customHeight="1">
      <c r="A197" s="75"/>
      <c r="B197" s="75"/>
      <c r="C197" s="75"/>
      <c r="D197" s="75"/>
      <c r="E197" s="75"/>
      <c r="F197" s="75"/>
      <c r="G197" s="75"/>
      <c r="H197" s="75"/>
    </row>
    <row r="198" spans="1:9" s="6" customFormat="1" ht="20.100000000000001" customHeight="1">
      <c r="A198" s="75"/>
      <c r="B198" s="75"/>
      <c r="C198" s="75"/>
      <c r="D198" s="75"/>
      <c r="E198" s="75"/>
      <c r="F198" s="75"/>
      <c r="G198" s="75"/>
      <c r="H198" s="75"/>
    </row>
    <row r="199" spans="1:9" ht="18" customHeight="1">
      <c r="A199" s="75"/>
      <c r="B199" s="75"/>
      <c r="C199" s="75"/>
      <c r="D199" s="75"/>
      <c r="E199" s="75"/>
      <c r="F199" s="75"/>
    </row>
    <row r="200" spans="1:9" ht="15.95" customHeight="1">
      <c r="A200" s="75"/>
      <c r="B200" s="75"/>
      <c r="C200" s="75"/>
      <c r="D200" s="75"/>
      <c r="E200" s="75"/>
      <c r="F200" s="75"/>
    </row>
    <row r="201" spans="1:9" ht="15.95" customHeight="1">
      <c r="A201" s="75"/>
      <c r="B201" s="75"/>
      <c r="C201" s="75"/>
      <c r="D201" s="75"/>
      <c r="E201" s="75"/>
      <c r="F201" s="75"/>
    </row>
    <row r="202" spans="1:9" ht="15.95" customHeight="1">
      <c r="A202" s="75"/>
      <c r="B202" s="75"/>
      <c r="C202" s="75"/>
      <c r="D202" s="75"/>
      <c r="E202" s="75"/>
      <c r="F202" s="75"/>
    </row>
    <row r="203" spans="1:9" ht="15.95" customHeight="1">
      <c r="A203" s="75"/>
      <c r="B203" s="75"/>
      <c r="C203" s="75"/>
      <c r="D203" s="75"/>
      <c r="E203" s="75"/>
      <c r="F203" s="75"/>
    </row>
    <row r="204" spans="1:9" s="17" customFormat="1" ht="15.95" customHeight="1">
      <c r="A204" s="75"/>
      <c r="B204" s="75"/>
      <c r="C204" s="75"/>
      <c r="D204" s="75"/>
      <c r="E204" s="75"/>
      <c r="F204" s="75"/>
      <c r="G204" s="75"/>
      <c r="H204" s="75"/>
      <c r="I204" s="2"/>
    </row>
    <row r="205" spans="1:9" ht="18" customHeight="1">
      <c r="A205" s="75"/>
      <c r="B205" s="75"/>
      <c r="C205" s="75"/>
      <c r="D205" s="75"/>
      <c r="E205" s="75"/>
      <c r="F205" s="75"/>
    </row>
    <row r="206" spans="1:9" ht="18" customHeight="1">
      <c r="A206" s="75"/>
      <c r="B206" s="75"/>
      <c r="C206" s="75"/>
      <c r="D206" s="75"/>
      <c r="E206" s="75"/>
      <c r="F206" s="75"/>
    </row>
    <row r="207" spans="1:9" ht="15.95" customHeight="1">
      <c r="A207" s="75"/>
      <c r="B207" s="75"/>
      <c r="C207" s="75"/>
      <c r="D207" s="75"/>
      <c r="E207" s="75"/>
      <c r="F207" s="75"/>
    </row>
    <row r="208" spans="1:9" ht="15.95" customHeight="1">
      <c r="A208" s="75"/>
      <c r="B208" s="75"/>
      <c r="C208" s="75"/>
      <c r="D208" s="75"/>
      <c r="E208" s="75"/>
      <c r="F208" s="75"/>
    </row>
    <row r="209" spans="1:8" ht="15.95" customHeight="1">
      <c r="A209" s="75"/>
      <c r="B209" s="75"/>
      <c r="C209" s="75"/>
      <c r="D209" s="75"/>
      <c r="E209" s="75"/>
      <c r="F209" s="75"/>
    </row>
    <row r="210" spans="1:8" ht="15.95" customHeight="1">
      <c r="A210" s="75"/>
      <c r="B210" s="75"/>
      <c r="C210" s="75"/>
      <c r="D210" s="75"/>
      <c r="E210" s="75"/>
      <c r="F210" s="75"/>
    </row>
    <row r="211" spans="1:8" ht="15.95" customHeight="1">
      <c r="A211" s="75"/>
      <c r="B211" s="75"/>
      <c r="C211" s="75"/>
      <c r="D211" s="75"/>
      <c r="E211" s="75"/>
      <c r="F211" s="75"/>
    </row>
    <row r="212" spans="1:8" ht="15.95" customHeight="1">
      <c r="A212" s="75"/>
      <c r="B212" s="75"/>
      <c r="C212" s="75"/>
      <c r="D212" s="75"/>
      <c r="E212" s="75"/>
      <c r="F212" s="75"/>
    </row>
    <row r="213" spans="1:8" ht="15.95" customHeight="1">
      <c r="A213" s="75"/>
      <c r="B213" s="75"/>
      <c r="C213" s="75"/>
      <c r="D213" s="75"/>
      <c r="E213" s="75"/>
      <c r="F213" s="75"/>
    </row>
    <row r="214" spans="1:8" ht="15.95" customHeight="1">
      <c r="A214" s="75"/>
      <c r="B214" s="75"/>
      <c r="C214" s="75"/>
      <c r="D214" s="75"/>
      <c r="E214" s="75"/>
      <c r="F214" s="75"/>
    </row>
    <row r="215" spans="1:8" ht="15.95" customHeight="1">
      <c r="A215" s="75"/>
      <c r="B215" s="75"/>
      <c r="C215" s="75"/>
      <c r="D215" s="75"/>
      <c r="E215" s="75"/>
      <c r="F215" s="75"/>
    </row>
    <row r="216" spans="1:8" ht="15.95" customHeight="1">
      <c r="A216" s="75"/>
      <c r="B216" s="75"/>
      <c r="C216" s="75"/>
      <c r="D216" s="75"/>
      <c r="E216" s="75"/>
      <c r="F216" s="75"/>
    </row>
    <row r="217" spans="1:8">
      <c r="A217" s="75"/>
      <c r="B217" s="75"/>
      <c r="C217" s="75"/>
      <c r="D217" s="75"/>
      <c r="E217" s="75"/>
      <c r="F217" s="75"/>
    </row>
    <row r="218" spans="1:8">
      <c r="A218" s="75"/>
      <c r="B218" s="75"/>
      <c r="C218" s="75"/>
      <c r="D218" s="75"/>
      <c r="E218" s="75"/>
      <c r="F218" s="75"/>
    </row>
    <row r="219" spans="1:8" s="49" customFormat="1" ht="18" customHeight="1">
      <c r="A219" s="75"/>
      <c r="B219" s="75"/>
      <c r="C219" s="75"/>
      <c r="D219" s="75"/>
      <c r="E219" s="75"/>
      <c r="F219" s="75"/>
      <c r="G219" s="75"/>
      <c r="H219" s="75"/>
    </row>
    <row r="220" spans="1:8" ht="15.95" customHeight="1">
      <c r="A220" s="75"/>
      <c r="B220" s="75"/>
      <c r="C220" s="75"/>
      <c r="D220" s="75"/>
      <c r="E220" s="75"/>
      <c r="F220" s="75"/>
    </row>
    <row r="221" spans="1:8" ht="15.95" customHeight="1">
      <c r="A221" s="75"/>
      <c r="B221" s="75"/>
      <c r="C221" s="75"/>
      <c r="D221" s="75"/>
      <c r="E221" s="75"/>
      <c r="F221" s="75"/>
    </row>
    <row r="222" spans="1:8" ht="15.95" customHeight="1">
      <c r="A222" s="75"/>
      <c r="B222" s="75"/>
      <c r="C222" s="75"/>
      <c r="D222" s="75"/>
      <c r="E222" s="75"/>
      <c r="F222" s="75"/>
    </row>
    <row r="223" spans="1:8" ht="15.95" customHeight="1">
      <c r="A223" s="75"/>
      <c r="B223" s="75"/>
      <c r="C223" s="75"/>
      <c r="D223" s="75"/>
      <c r="E223" s="75"/>
      <c r="F223" s="75"/>
    </row>
    <row r="224" spans="1:8" ht="15.95" customHeight="1">
      <c r="A224" s="75"/>
      <c r="B224" s="75"/>
      <c r="C224" s="75"/>
      <c r="D224" s="75"/>
      <c r="E224" s="75"/>
      <c r="F224" s="75"/>
    </row>
    <row r="225" spans="1:6" ht="15.95" customHeight="1">
      <c r="A225" s="75"/>
      <c r="B225" s="75"/>
      <c r="C225" s="75"/>
      <c r="D225" s="75"/>
      <c r="E225" s="75"/>
      <c r="F225" s="75"/>
    </row>
    <row r="226" spans="1:6" ht="15.95" customHeight="1">
      <c r="A226" s="75"/>
      <c r="B226" s="75"/>
      <c r="C226" s="75"/>
      <c r="D226" s="75"/>
      <c r="E226" s="75"/>
      <c r="F226" s="75"/>
    </row>
    <row r="227" spans="1:6" ht="15.95" customHeight="1">
      <c r="A227" s="75"/>
      <c r="B227" s="75"/>
      <c r="C227" s="75"/>
      <c r="D227" s="75"/>
      <c r="E227" s="75"/>
      <c r="F227" s="75"/>
    </row>
    <row r="228" spans="1:6" ht="15.95" customHeight="1">
      <c r="A228" s="75"/>
      <c r="B228" s="75"/>
      <c r="C228" s="75"/>
      <c r="D228" s="75"/>
      <c r="E228" s="75"/>
      <c r="F228" s="75"/>
    </row>
    <row r="229" spans="1:6" ht="15.95" customHeight="1">
      <c r="A229" s="75"/>
      <c r="B229" s="75"/>
      <c r="C229" s="75"/>
      <c r="D229" s="75"/>
      <c r="E229" s="75"/>
      <c r="F229" s="75"/>
    </row>
    <row r="230" spans="1:6">
      <c r="A230" s="75"/>
      <c r="B230" s="75"/>
      <c r="C230" s="75"/>
      <c r="D230" s="75"/>
      <c r="E230" s="75"/>
      <c r="F230" s="75"/>
    </row>
    <row r="231" spans="1:6">
      <c r="A231" s="75"/>
      <c r="B231" s="75"/>
      <c r="C231" s="75"/>
      <c r="D231" s="75"/>
      <c r="E231" s="75"/>
      <c r="F231" s="75"/>
    </row>
    <row r="232" spans="1:6">
      <c r="A232" s="75"/>
      <c r="B232" s="75"/>
      <c r="C232" s="75"/>
      <c r="D232" s="75"/>
      <c r="E232" s="75"/>
      <c r="F232" s="75"/>
    </row>
    <row r="233" spans="1:6">
      <c r="A233" s="75"/>
      <c r="B233" s="75"/>
      <c r="C233" s="75"/>
      <c r="D233" s="75"/>
      <c r="E233" s="75"/>
      <c r="F233" s="75"/>
    </row>
    <row r="234" spans="1:6">
      <c r="A234" s="75"/>
      <c r="B234" s="75"/>
      <c r="C234" s="75"/>
      <c r="D234" s="75"/>
      <c r="E234" s="75"/>
      <c r="F234" s="75"/>
    </row>
  </sheetData>
  <mergeCells count="5">
    <mergeCell ref="B171:F171"/>
    <mergeCell ref="B65:F65"/>
    <mergeCell ref="B77:F77"/>
    <mergeCell ref="B83:F83"/>
    <mergeCell ref="B162:F162"/>
  </mergeCells>
  <dataValidations count="7">
    <dataValidation type="whole" errorStyle="warning" allowBlank="1" showInputMessage="1" showErrorMessage="1" errorTitle="WARNING" error="All figures must be entered as whole numbers. Please ensure that the figure you have entered is correct." sqref="C188:F188 C164 C173">
      <formula1>-1000000</formula1>
      <formula2>1000000</formula2>
    </dataValidation>
    <dataValidation type="whole" errorStyle="warning" operator="lessThanOrEqual" allowBlank="1" showInputMessage="1" showErrorMessage="1" errorTitle="WARNING: Check signage" error="Liabilities are expected to be entered as negative whole numbers. Please ensure the figure you have entered is correct. " sqref="C184:F186 C194:F195">
      <formula1>0</formula1>
    </dataValidation>
    <dataValidation type="whole" errorStyle="warning" operator="lessThanOrEqual" allowBlank="1" showInputMessage="1" showErrorMessage="1" errorTitle="WARNING: Check signage" error="Repayments are expected to be entered as negative whole numbers. Please ensure the figure you have entered is correct. " sqref="E168:F169 C177:F178">
      <formula1>0</formula1>
    </dataValidation>
    <dataValidation type="whole" errorStyle="warning" operator="lessThanOrEqual" allowBlank="1" showInputMessage="1" showErrorMessage="1" errorTitle="WARNING: Check signage" error="Financing must be entered as a negative whole number. Please ensure the figure you have entered is correct. " sqref="C44:F53 E54:F54 C55:F56 C98:F103 C122:F132 C147:F151">
      <formula1>0</formula1>
    </dataValidation>
    <dataValidation type="whole" errorStyle="warning" operator="greaterThanOrEqual" allowBlank="1" showInputMessage="1" showErrorMessage="1" errorTitle="WARNING: Check signage" error="Expenditure must be entered as a positive whole number. Please ensure the figure you have entered is correct." sqref="C31:F40 C66:F75 C78:F81 C84:F93 C114:F118 C141:F143">
      <formula1>0</formula1>
    </dataValidation>
    <dataValidation type="whole" errorStyle="warning" allowBlank="1" showInputMessage="1" showErrorMessage="1" errorTitle="WARNING" error="All figures need to be entered rounded to the nearest whole number. Please review the figure you have entered." sqref="C174 D172:F174 D163:F165 C165">
      <formula1>-100000000</formula1>
      <formula2>100000000</formula2>
    </dataValidation>
    <dataValidation type="whole" errorStyle="warning" allowBlank="1" showInputMessage="1" showErrorMessage="1" errorTitle="WARNING" error="All figures need to be entered rounded to the nearest whole number. This figure is also expected to be a positive figure. Please review the figure you have entered." sqref="C54:D54 C168:D169 C152:F152">
      <formula1>0</formula1>
      <formula2>100000000</formula2>
    </dataValidation>
  </dataValidations>
  <pageMargins left="0.7" right="0.7" top="0.75" bottom="0.75" header="0.3" footer="0.3"/>
  <pageSetup paperSize="9" orientation="portrait" horizontalDpi="90" verticalDpi="9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C5D9F1"/>
  </sheetPr>
  <dimension ref="A1:I234"/>
  <sheetViews>
    <sheetView zoomScaleNormal="100" workbookViewId="0">
      <pane ySplit="3" topLeftCell="A4" activePane="bottomLeft" state="frozen"/>
      <selection activeCell="H1" sqref="H1"/>
      <selection pane="bottomLeft" activeCell="C1" sqref="C1"/>
    </sheetView>
  </sheetViews>
  <sheetFormatPr defaultColWidth="9.140625" defaultRowHeight="12.75"/>
  <cols>
    <col min="1" max="1" width="4" style="39" customWidth="1"/>
    <col min="2" max="2" width="94.140625" style="40" customWidth="1"/>
    <col min="3" max="6" width="17.5703125" style="40" customWidth="1"/>
    <col min="7" max="7" width="11.140625" style="75" customWidth="1"/>
    <col min="8" max="8" width="69" style="75" customWidth="1"/>
    <col min="9" max="16384" width="9.140625" style="40"/>
  </cols>
  <sheetData>
    <row r="1" spans="1:8" s="3" customFormat="1" ht="20.100000000000001" customHeight="1">
      <c r="A1" s="28"/>
      <c r="B1" s="4" t="s">
        <v>156</v>
      </c>
      <c r="G1" s="75"/>
      <c r="H1" s="75"/>
    </row>
    <row r="2" spans="1:8" s="3" customFormat="1" ht="20.100000000000001" customHeight="1">
      <c r="A2" s="28"/>
      <c r="B2" s="5" t="s">
        <v>6</v>
      </c>
      <c r="D2" s="74"/>
      <c r="E2" s="74"/>
      <c r="F2" s="37"/>
      <c r="G2" s="75"/>
      <c r="H2" s="75"/>
    </row>
    <row r="3" spans="1:8" s="6" customFormat="1" ht="12.75" customHeight="1">
      <c r="A3" s="29"/>
      <c r="B3" s="7"/>
      <c r="G3" s="75"/>
      <c r="H3" s="75"/>
    </row>
    <row r="4" spans="1:8" s="6" customFormat="1" ht="20.100000000000001" customHeight="1">
      <c r="A4" s="29"/>
      <c r="B4" s="10" t="s">
        <v>39</v>
      </c>
      <c r="C4" s="9"/>
      <c r="D4" s="9"/>
      <c r="E4" s="9"/>
      <c r="F4" s="9"/>
      <c r="G4" s="75"/>
      <c r="H4" s="75"/>
    </row>
    <row r="5" spans="1:8" s="6" customFormat="1" ht="20.100000000000001" customHeight="1">
      <c r="A5" s="29"/>
      <c r="B5" s="10" t="s">
        <v>40</v>
      </c>
      <c r="C5" s="9"/>
      <c r="D5" s="9"/>
      <c r="E5" s="9"/>
      <c r="F5" s="9"/>
      <c r="G5" s="75"/>
      <c r="H5" s="75"/>
    </row>
    <row r="6" spans="1:8" s="6" customFormat="1" ht="20.100000000000001" customHeight="1">
      <c r="A6" s="29"/>
      <c r="B6" s="10" t="s">
        <v>140</v>
      </c>
      <c r="C6" s="47"/>
      <c r="D6" s="9"/>
      <c r="F6" s="9"/>
      <c r="G6" s="75"/>
      <c r="H6" s="75"/>
    </row>
    <row r="7" spans="1:8" s="1" customFormat="1" ht="8.1" customHeight="1">
      <c r="A7" s="33"/>
      <c r="C7" s="34"/>
      <c r="D7" s="51"/>
      <c r="F7" s="51"/>
      <c r="G7" s="75"/>
      <c r="H7" s="75"/>
    </row>
    <row r="8" spans="1:8" s="6" customFormat="1" ht="24.95" customHeight="1">
      <c r="A8" s="29"/>
      <c r="B8" s="23" t="s">
        <v>124</v>
      </c>
      <c r="C8" s="22"/>
      <c r="D8" s="11"/>
      <c r="E8" s="11"/>
      <c r="F8" s="8" t="s">
        <v>16</v>
      </c>
      <c r="G8" s="75"/>
      <c r="H8" s="75"/>
    </row>
    <row r="9" spans="1:8" s="13" customFormat="1" ht="45" customHeight="1">
      <c r="A9" s="30"/>
      <c r="B9" s="19"/>
      <c r="C9" s="20" t="s">
        <v>152</v>
      </c>
      <c r="D9" s="20" t="s">
        <v>41</v>
      </c>
      <c r="E9" s="20" t="s">
        <v>42</v>
      </c>
      <c r="F9" s="20" t="s">
        <v>153</v>
      </c>
      <c r="G9" s="75"/>
      <c r="H9" s="75"/>
    </row>
    <row r="10" spans="1:8" s="1" customFormat="1" ht="8.1" customHeight="1">
      <c r="A10" s="33"/>
      <c r="C10" s="34"/>
      <c r="D10" s="27"/>
      <c r="F10" s="27"/>
      <c r="G10" s="75"/>
      <c r="H10" s="75"/>
    </row>
    <row r="11" spans="1:8" s="6" customFormat="1" ht="15.95" customHeight="1">
      <c r="A11" s="29"/>
      <c r="B11" s="50" t="s">
        <v>43</v>
      </c>
      <c r="C11" s="48"/>
      <c r="D11" s="11"/>
      <c r="E11" s="11"/>
      <c r="F11" s="8"/>
      <c r="G11" s="75"/>
      <c r="H11" s="75"/>
    </row>
    <row r="12" spans="1:8" s="17" customFormat="1" ht="15.95" customHeight="1">
      <c r="A12" s="31"/>
      <c r="B12" s="14" t="s">
        <v>125</v>
      </c>
      <c r="C12" s="15">
        <f>C41+C119</f>
        <v>59776</v>
      </c>
      <c r="D12" s="15">
        <f>D41+D119</f>
        <v>121566</v>
      </c>
      <c r="E12" s="15">
        <f>E41+E119</f>
        <v>79691</v>
      </c>
      <c r="F12" s="15">
        <f>F41+F119</f>
        <v>72432</v>
      </c>
      <c r="G12" s="75"/>
      <c r="H12" s="75"/>
    </row>
    <row r="13" spans="1:8" s="17" customFormat="1" ht="15.95" customHeight="1">
      <c r="A13" s="31"/>
      <c r="B13" s="14" t="s">
        <v>126</v>
      </c>
      <c r="C13" s="15">
        <f>SUM(C76,C82, C141:C142)</f>
        <v>482</v>
      </c>
      <c r="D13" s="15">
        <f>SUM(D76,D82, D141:D142)</f>
        <v>3637</v>
      </c>
      <c r="E13" s="15">
        <f>SUM(E76,E82, E141:E142)</f>
        <v>158</v>
      </c>
      <c r="F13" s="15">
        <f>SUM(F76,F82, F141:F142)</f>
        <v>158</v>
      </c>
      <c r="G13" s="75"/>
      <c r="H13" s="75"/>
    </row>
    <row r="14" spans="1:8" s="17" customFormat="1" ht="15.95" customHeight="1">
      <c r="A14" s="31"/>
      <c r="B14" s="14" t="s">
        <v>93</v>
      </c>
      <c r="C14" s="15">
        <f>C94+C143</f>
        <v>8534</v>
      </c>
      <c r="D14" s="15">
        <f>D94+D143</f>
        <v>6884</v>
      </c>
      <c r="E14" s="15">
        <f>E94+E143</f>
        <v>884</v>
      </c>
      <c r="F14" s="15">
        <f>F94+F143</f>
        <v>884</v>
      </c>
      <c r="G14" s="75"/>
      <c r="H14" s="75"/>
    </row>
    <row r="15" spans="1:8" s="17" customFormat="1" ht="15.95" customHeight="1">
      <c r="A15" s="32"/>
      <c r="B15" s="18" t="s">
        <v>128</v>
      </c>
      <c r="C15" s="16">
        <f>SUM(C12:C14)</f>
        <v>68792</v>
      </c>
      <c r="D15" s="16">
        <f>SUM(D12:D14)</f>
        <v>132087</v>
      </c>
      <c r="E15" s="16">
        <f>SUM(E12:E14)</f>
        <v>80733</v>
      </c>
      <c r="F15" s="16">
        <f>SUM(F12:F14)</f>
        <v>73474</v>
      </c>
      <c r="G15" s="75"/>
      <c r="H15" s="75"/>
    </row>
    <row r="16" spans="1:8" s="1" customFormat="1" ht="8.1" customHeight="1">
      <c r="A16" s="33"/>
      <c r="C16" s="34"/>
      <c r="D16" s="27"/>
      <c r="F16" s="27"/>
      <c r="G16" s="75"/>
      <c r="H16" s="75"/>
    </row>
    <row r="17" spans="1:8" s="6" customFormat="1" ht="15.95" customHeight="1">
      <c r="A17" s="29"/>
      <c r="B17" s="50" t="s">
        <v>48</v>
      </c>
      <c r="C17" s="48"/>
      <c r="D17" s="11"/>
      <c r="E17" s="11"/>
      <c r="F17" s="8"/>
      <c r="G17" s="75"/>
      <c r="H17" s="75"/>
    </row>
    <row r="18" spans="1:8" s="17" customFormat="1" ht="15.95" customHeight="1">
      <c r="A18" s="31"/>
      <c r="B18" s="14" t="s">
        <v>133</v>
      </c>
      <c r="C18" s="15">
        <f>SUM(C44:C50,C122:C126)</f>
        <v>-24709</v>
      </c>
      <c r="D18" s="15">
        <f>SUM(D44:D50,D122:D126)</f>
        <v>-25678</v>
      </c>
      <c r="E18" s="15">
        <f>SUM(E44:E50,E122:E126)</f>
        <v>-24325</v>
      </c>
      <c r="F18" s="15">
        <f>SUM(F44:F50,F122:F126)</f>
        <v>-19751</v>
      </c>
      <c r="G18" s="75"/>
      <c r="H18" s="75"/>
    </row>
    <row r="19" spans="1:8" s="17" customFormat="1" ht="15.95" customHeight="1">
      <c r="A19" s="31"/>
      <c r="B19" s="14" t="s">
        <v>134</v>
      </c>
      <c r="C19" s="15">
        <f>SUM(C51,C104,C127,C152)</f>
        <v>-26934</v>
      </c>
      <c r="D19" s="15">
        <f>SUM(D51,D104,D127,D152)</f>
        <v>-73944</v>
      </c>
      <c r="E19" s="15">
        <f>SUM(E51,E104,E127,E152)</f>
        <v>-52074</v>
      </c>
      <c r="F19" s="15">
        <f>SUM(F51,F104,F127,F152)</f>
        <v>-47649</v>
      </c>
      <c r="G19" s="75"/>
      <c r="H19" s="75"/>
    </row>
    <row r="20" spans="1:8" s="17" customFormat="1" ht="15.95" customHeight="1">
      <c r="A20" s="31"/>
      <c r="B20" s="14" t="s">
        <v>135</v>
      </c>
      <c r="C20" s="15">
        <f>SUM(C55:C56,C131:C132)</f>
        <v>-2922</v>
      </c>
      <c r="D20" s="15">
        <f>SUM(D55:D56,D131:D132)</f>
        <v>-17178</v>
      </c>
      <c r="E20" s="15">
        <f>SUM(E55:E56,E131:E132)</f>
        <v>0</v>
      </c>
      <c r="F20" s="15">
        <f>SUM(F55:F56,F131:F132)</f>
        <v>0</v>
      </c>
      <c r="G20" s="75"/>
      <c r="H20" s="75"/>
    </row>
    <row r="21" spans="1:8" s="17" customFormat="1" ht="15.95" customHeight="1">
      <c r="A21" s="31"/>
      <c r="B21" s="14" t="s">
        <v>136</v>
      </c>
      <c r="C21" s="15">
        <f>SUM(C52:C53,C128:C129)</f>
        <v>-3356</v>
      </c>
      <c r="D21" s="15">
        <f>SUM(D52:D53,D128:D129)</f>
        <v>-6200</v>
      </c>
      <c r="E21" s="15">
        <f>SUM(E52:E53,E128:E129)</f>
        <v>-3000</v>
      </c>
      <c r="F21" s="15">
        <f>SUM(F52:F53,F128:F129)</f>
        <v>-4740</v>
      </c>
      <c r="G21" s="75"/>
      <c r="H21" s="75"/>
    </row>
    <row r="22" spans="1:8" s="17" customFormat="1" ht="15.95" customHeight="1">
      <c r="A22" s="31"/>
      <c r="B22" s="14" t="s">
        <v>137</v>
      </c>
      <c r="C22" s="15">
        <f>SUM(C54,C130)</f>
        <v>-2337</v>
      </c>
      <c r="D22" s="15">
        <f>SUM(D54,D130)</f>
        <v>-2203</v>
      </c>
      <c r="E22" s="15">
        <f>SUM(E54,E130)</f>
        <v>-450</v>
      </c>
      <c r="F22" s="15">
        <f>SUM(F54,F130)</f>
        <v>-450</v>
      </c>
      <c r="G22" s="75"/>
      <c r="H22" s="75"/>
    </row>
    <row r="23" spans="1:8" s="17" customFormat="1" ht="15.95" customHeight="1">
      <c r="A23" s="31"/>
      <c r="B23" s="14" t="s">
        <v>138</v>
      </c>
      <c r="C23" s="15">
        <f>SUM(C98:C103, C147:C151)</f>
        <v>-8534</v>
      </c>
      <c r="D23" s="15">
        <f>SUM(D98:D103, D147:D151)</f>
        <v>-6884</v>
      </c>
      <c r="E23" s="15">
        <f>SUM(E98:E103, E147:E151)</f>
        <v>-884</v>
      </c>
      <c r="F23" s="15">
        <f>SUM(F98:F103, F147:F151)</f>
        <v>-884</v>
      </c>
      <c r="G23" s="75"/>
      <c r="H23" s="75"/>
    </row>
    <row r="24" spans="1:8" s="17" customFormat="1" ht="15.95" customHeight="1">
      <c r="A24" s="32"/>
      <c r="B24" s="18" t="s">
        <v>53</v>
      </c>
      <c r="C24" s="16">
        <f>SUM(C18:C23)</f>
        <v>-68792</v>
      </c>
      <c r="D24" s="16">
        <f>SUM(D18:D23)</f>
        <v>-132087</v>
      </c>
      <c r="E24" s="16">
        <f>SUM(E18:E23)</f>
        <v>-80733</v>
      </c>
      <c r="F24" s="16">
        <f>SUM(F18:F23)</f>
        <v>-73474</v>
      </c>
      <c r="G24" s="75"/>
      <c r="H24" s="75"/>
    </row>
    <row r="25" spans="1:8" ht="18" customHeight="1">
      <c r="D25" s="41"/>
      <c r="E25" s="41"/>
      <c r="F25" s="41"/>
    </row>
    <row r="26" spans="1:8" s="6" customFormat="1" ht="24.95" customHeight="1">
      <c r="A26" s="29"/>
      <c r="B26" s="23" t="s">
        <v>127</v>
      </c>
      <c r="C26" s="22"/>
      <c r="D26" s="11"/>
      <c r="E26" s="11"/>
      <c r="F26" s="8"/>
      <c r="G26" s="75"/>
      <c r="H26" s="75"/>
    </row>
    <row r="27" spans="1:8" s="6" customFormat="1" ht="20.100000000000001" customHeight="1">
      <c r="A27" s="29"/>
      <c r="B27" s="12" t="s">
        <v>142</v>
      </c>
      <c r="C27" s="48"/>
      <c r="D27" s="11"/>
      <c r="E27" s="11"/>
      <c r="F27" s="8" t="s">
        <v>16</v>
      </c>
      <c r="G27" s="75"/>
      <c r="H27" s="75"/>
    </row>
    <row r="28" spans="1:8" s="13" customFormat="1" ht="45" customHeight="1">
      <c r="A28" s="30"/>
      <c r="B28" s="19"/>
      <c r="C28" s="20" t="str">
        <f>C$9</f>
        <v>2020-21 
Provisional 
Outturn</v>
      </c>
      <c r="D28" s="20" t="str">
        <f>D$9</f>
        <v>2021-22 
Budget 
Estimate</v>
      </c>
      <c r="E28" s="20" t="str">
        <f>E$9</f>
        <v>2022-23 
Budget 
Estimate</v>
      </c>
      <c r="F28" s="20" t="str">
        <f>F$9</f>
        <v>2023-24 
Budget 
Estimate</v>
      </c>
      <c r="G28" s="75"/>
      <c r="H28" s="75"/>
    </row>
    <row r="29" spans="1:8" s="1" customFormat="1" ht="8.1" customHeight="1">
      <c r="A29" s="33"/>
      <c r="C29" s="34"/>
      <c r="D29" s="27"/>
      <c r="F29" s="27"/>
      <c r="G29" s="75"/>
      <c r="H29" s="75"/>
    </row>
    <row r="30" spans="1:8" s="6" customFormat="1" ht="15.95" customHeight="1">
      <c r="A30" s="29"/>
      <c r="B30" s="50" t="s">
        <v>43</v>
      </c>
      <c r="C30" s="48"/>
      <c r="D30" s="11"/>
      <c r="E30" s="11"/>
      <c r="F30" s="8"/>
      <c r="G30" s="75"/>
      <c r="H30" s="75"/>
    </row>
    <row r="31" spans="1:8" s="17" customFormat="1" ht="15.95" customHeight="1">
      <c r="A31" s="31"/>
      <c r="B31" s="21" t="s">
        <v>31</v>
      </c>
      <c r="C31" s="26">
        <v>8012</v>
      </c>
      <c r="D31" s="26">
        <v>10404</v>
      </c>
      <c r="E31" s="26">
        <v>6238</v>
      </c>
      <c r="F31" s="26">
        <v>25192</v>
      </c>
      <c r="G31" s="75"/>
      <c r="H31" s="75"/>
    </row>
    <row r="32" spans="1:8" s="17" customFormat="1" ht="15.95" customHeight="1">
      <c r="A32" s="31"/>
      <c r="B32" s="21" t="s">
        <v>154</v>
      </c>
      <c r="C32" s="26">
        <v>7569</v>
      </c>
      <c r="D32" s="26">
        <v>7928</v>
      </c>
      <c r="E32" s="26">
        <v>7395</v>
      </c>
      <c r="F32" s="26">
        <v>4696</v>
      </c>
      <c r="G32" s="75"/>
      <c r="H32" s="75"/>
    </row>
    <row r="33" spans="1:8" s="17" customFormat="1" ht="15.95" customHeight="1">
      <c r="A33" s="31"/>
      <c r="B33" s="21" t="s">
        <v>32</v>
      </c>
      <c r="C33" s="26">
        <v>397</v>
      </c>
      <c r="D33" s="26">
        <v>2461</v>
      </c>
      <c r="E33" s="26">
        <v>934</v>
      </c>
      <c r="F33" s="26">
        <v>423</v>
      </c>
      <c r="G33" s="75"/>
      <c r="H33" s="75"/>
    </row>
    <row r="34" spans="1:8" s="17" customFormat="1" ht="15.95" customHeight="1">
      <c r="A34" s="31"/>
      <c r="B34" s="21" t="s">
        <v>35</v>
      </c>
      <c r="C34" s="26">
        <v>6766</v>
      </c>
      <c r="D34" s="26">
        <v>10648</v>
      </c>
      <c r="E34" s="26">
        <v>6638</v>
      </c>
      <c r="F34" s="26">
        <v>5413</v>
      </c>
      <c r="G34" s="75"/>
      <c r="H34" s="75"/>
    </row>
    <row r="35" spans="1:8" s="17" customFormat="1" ht="15.95" customHeight="1">
      <c r="A35" s="31"/>
      <c r="B35" s="21" t="s">
        <v>33</v>
      </c>
      <c r="C35" s="26">
        <v>14951</v>
      </c>
      <c r="D35" s="26">
        <v>26673</v>
      </c>
      <c r="E35" s="26">
        <v>5790</v>
      </c>
      <c r="F35" s="26">
        <v>5251</v>
      </c>
      <c r="G35" s="75"/>
      <c r="H35" s="75"/>
    </row>
    <row r="36" spans="1:8" s="17" customFormat="1" ht="15.95" customHeight="1">
      <c r="A36" s="31"/>
      <c r="B36" s="21" t="s">
        <v>45</v>
      </c>
      <c r="C36" s="26">
        <v>4669</v>
      </c>
      <c r="D36" s="26">
        <v>18207</v>
      </c>
      <c r="E36" s="26">
        <v>26445</v>
      </c>
      <c r="F36" s="26">
        <v>5196</v>
      </c>
      <c r="G36" s="75"/>
      <c r="H36" s="75"/>
    </row>
    <row r="37" spans="1:8" s="17" customFormat="1" ht="15.95" customHeight="1">
      <c r="A37" s="31"/>
      <c r="B37" s="21" t="s">
        <v>44</v>
      </c>
      <c r="C37" s="26">
        <v>152</v>
      </c>
      <c r="D37" s="26">
        <v>8</v>
      </c>
      <c r="E37" s="26">
        <v>0</v>
      </c>
      <c r="F37" s="26">
        <v>0</v>
      </c>
      <c r="G37" s="75"/>
      <c r="H37" s="75"/>
    </row>
    <row r="38" spans="1:8" s="17" customFormat="1" ht="15.95" customHeight="1">
      <c r="A38" s="31"/>
      <c r="B38" s="21" t="s">
        <v>38</v>
      </c>
      <c r="C38" s="26">
        <v>0</v>
      </c>
      <c r="D38" s="26">
        <v>0</v>
      </c>
      <c r="E38" s="26">
        <v>0</v>
      </c>
      <c r="F38" s="26">
        <v>0</v>
      </c>
      <c r="G38" s="75"/>
      <c r="H38" s="75"/>
    </row>
    <row r="39" spans="1:8" s="17" customFormat="1" ht="15.95" customHeight="1">
      <c r="A39" s="31"/>
      <c r="B39" s="21" t="s">
        <v>34</v>
      </c>
      <c r="C39" s="26">
        <v>7379</v>
      </c>
      <c r="D39" s="26">
        <v>7744</v>
      </c>
      <c r="E39" s="26">
        <v>3791</v>
      </c>
      <c r="F39" s="26">
        <v>2146</v>
      </c>
      <c r="G39" s="75"/>
      <c r="H39" s="75"/>
    </row>
    <row r="40" spans="1:8" s="17" customFormat="1" ht="15.95" customHeight="1">
      <c r="A40" s="31"/>
      <c r="B40" s="21" t="s">
        <v>46</v>
      </c>
      <c r="C40" s="26">
        <v>926</v>
      </c>
      <c r="D40" s="26">
        <v>264</v>
      </c>
      <c r="E40" s="26">
        <v>0</v>
      </c>
      <c r="F40" s="26">
        <v>0</v>
      </c>
      <c r="G40" s="75"/>
      <c r="H40" s="75"/>
    </row>
    <row r="41" spans="1:8" s="17" customFormat="1" ht="15.95" customHeight="1">
      <c r="A41" s="32"/>
      <c r="B41" s="18" t="s">
        <v>47</v>
      </c>
      <c r="C41" s="16">
        <f>SUM(C31:C40)</f>
        <v>50821</v>
      </c>
      <c r="D41" s="16">
        <f>SUM(D31:D40)</f>
        <v>84337</v>
      </c>
      <c r="E41" s="16">
        <f>SUM(E31:E40)</f>
        <v>57231</v>
      </c>
      <c r="F41" s="16">
        <f>SUM(F31:F40)</f>
        <v>48317</v>
      </c>
      <c r="G41" s="75"/>
      <c r="H41" s="75"/>
    </row>
    <row r="42" spans="1:8" s="1" customFormat="1" ht="8.1" customHeight="1">
      <c r="A42" s="33"/>
      <c r="C42" s="34"/>
      <c r="D42" s="27"/>
      <c r="F42" s="27"/>
      <c r="G42" s="75"/>
      <c r="H42" s="75"/>
    </row>
    <row r="43" spans="1:8" s="6" customFormat="1" ht="15.95" customHeight="1">
      <c r="A43" s="29"/>
      <c r="B43" s="50" t="s">
        <v>48</v>
      </c>
      <c r="C43" s="48"/>
      <c r="D43" s="11"/>
      <c r="E43" s="11"/>
      <c r="F43" s="8"/>
      <c r="G43" s="75"/>
      <c r="H43" s="75"/>
    </row>
    <row r="44" spans="1:8" s="17" customFormat="1" ht="15.95" customHeight="1">
      <c r="A44" s="31"/>
      <c r="B44" s="21" t="s">
        <v>78</v>
      </c>
      <c r="C44" s="26">
        <v>-13860</v>
      </c>
      <c r="D44" s="26">
        <v>-12963</v>
      </c>
      <c r="E44" s="26">
        <v>-17000</v>
      </c>
      <c r="F44" s="26">
        <v>-17000</v>
      </c>
      <c r="G44" s="75"/>
      <c r="H44" s="75"/>
    </row>
    <row r="45" spans="1:8" s="17" customFormat="1" ht="15.95" customHeight="1">
      <c r="A45" s="31"/>
      <c r="B45" s="21" t="s">
        <v>79</v>
      </c>
      <c r="C45" s="26">
        <v>-7518</v>
      </c>
      <c r="D45" s="26">
        <v>-2088</v>
      </c>
      <c r="E45" s="26">
        <v>0</v>
      </c>
      <c r="F45" s="26">
        <v>0</v>
      </c>
      <c r="G45" s="75"/>
      <c r="H45" s="75"/>
    </row>
    <row r="46" spans="1:8" s="17" customFormat="1" ht="15.95" customHeight="1">
      <c r="A46" s="31"/>
      <c r="B46" s="21" t="s">
        <v>80</v>
      </c>
      <c r="C46" s="26">
        <v>0</v>
      </c>
      <c r="D46" s="26">
        <v>0</v>
      </c>
      <c r="E46" s="26">
        <v>0</v>
      </c>
      <c r="F46" s="26">
        <v>0</v>
      </c>
      <c r="G46" s="75"/>
      <c r="H46" s="75"/>
    </row>
    <row r="47" spans="1:8" s="17" customFormat="1" ht="15.95" customHeight="1">
      <c r="A47" s="31"/>
      <c r="B47" s="21" t="s">
        <v>81</v>
      </c>
      <c r="C47" s="26">
        <v>-2303</v>
      </c>
      <c r="D47" s="26">
        <v>-4726</v>
      </c>
      <c r="E47" s="26">
        <v>-5400</v>
      </c>
      <c r="F47" s="26">
        <v>0</v>
      </c>
      <c r="G47" s="75"/>
      <c r="H47" s="75"/>
    </row>
    <row r="48" spans="1:8" s="17" customFormat="1" ht="15.95" customHeight="1">
      <c r="A48" s="31"/>
      <c r="B48" s="21" t="s">
        <v>82</v>
      </c>
      <c r="C48" s="26">
        <v>0</v>
      </c>
      <c r="D48" s="26">
        <v>0</v>
      </c>
      <c r="E48" s="26">
        <v>0</v>
      </c>
      <c r="F48" s="26">
        <v>0</v>
      </c>
      <c r="G48" s="75"/>
      <c r="H48" s="75"/>
    </row>
    <row r="49" spans="1:8" s="17" customFormat="1" ht="15.95" customHeight="1">
      <c r="A49" s="31"/>
      <c r="B49" s="21" t="s">
        <v>83</v>
      </c>
      <c r="C49" s="26">
        <v>0</v>
      </c>
      <c r="D49" s="26">
        <v>0</v>
      </c>
      <c r="E49" s="26">
        <v>0</v>
      </c>
      <c r="F49" s="26">
        <v>0</v>
      </c>
      <c r="G49" s="75"/>
      <c r="H49" s="75"/>
    </row>
    <row r="50" spans="1:8" s="17" customFormat="1" ht="15.95" customHeight="1">
      <c r="A50" s="31"/>
      <c r="B50" s="21" t="s">
        <v>84</v>
      </c>
      <c r="C50" s="26">
        <v>-346</v>
      </c>
      <c r="D50" s="26">
        <v>-731</v>
      </c>
      <c r="E50" s="26">
        <v>0</v>
      </c>
      <c r="F50" s="26">
        <v>0</v>
      </c>
      <c r="G50" s="75"/>
      <c r="H50" s="75"/>
    </row>
    <row r="51" spans="1:8" s="17" customFormat="1" ht="15.95" customHeight="1">
      <c r="A51" s="31"/>
      <c r="B51" s="21" t="s">
        <v>85</v>
      </c>
      <c r="C51" s="26">
        <v>-20410</v>
      </c>
      <c r="D51" s="26">
        <v>-43398</v>
      </c>
      <c r="E51" s="26">
        <v>-31831</v>
      </c>
      <c r="F51" s="26">
        <v>-28317</v>
      </c>
      <c r="G51" s="75"/>
      <c r="H51" s="75"/>
    </row>
    <row r="52" spans="1:8" s="17" customFormat="1" ht="15.95" customHeight="1">
      <c r="A52" s="31"/>
      <c r="B52" s="21" t="s">
        <v>86</v>
      </c>
      <c r="C52" s="26">
        <v>-1575</v>
      </c>
      <c r="D52" s="26">
        <v>-1500</v>
      </c>
      <c r="E52" s="26">
        <v>-3000</v>
      </c>
      <c r="F52" s="26">
        <v>-3000</v>
      </c>
      <c r="G52" s="75"/>
      <c r="H52" s="75"/>
    </row>
    <row r="53" spans="1:8" s="17" customFormat="1" ht="15.95" customHeight="1">
      <c r="A53" s="31"/>
      <c r="B53" s="21" t="s">
        <v>87</v>
      </c>
      <c r="C53" s="26">
        <v>0</v>
      </c>
      <c r="D53" s="26">
        <v>0</v>
      </c>
      <c r="E53" s="26">
        <v>0</v>
      </c>
      <c r="F53" s="26">
        <v>0</v>
      </c>
      <c r="G53" s="75"/>
      <c r="H53" s="75"/>
    </row>
    <row r="54" spans="1:8" s="17" customFormat="1" ht="15.95" customHeight="1">
      <c r="A54" s="31"/>
      <c r="B54" s="21" t="s">
        <v>88</v>
      </c>
      <c r="C54" s="15">
        <v>-1887</v>
      </c>
      <c r="D54" s="15">
        <v>-1753</v>
      </c>
      <c r="E54" s="26">
        <v>0</v>
      </c>
      <c r="F54" s="26">
        <v>0</v>
      </c>
      <c r="G54" s="75"/>
      <c r="H54" s="75"/>
    </row>
    <row r="55" spans="1:8" s="17" customFormat="1" ht="15.95" customHeight="1">
      <c r="A55" s="31"/>
      <c r="B55" s="21" t="s">
        <v>89</v>
      </c>
      <c r="C55" s="26">
        <v>0</v>
      </c>
      <c r="D55" s="26">
        <v>0</v>
      </c>
      <c r="E55" s="26">
        <v>0</v>
      </c>
      <c r="F55" s="26">
        <v>0</v>
      </c>
      <c r="G55" s="75"/>
      <c r="H55" s="75"/>
    </row>
    <row r="56" spans="1:8" s="17" customFormat="1" ht="15.95" customHeight="1">
      <c r="A56" s="31"/>
      <c r="B56" s="21" t="s">
        <v>90</v>
      </c>
      <c r="C56" s="26">
        <v>-2922</v>
      </c>
      <c r="D56" s="26">
        <v>-17178</v>
      </c>
      <c r="E56" s="26">
        <v>0</v>
      </c>
      <c r="F56" s="26">
        <v>0</v>
      </c>
      <c r="G56" s="75"/>
      <c r="H56" s="75"/>
    </row>
    <row r="57" spans="1:8" s="17" customFormat="1" ht="15.95" customHeight="1">
      <c r="A57" s="32"/>
      <c r="B57" s="18" t="s">
        <v>49</v>
      </c>
      <c r="C57" s="16">
        <f>SUM(C44:C56)</f>
        <v>-50821</v>
      </c>
      <c r="D57" s="16">
        <f>SUM(D44:D56)</f>
        <v>-84337</v>
      </c>
      <c r="E57" s="16">
        <f>SUM(E44:E56)</f>
        <v>-57231</v>
      </c>
      <c r="F57" s="16">
        <f>SUM(F44:F56)</f>
        <v>-48317</v>
      </c>
      <c r="G57" s="75"/>
      <c r="H57" s="75"/>
    </row>
    <row r="58" spans="1:8" s="1" customFormat="1" ht="8.1" customHeight="1">
      <c r="A58" s="33"/>
      <c r="C58" s="34"/>
      <c r="D58" s="27"/>
      <c r="F58" s="27"/>
      <c r="G58" s="75"/>
      <c r="H58" s="75"/>
    </row>
    <row r="59" spans="1:8" s="17" customFormat="1" ht="15.95" customHeight="1">
      <c r="A59" s="31"/>
      <c r="B59" s="44" t="s">
        <v>97</v>
      </c>
      <c r="C59" s="36" t="str">
        <f>IF(C41+C57=0, "PASS", "FAIL")</f>
        <v>PASS</v>
      </c>
      <c r="D59" s="36" t="str">
        <f>IF(D41+D57=0, "PASS", "FAIL")</f>
        <v>PASS</v>
      </c>
      <c r="E59" s="36" t="str">
        <f>IF(E41+E57=0, "PASS", "FAIL")</f>
        <v>PASS</v>
      </c>
      <c r="F59" s="36" t="str">
        <f>IF(F41+F57=0, "PASS", "FAIL")</f>
        <v>PASS</v>
      </c>
      <c r="G59" s="75"/>
      <c r="H59" s="75"/>
    </row>
    <row r="60" spans="1:8" s="1" customFormat="1" ht="18" customHeight="1">
      <c r="A60" s="33"/>
      <c r="C60" s="34"/>
      <c r="D60" s="27"/>
      <c r="F60" s="27"/>
      <c r="G60" s="75"/>
      <c r="H60" s="75"/>
    </row>
    <row r="61" spans="1:8" s="6" customFormat="1" ht="20.100000000000001" customHeight="1">
      <c r="A61" s="29"/>
      <c r="B61" s="12" t="s">
        <v>141</v>
      </c>
      <c r="C61" s="48"/>
      <c r="D61" s="11"/>
      <c r="E61" s="11"/>
      <c r="F61" s="8" t="s">
        <v>16</v>
      </c>
      <c r="G61" s="75"/>
      <c r="H61" s="75"/>
    </row>
    <row r="62" spans="1:8" s="13" customFormat="1" ht="45" customHeight="1">
      <c r="A62" s="30"/>
      <c r="B62" s="19"/>
      <c r="C62" s="20" t="str">
        <f>C$9</f>
        <v>2020-21 
Provisional 
Outturn</v>
      </c>
      <c r="D62" s="20" t="str">
        <f>D$9</f>
        <v>2021-22 
Budget 
Estimate</v>
      </c>
      <c r="E62" s="20" t="str">
        <f>E$9</f>
        <v>2022-23 
Budget 
Estimate</v>
      </c>
      <c r="F62" s="20" t="str">
        <f>F$9</f>
        <v>2023-24 
Budget 
Estimate</v>
      </c>
      <c r="G62" s="75"/>
      <c r="H62" s="75"/>
    </row>
    <row r="63" spans="1:8" s="1" customFormat="1" ht="8.1" customHeight="1">
      <c r="A63" s="33"/>
      <c r="C63" s="34"/>
      <c r="D63" s="27"/>
      <c r="F63" s="27"/>
      <c r="G63" s="75"/>
      <c r="H63" s="75"/>
    </row>
    <row r="64" spans="1:8" s="6" customFormat="1" ht="15.95" customHeight="1">
      <c r="A64" s="29"/>
      <c r="B64" s="50" t="s">
        <v>43</v>
      </c>
      <c r="C64" s="48"/>
      <c r="D64" s="11"/>
      <c r="E64" s="11"/>
      <c r="F64" s="8"/>
      <c r="G64" s="75"/>
      <c r="H64" s="75"/>
    </row>
    <row r="65" spans="1:8" s="13" customFormat="1" ht="20.100000000000001" customHeight="1">
      <c r="A65" s="30"/>
      <c r="B65" s="81" t="s">
        <v>94</v>
      </c>
      <c r="C65" s="82"/>
      <c r="D65" s="82"/>
      <c r="E65" s="82"/>
      <c r="F65" s="83"/>
      <c r="G65" s="75"/>
      <c r="H65" s="75"/>
    </row>
    <row r="66" spans="1:8" s="17" customFormat="1" ht="15.95" customHeight="1">
      <c r="A66" s="31"/>
      <c r="B66" s="21" t="s">
        <v>31</v>
      </c>
      <c r="C66" s="26">
        <v>14</v>
      </c>
      <c r="D66" s="26">
        <v>12</v>
      </c>
      <c r="E66" s="26">
        <v>10</v>
      </c>
      <c r="F66" s="26">
        <v>10</v>
      </c>
      <c r="G66" s="75"/>
      <c r="H66" s="75"/>
    </row>
    <row r="67" spans="1:8" s="17" customFormat="1" ht="15.95" customHeight="1">
      <c r="A67" s="31"/>
      <c r="B67" s="21" t="s">
        <v>154</v>
      </c>
      <c r="C67" s="26">
        <v>259</v>
      </c>
      <c r="D67" s="26">
        <v>200</v>
      </c>
      <c r="E67" s="26">
        <v>44</v>
      </c>
      <c r="F67" s="26">
        <v>44</v>
      </c>
      <c r="G67" s="75"/>
      <c r="H67" s="75"/>
    </row>
    <row r="68" spans="1:8" s="17" customFormat="1" ht="15.95" customHeight="1">
      <c r="A68" s="31"/>
      <c r="B68" s="21" t="s">
        <v>32</v>
      </c>
      <c r="C68" s="26">
        <v>76</v>
      </c>
      <c r="D68" s="26">
        <v>365</v>
      </c>
      <c r="E68" s="26">
        <v>5</v>
      </c>
      <c r="F68" s="26">
        <v>5</v>
      </c>
      <c r="G68" s="75"/>
      <c r="H68" s="75"/>
    </row>
    <row r="69" spans="1:8" s="17" customFormat="1" ht="15.95" customHeight="1">
      <c r="A69" s="31"/>
      <c r="B69" s="21" t="s">
        <v>50</v>
      </c>
      <c r="C69" s="26">
        <v>0</v>
      </c>
      <c r="D69" s="26">
        <v>0</v>
      </c>
      <c r="E69" s="26">
        <v>0</v>
      </c>
      <c r="F69" s="26">
        <v>0</v>
      </c>
      <c r="G69" s="75"/>
      <c r="H69" s="75"/>
    </row>
    <row r="70" spans="1:8" s="17" customFormat="1" ht="15.95" customHeight="1">
      <c r="A70" s="31"/>
      <c r="B70" s="21" t="s">
        <v>33</v>
      </c>
      <c r="C70" s="26">
        <v>0</v>
      </c>
      <c r="D70" s="26">
        <v>0</v>
      </c>
      <c r="E70" s="26">
        <v>0</v>
      </c>
      <c r="F70" s="26">
        <v>0</v>
      </c>
      <c r="G70" s="75"/>
      <c r="H70" s="75"/>
    </row>
    <row r="71" spans="1:8" s="17" customFormat="1" ht="15.95" customHeight="1">
      <c r="A71" s="31"/>
      <c r="B71" s="21" t="s">
        <v>45</v>
      </c>
      <c r="C71" s="26">
        <v>0</v>
      </c>
      <c r="D71" s="26">
        <v>2947</v>
      </c>
      <c r="E71" s="26">
        <v>0</v>
      </c>
      <c r="F71" s="26">
        <v>0</v>
      </c>
      <c r="G71" s="75"/>
      <c r="H71" s="75"/>
    </row>
    <row r="72" spans="1:8" s="17" customFormat="1" ht="15.95" customHeight="1">
      <c r="A72" s="31"/>
      <c r="B72" s="21" t="s">
        <v>44</v>
      </c>
      <c r="C72" s="26">
        <v>0</v>
      </c>
      <c r="D72" s="26">
        <v>0</v>
      </c>
      <c r="E72" s="26">
        <v>0</v>
      </c>
      <c r="F72" s="26">
        <v>0</v>
      </c>
      <c r="G72" s="75"/>
      <c r="H72" s="75"/>
    </row>
    <row r="73" spans="1:8" s="17" customFormat="1" ht="15.95" customHeight="1">
      <c r="A73" s="31"/>
      <c r="B73" s="21" t="s">
        <v>38</v>
      </c>
      <c r="C73" s="26">
        <v>0</v>
      </c>
      <c r="D73" s="26">
        <v>0</v>
      </c>
      <c r="E73" s="26">
        <v>0</v>
      </c>
      <c r="F73" s="26">
        <v>0</v>
      </c>
      <c r="G73" s="75"/>
      <c r="H73" s="75"/>
    </row>
    <row r="74" spans="1:8" s="17" customFormat="1" ht="15.95" customHeight="1">
      <c r="A74" s="31"/>
      <c r="B74" s="21" t="s">
        <v>34</v>
      </c>
      <c r="C74" s="26">
        <v>0</v>
      </c>
      <c r="D74" s="26">
        <v>0</v>
      </c>
      <c r="E74" s="26">
        <v>0</v>
      </c>
      <c r="F74" s="26">
        <v>0</v>
      </c>
      <c r="G74" s="75"/>
      <c r="H74" s="75"/>
    </row>
    <row r="75" spans="1:8" s="17" customFormat="1" ht="15.95" customHeight="1">
      <c r="A75" s="31"/>
      <c r="B75" s="21" t="s">
        <v>46</v>
      </c>
      <c r="C75" s="26">
        <v>133</v>
      </c>
      <c r="D75" s="26">
        <v>113</v>
      </c>
      <c r="E75" s="26">
        <v>99</v>
      </c>
      <c r="F75" s="26">
        <v>99</v>
      </c>
      <c r="G75" s="75"/>
      <c r="H75" s="75"/>
    </row>
    <row r="76" spans="1:8" s="17" customFormat="1" ht="15.95" customHeight="1">
      <c r="A76" s="32"/>
      <c r="B76" s="24" t="s">
        <v>95</v>
      </c>
      <c r="C76" s="25">
        <f>SUM(C66:C75)</f>
        <v>482</v>
      </c>
      <c r="D76" s="25">
        <f>SUM(D66:D75)</f>
        <v>3637</v>
      </c>
      <c r="E76" s="25">
        <f>SUM(E66:E75)</f>
        <v>158</v>
      </c>
      <c r="F76" s="25">
        <f>SUM(F66:F75)</f>
        <v>158</v>
      </c>
      <c r="G76" s="75"/>
      <c r="H76" s="75"/>
    </row>
    <row r="77" spans="1:8" s="13" customFormat="1" ht="20.100000000000001" customHeight="1">
      <c r="A77" s="30"/>
      <c r="B77" s="81" t="s">
        <v>130</v>
      </c>
      <c r="C77" s="82"/>
      <c r="D77" s="82"/>
      <c r="E77" s="82"/>
      <c r="F77" s="83"/>
      <c r="G77" s="75"/>
      <c r="H77" s="75"/>
    </row>
    <row r="78" spans="1:8" s="17" customFormat="1" ht="15.95" customHeight="1">
      <c r="A78" s="31"/>
      <c r="B78" s="21" t="s">
        <v>51</v>
      </c>
      <c r="C78" s="26">
        <v>0</v>
      </c>
      <c r="D78" s="26">
        <v>0</v>
      </c>
      <c r="E78" s="26">
        <v>0</v>
      </c>
      <c r="F78" s="26">
        <v>0</v>
      </c>
      <c r="G78" s="75"/>
      <c r="H78" s="75"/>
    </row>
    <row r="79" spans="1:8" s="17" customFormat="1" ht="15.95" customHeight="1">
      <c r="A79" s="31"/>
      <c r="B79" s="21" t="s">
        <v>92</v>
      </c>
      <c r="C79" s="26">
        <v>0</v>
      </c>
      <c r="D79" s="26">
        <v>0</v>
      </c>
      <c r="E79" s="26">
        <v>0</v>
      </c>
      <c r="F79" s="26">
        <v>0</v>
      </c>
      <c r="G79" s="75"/>
      <c r="H79" s="75"/>
    </row>
    <row r="80" spans="1:8" s="17" customFormat="1" ht="15.95" customHeight="1">
      <c r="A80" s="31"/>
      <c r="B80" s="21" t="s">
        <v>131</v>
      </c>
      <c r="C80" s="26">
        <v>0</v>
      </c>
      <c r="D80" s="26">
        <v>0</v>
      </c>
      <c r="E80" s="26">
        <v>0</v>
      </c>
      <c r="F80" s="26">
        <v>0</v>
      </c>
      <c r="G80" s="75"/>
      <c r="H80" s="75"/>
    </row>
    <row r="81" spans="1:8" s="17" customFormat="1" ht="15.95" customHeight="1">
      <c r="A81" s="31"/>
      <c r="B81" s="21" t="s">
        <v>52</v>
      </c>
      <c r="C81" s="26">
        <v>0</v>
      </c>
      <c r="D81" s="26">
        <v>0</v>
      </c>
      <c r="E81" s="26">
        <v>0</v>
      </c>
      <c r="F81" s="26">
        <v>0</v>
      </c>
      <c r="G81" s="75"/>
      <c r="H81" s="75"/>
    </row>
    <row r="82" spans="1:8" s="17" customFormat="1" ht="15.95" customHeight="1">
      <c r="A82" s="32"/>
      <c r="B82" s="24" t="s">
        <v>132</v>
      </c>
      <c r="C82" s="25">
        <f>SUM(C78:C81)</f>
        <v>0</v>
      </c>
      <c r="D82" s="25">
        <f>SUM(D78:D81)</f>
        <v>0</v>
      </c>
      <c r="E82" s="25">
        <f>SUM(E78:E81)</f>
        <v>0</v>
      </c>
      <c r="F82" s="25">
        <f>SUM(F78:F81)</f>
        <v>0</v>
      </c>
      <c r="G82" s="75"/>
      <c r="H82" s="75"/>
    </row>
    <row r="83" spans="1:8" s="13" customFormat="1" ht="20.100000000000001" customHeight="1">
      <c r="A83" s="30"/>
      <c r="B83" s="81" t="s">
        <v>93</v>
      </c>
      <c r="C83" s="82"/>
      <c r="D83" s="82"/>
      <c r="E83" s="82"/>
      <c r="F83" s="83"/>
      <c r="G83" s="75"/>
      <c r="H83" s="75"/>
    </row>
    <row r="84" spans="1:8" s="17" customFormat="1" ht="15.95" customHeight="1">
      <c r="A84" s="31"/>
      <c r="B84" s="21" t="s">
        <v>31</v>
      </c>
      <c r="C84" s="26">
        <v>0</v>
      </c>
      <c r="D84" s="26">
        <v>0</v>
      </c>
      <c r="E84" s="26">
        <v>0</v>
      </c>
      <c r="F84" s="26">
        <v>0</v>
      </c>
      <c r="G84" s="75"/>
      <c r="H84" s="75"/>
    </row>
    <row r="85" spans="1:8" s="17" customFormat="1" ht="15.95" customHeight="1">
      <c r="A85" s="31"/>
      <c r="B85" s="21" t="s">
        <v>154</v>
      </c>
      <c r="C85" s="26">
        <v>0</v>
      </c>
      <c r="D85" s="26">
        <v>0</v>
      </c>
      <c r="E85" s="26">
        <v>0</v>
      </c>
      <c r="F85" s="26">
        <v>0</v>
      </c>
      <c r="G85" s="75"/>
      <c r="H85" s="75"/>
    </row>
    <row r="86" spans="1:8" s="17" customFormat="1" ht="15.95" customHeight="1">
      <c r="A86" s="31"/>
      <c r="B86" s="21" t="s">
        <v>32</v>
      </c>
      <c r="C86" s="26">
        <v>0</v>
      </c>
      <c r="D86" s="26">
        <v>0</v>
      </c>
      <c r="E86" s="26">
        <v>0</v>
      </c>
      <c r="F86" s="26">
        <v>0</v>
      </c>
      <c r="G86" s="75"/>
      <c r="H86" s="75"/>
    </row>
    <row r="87" spans="1:8" s="17" customFormat="1" ht="15.95" customHeight="1">
      <c r="A87" s="31"/>
      <c r="B87" s="21" t="s">
        <v>35</v>
      </c>
      <c r="C87" s="26">
        <v>0</v>
      </c>
      <c r="D87" s="26">
        <v>0</v>
      </c>
      <c r="E87" s="26">
        <v>0</v>
      </c>
      <c r="F87" s="26">
        <v>0</v>
      </c>
      <c r="G87" s="75"/>
      <c r="H87" s="75"/>
    </row>
    <row r="88" spans="1:8" s="17" customFormat="1" ht="15.95" customHeight="1">
      <c r="A88" s="31"/>
      <c r="B88" s="21" t="s">
        <v>33</v>
      </c>
      <c r="C88" s="26">
        <v>0</v>
      </c>
      <c r="D88" s="26">
        <v>0</v>
      </c>
      <c r="E88" s="26">
        <v>0</v>
      </c>
      <c r="F88" s="26">
        <v>0</v>
      </c>
      <c r="G88" s="75"/>
      <c r="H88" s="75"/>
    </row>
    <row r="89" spans="1:8" s="17" customFormat="1" ht="15.95" customHeight="1">
      <c r="A89" s="31"/>
      <c r="B89" s="21" t="s">
        <v>45</v>
      </c>
      <c r="C89" s="26">
        <v>7500</v>
      </c>
      <c r="D89" s="26">
        <v>6000</v>
      </c>
      <c r="E89" s="26">
        <v>0</v>
      </c>
      <c r="F89" s="26">
        <v>0</v>
      </c>
      <c r="G89" s="75"/>
      <c r="H89" s="75"/>
    </row>
    <row r="90" spans="1:8" s="17" customFormat="1" ht="15.95" customHeight="1">
      <c r="A90" s="31"/>
      <c r="B90" s="21" t="s">
        <v>44</v>
      </c>
      <c r="C90" s="26">
        <v>1034</v>
      </c>
      <c r="D90" s="26">
        <v>884</v>
      </c>
      <c r="E90" s="26">
        <v>884</v>
      </c>
      <c r="F90" s="26">
        <v>884</v>
      </c>
      <c r="G90" s="75"/>
      <c r="H90" s="75"/>
    </row>
    <row r="91" spans="1:8" s="17" customFormat="1" ht="15.95" customHeight="1">
      <c r="A91" s="31"/>
      <c r="B91" s="21" t="s">
        <v>38</v>
      </c>
      <c r="C91" s="26">
        <v>0</v>
      </c>
      <c r="D91" s="26">
        <v>0</v>
      </c>
      <c r="E91" s="26">
        <v>0</v>
      </c>
      <c r="F91" s="26">
        <v>0</v>
      </c>
      <c r="G91" s="75"/>
      <c r="H91" s="75"/>
    </row>
    <row r="92" spans="1:8" s="17" customFormat="1" ht="15.95" customHeight="1">
      <c r="A92" s="31"/>
      <c r="B92" s="21" t="s">
        <v>34</v>
      </c>
      <c r="C92" s="26">
        <v>0</v>
      </c>
      <c r="D92" s="26">
        <v>0</v>
      </c>
      <c r="E92" s="26">
        <v>0</v>
      </c>
      <c r="F92" s="26">
        <v>0</v>
      </c>
      <c r="G92" s="75"/>
      <c r="H92" s="75"/>
    </row>
    <row r="93" spans="1:8" s="17" customFormat="1" ht="15.95" customHeight="1">
      <c r="A93" s="31"/>
      <c r="B93" s="21" t="s">
        <v>46</v>
      </c>
      <c r="C93" s="26">
        <v>0</v>
      </c>
      <c r="D93" s="26">
        <v>0</v>
      </c>
      <c r="E93" s="26">
        <v>0</v>
      </c>
      <c r="F93" s="26">
        <v>0</v>
      </c>
      <c r="G93" s="75"/>
      <c r="H93" s="75"/>
    </row>
    <row r="94" spans="1:8" s="17" customFormat="1" ht="15.95" customHeight="1">
      <c r="A94" s="32"/>
      <c r="B94" s="24" t="s">
        <v>96</v>
      </c>
      <c r="C94" s="25">
        <f>SUM(C84:C93)</f>
        <v>8534</v>
      </c>
      <c r="D94" s="25">
        <f>SUM(D84:D93)</f>
        <v>6884</v>
      </c>
      <c r="E94" s="25">
        <f>SUM(E84:E93)</f>
        <v>884</v>
      </c>
      <c r="F94" s="25">
        <f>SUM(F84:F93)</f>
        <v>884</v>
      </c>
      <c r="G94" s="75"/>
      <c r="H94" s="75"/>
    </row>
    <row r="95" spans="1:8" s="17" customFormat="1" ht="15.95" customHeight="1">
      <c r="A95" s="32"/>
      <c r="B95" s="18" t="s">
        <v>129</v>
      </c>
      <c r="C95" s="16">
        <f>SUM(C76,C82, C94)</f>
        <v>9016</v>
      </c>
      <c r="D95" s="16">
        <f>SUM(D76,D82, D94)</f>
        <v>10521</v>
      </c>
      <c r="E95" s="16">
        <f>SUM(E76,E82, E94)</f>
        <v>1042</v>
      </c>
      <c r="F95" s="16">
        <f>SUM(F76,F82, F94)</f>
        <v>1042</v>
      </c>
      <c r="G95" s="75"/>
      <c r="H95" s="75"/>
    </row>
    <row r="96" spans="1:8" s="1" customFormat="1" ht="8.1" customHeight="1">
      <c r="A96" s="33"/>
      <c r="C96" s="34"/>
      <c r="D96" s="27"/>
      <c r="F96" s="27"/>
      <c r="G96" s="75"/>
      <c r="H96" s="75"/>
    </row>
    <row r="97" spans="1:8" s="6" customFormat="1" ht="15.95" customHeight="1">
      <c r="A97" s="29"/>
      <c r="B97" s="50" t="s">
        <v>48</v>
      </c>
      <c r="C97" s="48"/>
      <c r="D97" s="11"/>
      <c r="E97" s="11"/>
      <c r="F97" s="8"/>
      <c r="G97" s="75"/>
      <c r="H97" s="75"/>
    </row>
    <row r="98" spans="1:8" s="17" customFormat="1" ht="15.95" customHeight="1">
      <c r="A98" s="31"/>
      <c r="B98" s="21" t="s">
        <v>78</v>
      </c>
      <c r="C98" s="26">
        <v>-8534</v>
      </c>
      <c r="D98" s="26">
        <v>-884</v>
      </c>
      <c r="E98" s="26">
        <v>-884</v>
      </c>
      <c r="F98" s="26">
        <v>-884</v>
      </c>
      <c r="G98" s="75"/>
      <c r="H98" s="75"/>
    </row>
    <row r="99" spans="1:8" s="17" customFormat="1" ht="15.95" customHeight="1">
      <c r="A99" s="31"/>
      <c r="B99" s="21" t="s">
        <v>79</v>
      </c>
      <c r="C99" s="26">
        <v>0</v>
      </c>
      <c r="D99" s="26">
        <v>-1500</v>
      </c>
      <c r="E99" s="26">
        <v>0</v>
      </c>
      <c r="F99" s="26">
        <v>0</v>
      </c>
      <c r="G99" s="75"/>
      <c r="H99" s="75"/>
    </row>
    <row r="100" spans="1:8" s="17" customFormat="1" ht="15.95" customHeight="1">
      <c r="A100" s="31"/>
      <c r="B100" s="21" t="s">
        <v>80</v>
      </c>
      <c r="C100" s="26">
        <v>0</v>
      </c>
      <c r="D100" s="26">
        <v>0</v>
      </c>
      <c r="E100" s="26">
        <v>0</v>
      </c>
      <c r="F100" s="26">
        <v>0</v>
      </c>
      <c r="G100" s="75"/>
      <c r="H100" s="75"/>
    </row>
    <row r="101" spans="1:8" s="17" customFormat="1" ht="15.95" customHeight="1">
      <c r="A101" s="31"/>
      <c r="B101" s="21" t="s">
        <v>81</v>
      </c>
      <c r="C101" s="26">
        <v>0</v>
      </c>
      <c r="D101" s="26">
        <v>-4500</v>
      </c>
      <c r="E101" s="26">
        <v>0</v>
      </c>
      <c r="F101" s="26">
        <v>0</v>
      </c>
      <c r="G101" s="75"/>
      <c r="H101" s="75"/>
    </row>
    <row r="102" spans="1:8" s="17" customFormat="1" ht="15.95" customHeight="1">
      <c r="A102" s="31"/>
      <c r="B102" s="21" t="s">
        <v>82</v>
      </c>
      <c r="C102" s="26">
        <v>0</v>
      </c>
      <c r="D102" s="26">
        <v>0</v>
      </c>
      <c r="E102" s="26">
        <v>0</v>
      </c>
      <c r="F102" s="26">
        <v>0</v>
      </c>
      <c r="G102" s="75"/>
      <c r="H102" s="75"/>
    </row>
    <row r="103" spans="1:8" s="17" customFormat="1" ht="15.95" customHeight="1">
      <c r="A103" s="31"/>
      <c r="B103" s="21" t="s">
        <v>83</v>
      </c>
      <c r="C103" s="26">
        <v>0</v>
      </c>
      <c r="D103" s="26">
        <v>0</v>
      </c>
      <c r="E103" s="26">
        <v>0</v>
      </c>
      <c r="F103" s="26">
        <v>0</v>
      </c>
      <c r="G103" s="75"/>
      <c r="H103" s="75"/>
    </row>
    <row r="104" spans="1:8" s="17" customFormat="1" ht="15.95" customHeight="1">
      <c r="A104" s="31"/>
      <c r="B104" s="42" t="s">
        <v>85</v>
      </c>
      <c r="C104" s="15">
        <f>-SUM(C76,C82)</f>
        <v>-482</v>
      </c>
      <c r="D104" s="15">
        <f>-SUM(D76,D82)</f>
        <v>-3637</v>
      </c>
      <c r="E104" s="15">
        <f>-SUM(E76,E82)</f>
        <v>-158</v>
      </c>
      <c r="F104" s="15">
        <f>-SUM(F76,F82)</f>
        <v>-158</v>
      </c>
      <c r="G104" s="75"/>
      <c r="H104" s="75"/>
    </row>
    <row r="105" spans="1:8" s="17" customFormat="1" ht="15.95" customHeight="1">
      <c r="A105" s="32"/>
      <c r="B105" s="18" t="s">
        <v>146</v>
      </c>
      <c r="C105" s="16">
        <f>SUM(C98:C104)</f>
        <v>-9016</v>
      </c>
      <c r="D105" s="16">
        <f>SUM(D98:D104)</f>
        <v>-10521</v>
      </c>
      <c r="E105" s="16">
        <f>SUM(E98:E104)</f>
        <v>-1042</v>
      </c>
      <c r="F105" s="16">
        <f>SUM(F98:F104)</f>
        <v>-1042</v>
      </c>
      <c r="G105" s="75"/>
      <c r="H105" s="75"/>
    </row>
    <row r="106" spans="1:8" s="1" customFormat="1" ht="8.1" customHeight="1">
      <c r="A106" s="33"/>
      <c r="C106" s="34"/>
      <c r="D106" s="27"/>
      <c r="F106" s="27"/>
      <c r="G106" s="75"/>
      <c r="H106" s="75"/>
    </row>
    <row r="107" spans="1:8" s="17" customFormat="1" ht="15.95" customHeight="1">
      <c r="A107" s="31"/>
      <c r="B107" s="44" t="s">
        <v>97</v>
      </c>
      <c r="C107" s="36" t="str">
        <f>IF(C95+C105=0, "PASS", "FAIL")</f>
        <v>PASS</v>
      </c>
      <c r="D107" s="36" t="str">
        <f>IF(D95+D105=0, "PASS", "FAIL")</f>
        <v>PASS</v>
      </c>
      <c r="E107" s="36" t="str">
        <f>IF(E95+E105=0, "PASS", "FAIL")</f>
        <v>PASS</v>
      </c>
      <c r="F107" s="36" t="str">
        <f>IF(F95+F105=0, "PASS", "FAIL")</f>
        <v>PASS</v>
      </c>
      <c r="G107" s="75"/>
      <c r="H107" s="75"/>
    </row>
    <row r="108" spans="1:8" ht="18" customHeight="1">
      <c r="D108" s="41"/>
      <c r="E108" s="41"/>
      <c r="F108" s="41"/>
    </row>
    <row r="109" spans="1:8" s="6" customFormat="1" ht="24.95" customHeight="1">
      <c r="A109" s="29"/>
      <c r="B109" s="23" t="s">
        <v>143</v>
      </c>
      <c r="C109" s="22"/>
      <c r="D109" s="11"/>
      <c r="E109" s="11"/>
      <c r="F109" s="8"/>
      <c r="G109" s="75"/>
      <c r="H109" s="75"/>
    </row>
    <row r="110" spans="1:8" s="6" customFormat="1" ht="20.100000000000001" customHeight="1">
      <c r="A110" s="29"/>
      <c r="B110" s="12" t="s">
        <v>144</v>
      </c>
      <c r="C110" s="48"/>
      <c r="D110" s="11"/>
      <c r="E110" s="11"/>
      <c r="F110" s="8" t="s">
        <v>16</v>
      </c>
      <c r="G110" s="75"/>
      <c r="H110" s="75"/>
    </row>
    <row r="111" spans="1:8" s="13" customFormat="1" ht="45" customHeight="1">
      <c r="A111" s="30"/>
      <c r="B111" s="19"/>
      <c r="C111" s="20" t="str">
        <f>C$9</f>
        <v>2020-21 
Provisional 
Outturn</v>
      </c>
      <c r="D111" s="20" t="str">
        <f>D$9</f>
        <v>2021-22 
Budget 
Estimate</v>
      </c>
      <c r="E111" s="20" t="str">
        <f>E$9</f>
        <v>2022-23 
Budget 
Estimate</v>
      </c>
      <c r="F111" s="20" t="str">
        <f>F$9</f>
        <v>2023-24 
Budget 
Estimate</v>
      </c>
      <c r="G111" s="75"/>
      <c r="H111" s="75"/>
    </row>
    <row r="112" spans="1:8" s="1" customFormat="1" ht="8.1" customHeight="1">
      <c r="A112" s="33"/>
      <c r="C112" s="34"/>
      <c r="D112" s="27"/>
      <c r="F112" s="27"/>
      <c r="G112" s="75"/>
      <c r="H112" s="75"/>
    </row>
    <row r="113" spans="1:8" s="6" customFormat="1" ht="15.95" customHeight="1">
      <c r="A113" s="29"/>
      <c r="B113" s="50" t="s">
        <v>43</v>
      </c>
      <c r="C113" s="48"/>
      <c r="D113" s="11"/>
      <c r="E113" s="11"/>
      <c r="F113" s="8"/>
      <c r="G113" s="75"/>
      <c r="H113" s="75"/>
    </row>
    <row r="114" spans="1:8" s="17" customFormat="1" ht="15.95" customHeight="1">
      <c r="A114" s="31"/>
      <c r="B114" s="21" t="s">
        <v>98</v>
      </c>
      <c r="C114" s="26">
        <v>3882</v>
      </c>
      <c r="D114" s="26">
        <v>11547</v>
      </c>
      <c r="E114" s="26">
        <v>10071</v>
      </c>
      <c r="F114" s="26">
        <v>7220</v>
      </c>
      <c r="G114" s="75"/>
      <c r="H114" s="75"/>
    </row>
    <row r="115" spans="1:8" s="17" customFormat="1" ht="15.95" customHeight="1">
      <c r="A115" s="31"/>
      <c r="B115" s="21" t="s">
        <v>99</v>
      </c>
      <c r="C115" s="26">
        <v>1936</v>
      </c>
      <c r="D115" s="26">
        <v>10260</v>
      </c>
      <c r="E115" s="26">
        <v>6714</v>
      </c>
      <c r="F115" s="26">
        <v>10465</v>
      </c>
      <c r="G115" s="75"/>
      <c r="H115" s="75"/>
    </row>
    <row r="116" spans="1:8" s="17" customFormat="1" ht="15.95" customHeight="1">
      <c r="A116" s="31"/>
      <c r="B116" s="21" t="s">
        <v>100</v>
      </c>
      <c r="C116" s="26">
        <v>1286</v>
      </c>
      <c r="D116" s="26">
        <v>2165</v>
      </c>
      <c r="E116" s="26">
        <v>1794</v>
      </c>
      <c r="F116" s="26">
        <v>1795</v>
      </c>
      <c r="G116" s="75"/>
      <c r="H116" s="75"/>
    </row>
    <row r="117" spans="1:8" s="17" customFormat="1" ht="15.95" customHeight="1">
      <c r="A117" s="31"/>
      <c r="B117" s="21" t="s">
        <v>101</v>
      </c>
      <c r="C117" s="26">
        <v>1780</v>
      </c>
      <c r="D117" s="26">
        <v>13120</v>
      </c>
      <c r="E117" s="26">
        <v>3600</v>
      </c>
      <c r="F117" s="26">
        <v>4635</v>
      </c>
      <c r="G117" s="75"/>
      <c r="H117" s="75"/>
    </row>
    <row r="118" spans="1:8" s="17" customFormat="1" ht="15.95" customHeight="1">
      <c r="A118" s="31"/>
      <c r="B118" s="21" t="s">
        <v>102</v>
      </c>
      <c r="C118" s="26">
        <v>71</v>
      </c>
      <c r="D118" s="26">
        <v>137</v>
      </c>
      <c r="E118" s="26">
        <v>281</v>
      </c>
      <c r="F118" s="26">
        <v>0</v>
      </c>
      <c r="G118" s="75"/>
      <c r="H118" s="75"/>
    </row>
    <row r="119" spans="1:8" s="17" customFormat="1" ht="15.95" customHeight="1">
      <c r="A119" s="32"/>
      <c r="B119" s="52" t="s">
        <v>54</v>
      </c>
      <c r="C119" s="53">
        <f>SUM(C114:C118)</f>
        <v>8955</v>
      </c>
      <c r="D119" s="53">
        <f>SUM(D114:D118)</f>
        <v>37229</v>
      </c>
      <c r="E119" s="53">
        <f>SUM(E114:E118)</f>
        <v>22460</v>
      </c>
      <c r="F119" s="53">
        <f>SUM(F114:F118)</f>
        <v>24115</v>
      </c>
      <c r="G119" s="75"/>
      <c r="H119" s="75"/>
    </row>
    <row r="120" spans="1:8" s="1" customFormat="1" ht="8.1" customHeight="1">
      <c r="A120" s="33"/>
      <c r="C120" s="34"/>
      <c r="D120" s="27"/>
      <c r="F120" s="27"/>
      <c r="G120" s="75"/>
      <c r="H120" s="75"/>
    </row>
    <row r="121" spans="1:8" s="6" customFormat="1" ht="15.95" customHeight="1">
      <c r="A121" s="29"/>
      <c r="B121" s="50" t="s">
        <v>48</v>
      </c>
      <c r="C121" s="48"/>
      <c r="D121" s="11"/>
      <c r="E121" s="11"/>
      <c r="F121" s="8"/>
      <c r="G121" s="75"/>
      <c r="H121" s="75"/>
    </row>
    <row r="122" spans="1:8" s="17" customFormat="1" ht="15.95" customHeight="1">
      <c r="A122" s="31"/>
      <c r="B122" s="21" t="s">
        <v>104</v>
      </c>
      <c r="C122" s="26">
        <v>0</v>
      </c>
      <c r="D122" s="26">
        <v>0</v>
      </c>
      <c r="E122" s="26">
        <v>0</v>
      </c>
      <c r="F122" s="26">
        <v>0</v>
      </c>
      <c r="G122" s="75"/>
      <c r="H122" s="75"/>
    </row>
    <row r="123" spans="1:8" s="17" customFormat="1" ht="15.95" customHeight="1">
      <c r="A123" s="31"/>
      <c r="B123" s="35" t="s">
        <v>121</v>
      </c>
      <c r="C123" s="26">
        <v>0</v>
      </c>
      <c r="D123" s="26">
        <v>-4720</v>
      </c>
      <c r="E123" s="26">
        <v>-1475</v>
      </c>
      <c r="F123" s="26">
        <v>-2301</v>
      </c>
      <c r="G123" s="75"/>
      <c r="H123" s="75"/>
    </row>
    <row r="124" spans="1:8" s="17" customFormat="1" ht="15.95" customHeight="1">
      <c r="A124" s="31"/>
      <c r="B124" s="21" t="s">
        <v>80</v>
      </c>
      <c r="C124" s="26">
        <v>0</v>
      </c>
      <c r="D124" s="26">
        <v>0</v>
      </c>
      <c r="E124" s="26">
        <v>0</v>
      </c>
      <c r="F124" s="26">
        <v>0</v>
      </c>
      <c r="G124" s="75"/>
      <c r="H124" s="75"/>
    </row>
    <row r="125" spans="1:8" s="17" customFormat="1" ht="15.95" customHeight="1">
      <c r="A125" s="31"/>
      <c r="B125" s="21" t="s">
        <v>81</v>
      </c>
      <c r="C125" s="26">
        <v>0</v>
      </c>
      <c r="D125" s="26">
        <v>0</v>
      </c>
      <c r="E125" s="26">
        <v>0</v>
      </c>
      <c r="F125" s="26">
        <v>0</v>
      </c>
      <c r="G125" s="75"/>
      <c r="H125" s="75"/>
    </row>
    <row r="126" spans="1:8" s="17" customFormat="1" ht="15.95" customHeight="1">
      <c r="A126" s="31"/>
      <c r="B126" s="21" t="s">
        <v>84</v>
      </c>
      <c r="C126" s="26">
        <v>-682</v>
      </c>
      <c r="D126" s="26">
        <v>-450</v>
      </c>
      <c r="E126" s="26">
        <v>-450</v>
      </c>
      <c r="F126" s="26">
        <v>-450</v>
      </c>
      <c r="G126" s="75"/>
      <c r="H126" s="75"/>
    </row>
    <row r="127" spans="1:8" s="17" customFormat="1" ht="15.95" customHeight="1">
      <c r="A127" s="31"/>
      <c r="B127" s="21" t="s">
        <v>85</v>
      </c>
      <c r="C127" s="26">
        <v>-6042</v>
      </c>
      <c r="D127" s="26">
        <v>-26909</v>
      </c>
      <c r="E127" s="26">
        <v>-20085</v>
      </c>
      <c r="F127" s="26">
        <v>-19174</v>
      </c>
      <c r="G127" s="75"/>
      <c r="H127" s="75"/>
    </row>
    <row r="128" spans="1:8" s="17" customFormat="1" ht="15.95" customHeight="1">
      <c r="A128" s="31"/>
      <c r="B128" s="21" t="s">
        <v>86</v>
      </c>
      <c r="C128" s="26">
        <v>-1781</v>
      </c>
      <c r="D128" s="26">
        <v>-4700</v>
      </c>
      <c r="E128" s="26">
        <v>0</v>
      </c>
      <c r="F128" s="26">
        <v>-1740</v>
      </c>
      <c r="G128" s="75"/>
      <c r="H128" s="75"/>
    </row>
    <row r="129" spans="1:8" s="17" customFormat="1" ht="15.95" customHeight="1">
      <c r="A129" s="31"/>
      <c r="B129" s="21" t="s">
        <v>87</v>
      </c>
      <c r="C129" s="26">
        <v>0</v>
      </c>
      <c r="D129" s="26">
        <v>0</v>
      </c>
      <c r="E129" s="26">
        <v>0</v>
      </c>
      <c r="F129" s="26">
        <v>0</v>
      </c>
      <c r="G129" s="75"/>
      <c r="H129" s="75"/>
    </row>
    <row r="130" spans="1:8" s="17" customFormat="1" ht="15.95" customHeight="1">
      <c r="A130" s="31"/>
      <c r="B130" s="21" t="s">
        <v>88</v>
      </c>
      <c r="C130" s="26">
        <v>-450</v>
      </c>
      <c r="D130" s="26">
        <v>-450</v>
      </c>
      <c r="E130" s="26">
        <v>-450</v>
      </c>
      <c r="F130" s="26">
        <v>-450</v>
      </c>
      <c r="G130" s="75"/>
      <c r="H130" s="75"/>
    </row>
    <row r="131" spans="1:8" s="17" customFormat="1" ht="15.95" customHeight="1">
      <c r="A131" s="31"/>
      <c r="B131" s="21" t="s">
        <v>89</v>
      </c>
      <c r="C131" s="26">
        <v>0</v>
      </c>
      <c r="D131" s="26">
        <v>0</v>
      </c>
      <c r="E131" s="26">
        <v>0</v>
      </c>
      <c r="F131" s="26">
        <v>0</v>
      </c>
      <c r="G131" s="75"/>
      <c r="H131" s="75"/>
    </row>
    <row r="132" spans="1:8" s="17" customFormat="1" ht="15.95" customHeight="1">
      <c r="A132" s="31"/>
      <c r="B132" s="21" t="s">
        <v>90</v>
      </c>
      <c r="C132" s="26">
        <v>0</v>
      </c>
      <c r="D132" s="26">
        <v>0</v>
      </c>
      <c r="E132" s="26">
        <v>0</v>
      </c>
      <c r="F132" s="26">
        <v>0</v>
      </c>
      <c r="G132" s="75"/>
      <c r="H132" s="75"/>
    </row>
    <row r="133" spans="1:8" s="17" customFormat="1" ht="15.95" customHeight="1">
      <c r="A133" s="32"/>
      <c r="B133" s="52" t="s">
        <v>55</v>
      </c>
      <c r="C133" s="16">
        <f>SUM(C122:C132)</f>
        <v>-8955</v>
      </c>
      <c r="D133" s="16">
        <f>SUM(D122:D132)</f>
        <v>-37229</v>
      </c>
      <c r="E133" s="16">
        <f>SUM(E122:E132)</f>
        <v>-22460</v>
      </c>
      <c r="F133" s="16">
        <f>SUM(F122:F132)</f>
        <v>-24115</v>
      </c>
      <c r="G133" s="75"/>
      <c r="H133" s="75"/>
    </row>
    <row r="134" spans="1:8" s="1" customFormat="1" ht="8.1" customHeight="1">
      <c r="A134" s="33"/>
      <c r="C134" s="34"/>
      <c r="D134" s="27"/>
      <c r="F134" s="27"/>
      <c r="G134" s="75"/>
      <c r="H134" s="75"/>
    </row>
    <row r="135" spans="1:8" s="17" customFormat="1" ht="15.95" customHeight="1">
      <c r="A135" s="31"/>
      <c r="B135" s="44" t="s">
        <v>105</v>
      </c>
      <c r="C135" s="36" t="str">
        <f>IF(C119+C133=0, "PASS", "FAIL")</f>
        <v>PASS</v>
      </c>
      <c r="D135" s="36" t="str">
        <f>IF(D119+D133=0, "PASS", "FAIL")</f>
        <v>PASS</v>
      </c>
      <c r="E135" s="36" t="str">
        <f>IF(E119+E133=0, "PASS", "FAIL")</f>
        <v>PASS</v>
      </c>
      <c r="F135" s="36" t="str">
        <f>IF(F119+F133=0, "PASS", "FAIL")</f>
        <v>PASS</v>
      </c>
      <c r="G135" s="75"/>
      <c r="H135" s="75"/>
    </row>
    <row r="136" spans="1:8" ht="18" customHeight="1">
      <c r="D136" s="41"/>
      <c r="E136" s="41"/>
      <c r="F136" s="41"/>
    </row>
    <row r="137" spans="1:8" s="6" customFormat="1" ht="20.100000000000001" customHeight="1">
      <c r="A137" s="29"/>
      <c r="B137" s="12" t="s">
        <v>145</v>
      </c>
      <c r="C137" s="48"/>
      <c r="D137" s="11"/>
      <c r="E137" s="11"/>
      <c r="F137" s="8" t="s">
        <v>16</v>
      </c>
      <c r="G137" s="75"/>
      <c r="H137" s="75"/>
    </row>
    <row r="138" spans="1:8" s="13" customFormat="1" ht="45" customHeight="1">
      <c r="A138" s="30"/>
      <c r="B138" s="19"/>
      <c r="C138" s="20" t="str">
        <f>C$9</f>
        <v>2020-21 
Provisional 
Outturn</v>
      </c>
      <c r="D138" s="20" t="str">
        <f>D$9</f>
        <v>2021-22 
Budget 
Estimate</v>
      </c>
      <c r="E138" s="20" t="str">
        <f>E$9</f>
        <v>2022-23 
Budget 
Estimate</v>
      </c>
      <c r="F138" s="20" t="str">
        <f>F$9</f>
        <v>2023-24 
Budget 
Estimate</v>
      </c>
      <c r="G138" s="75"/>
      <c r="H138" s="75"/>
    </row>
    <row r="139" spans="1:8" s="1" customFormat="1" ht="8.1" customHeight="1">
      <c r="A139" s="33"/>
      <c r="C139" s="34"/>
      <c r="D139" s="27"/>
      <c r="F139" s="27"/>
      <c r="G139" s="75"/>
      <c r="H139" s="75"/>
    </row>
    <row r="140" spans="1:8" s="6" customFormat="1" ht="15.95" customHeight="1">
      <c r="A140" s="29"/>
      <c r="B140" s="50" t="s">
        <v>43</v>
      </c>
      <c r="C140" s="48"/>
      <c r="D140" s="11"/>
      <c r="E140" s="11"/>
      <c r="F140" s="8"/>
      <c r="G140" s="75"/>
      <c r="H140" s="75"/>
    </row>
    <row r="141" spans="1:8" s="17" customFormat="1" ht="15.95" customHeight="1">
      <c r="A141" s="31"/>
      <c r="B141" s="21" t="s">
        <v>94</v>
      </c>
      <c r="C141" s="26">
        <v>0</v>
      </c>
      <c r="D141" s="26">
        <v>0</v>
      </c>
      <c r="E141" s="26">
        <v>0</v>
      </c>
      <c r="F141" s="26">
        <v>0</v>
      </c>
      <c r="G141" s="75"/>
      <c r="H141" s="75"/>
    </row>
    <row r="142" spans="1:8" s="17" customFormat="1" ht="15.95" customHeight="1">
      <c r="A142" s="31"/>
      <c r="B142" s="21" t="s">
        <v>91</v>
      </c>
      <c r="C142" s="26">
        <v>0</v>
      </c>
      <c r="D142" s="26">
        <v>0</v>
      </c>
      <c r="E142" s="26">
        <v>0</v>
      </c>
      <c r="F142" s="26">
        <v>0</v>
      </c>
      <c r="G142" s="75"/>
      <c r="H142" s="75"/>
    </row>
    <row r="143" spans="1:8" s="17" customFormat="1" ht="15.95" customHeight="1">
      <c r="A143" s="31"/>
      <c r="B143" s="21" t="s">
        <v>93</v>
      </c>
      <c r="C143" s="26">
        <v>0</v>
      </c>
      <c r="D143" s="26">
        <v>0</v>
      </c>
      <c r="E143" s="26">
        <v>0</v>
      </c>
      <c r="F143" s="26">
        <v>0</v>
      </c>
      <c r="G143" s="75"/>
      <c r="H143" s="75"/>
    </row>
    <row r="144" spans="1:8" s="17" customFormat="1" ht="15.95" customHeight="1">
      <c r="A144" s="32"/>
      <c r="B144" s="52" t="s">
        <v>103</v>
      </c>
      <c r="C144" s="53">
        <f>SUM(C141:C143)</f>
        <v>0</v>
      </c>
      <c r="D144" s="53">
        <f>SUM(D141:D143)</f>
        <v>0</v>
      </c>
      <c r="E144" s="53">
        <f>SUM(E141:E143)</f>
        <v>0</v>
      </c>
      <c r="F144" s="53">
        <f>SUM(F141:F143)</f>
        <v>0</v>
      </c>
      <c r="G144" s="75"/>
      <c r="H144" s="75"/>
    </row>
    <row r="145" spans="1:8" s="1" customFormat="1" ht="8.1" customHeight="1">
      <c r="A145" s="33"/>
      <c r="C145" s="34"/>
      <c r="D145" s="27"/>
      <c r="F145" s="27"/>
      <c r="G145" s="75"/>
      <c r="H145" s="75"/>
    </row>
    <row r="146" spans="1:8" s="6" customFormat="1" ht="15.95" customHeight="1">
      <c r="A146" s="29"/>
      <c r="B146" s="50" t="s">
        <v>48</v>
      </c>
      <c r="C146" s="48"/>
      <c r="D146" s="11"/>
      <c r="E146" s="11"/>
      <c r="F146" s="8"/>
      <c r="G146" s="75"/>
      <c r="H146" s="75"/>
    </row>
    <row r="147" spans="1:8" s="17" customFormat="1" ht="15.95" customHeight="1">
      <c r="A147" s="31"/>
      <c r="B147" s="21" t="s">
        <v>104</v>
      </c>
      <c r="C147" s="26">
        <v>0</v>
      </c>
      <c r="D147" s="26">
        <v>0</v>
      </c>
      <c r="E147" s="26">
        <v>0</v>
      </c>
      <c r="F147" s="26">
        <v>0</v>
      </c>
      <c r="G147" s="75"/>
      <c r="H147" s="75"/>
    </row>
    <row r="148" spans="1:8" s="17" customFormat="1" ht="15.95" customHeight="1">
      <c r="A148" s="31"/>
      <c r="B148" s="35" t="s">
        <v>121</v>
      </c>
      <c r="C148" s="26">
        <v>0</v>
      </c>
      <c r="D148" s="26">
        <v>0</v>
      </c>
      <c r="E148" s="26">
        <v>0</v>
      </c>
      <c r="F148" s="26">
        <v>0</v>
      </c>
      <c r="G148" s="75"/>
      <c r="H148" s="75"/>
    </row>
    <row r="149" spans="1:8" s="17" customFormat="1" ht="15.95" customHeight="1">
      <c r="A149" s="31"/>
      <c r="B149" s="21" t="s">
        <v>80</v>
      </c>
      <c r="C149" s="26">
        <v>0</v>
      </c>
      <c r="D149" s="26">
        <v>0</v>
      </c>
      <c r="E149" s="26">
        <v>0</v>
      </c>
      <c r="F149" s="26">
        <v>0</v>
      </c>
      <c r="G149" s="75"/>
      <c r="H149" s="75"/>
    </row>
    <row r="150" spans="1:8" s="17" customFormat="1" ht="15.95" customHeight="1">
      <c r="A150" s="31"/>
      <c r="B150" s="21" t="s">
        <v>81</v>
      </c>
      <c r="C150" s="26">
        <v>0</v>
      </c>
      <c r="D150" s="26">
        <v>0</v>
      </c>
      <c r="E150" s="26">
        <v>0</v>
      </c>
      <c r="F150" s="26">
        <v>0</v>
      </c>
      <c r="G150" s="75"/>
      <c r="H150" s="75"/>
    </row>
    <row r="151" spans="1:8" s="17" customFormat="1" ht="15.95" customHeight="1">
      <c r="A151" s="31"/>
      <c r="B151" s="21" t="s">
        <v>84</v>
      </c>
      <c r="C151" s="26">
        <v>0</v>
      </c>
      <c r="D151" s="26">
        <v>0</v>
      </c>
      <c r="E151" s="26">
        <v>0</v>
      </c>
      <c r="F151" s="26">
        <v>0</v>
      </c>
      <c r="G151" s="75"/>
      <c r="H151" s="75"/>
    </row>
    <row r="152" spans="1:8" s="17" customFormat="1" ht="15.95" customHeight="1">
      <c r="A152" s="31"/>
      <c r="B152" s="14" t="s">
        <v>85</v>
      </c>
      <c r="C152" s="15">
        <f>-SUM(C141:C142)</f>
        <v>0</v>
      </c>
      <c r="D152" s="15">
        <f>-SUM(D141:D142)</f>
        <v>0</v>
      </c>
      <c r="E152" s="15">
        <f>-SUM(E141:E142)</f>
        <v>0</v>
      </c>
      <c r="F152" s="15">
        <f>-SUM(F141:F142)</f>
        <v>0</v>
      </c>
      <c r="G152" s="75"/>
      <c r="H152" s="75"/>
    </row>
    <row r="153" spans="1:8" s="17" customFormat="1" ht="15.95" customHeight="1">
      <c r="A153" s="32"/>
      <c r="B153" s="18" t="s">
        <v>147</v>
      </c>
      <c r="C153" s="16">
        <f>SUM(C147:C152)</f>
        <v>0</v>
      </c>
      <c r="D153" s="16">
        <f>SUM(D147:D152)</f>
        <v>0</v>
      </c>
      <c r="E153" s="16">
        <f>SUM(E147:E152)</f>
        <v>0</v>
      </c>
      <c r="F153" s="16">
        <f>SUM(F147:F152)</f>
        <v>0</v>
      </c>
      <c r="G153" s="75"/>
      <c r="H153" s="75"/>
    </row>
    <row r="154" spans="1:8" s="1" customFormat="1" ht="8.1" customHeight="1">
      <c r="A154" s="33"/>
      <c r="C154" s="34"/>
      <c r="D154" s="27"/>
      <c r="F154" s="27"/>
      <c r="G154" s="75"/>
      <c r="H154" s="75"/>
    </row>
    <row r="155" spans="1:8" s="17" customFormat="1" ht="15.95" customHeight="1">
      <c r="A155" s="31"/>
      <c r="B155" s="44" t="s">
        <v>105</v>
      </c>
      <c r="C155" s="36" t="str">
        <f>IF(C144+C153=0, "PASS", "FAIL")</f>
        <v>PASS</v>
      </c>
      <c r="D155" s="36" t="str">
        <f>IF(D144+D153=0, "PASS", "FAIL")</f>
        <v>PASS</v>
      </c>
      <c r="E155" s="36" t="str">
        <f>IF(E144+E153=0, "PASS", "FAIL")</f>
        <v>PASS</v>
      </c>
      <c r="F155" s="36" t="str">
        <f>IF(F144+F153=0, "PASS", "FAIL")</f>
        <v>PASS</v>
      </c>
      <c r="G155" s="75"/>
      <c r="H155" s="75"/>
    </row>
    <row r="156" spans="1:8" ht="18" customHeight="1">
      <c r="D156" s="41"/>
      <c r="E156" s="41"/>
      <c r="F156" s="41"/>
    </row>
    <row r="157" spans="1:8" s="6" customFormat="1" ht="24.95" customHeight="1">
      <c r="A157" s="29"/>
      <c r="B157" s="23" t="s">
        <v>148</v>
      </c>
      <c r="C157" s="22"/>
      <c r="D157" s="11"/>
      <c r="E157" s="11"/>
      <c r="F157" s="8"/>
      <c r="G157" s="75"/>
      <c r="H157" s="75"/>
    </row>
    <row r="158" spans="1:8" s="6" customFormat="1" ht="20.100000000000001" customHeight="1">
      <c r="A158" s="29"/>
      <c r="B158" s="43" t="s">
        <v>56</v>
      </c>
      <c r="C158" s="22"/>
      <c r="D158" s="11"/>
      <c r="E158" s="11"/>
      <c r="F158" s="8" t="s">
        <v>16</v>
      </c>
      <c r="G158" s="75"/>
      <c r="H158" s="75"/>
    </row>
    <row r="159" spans="1:8" s="13" customFormat="1" ht="45" customHeight="1">
      <c r="A159" s="30"/>
      <c r="B159" s="19"/>
      <c r="C159" s="20" t="str">
        <f>C$9</f>
        <v>2020-21 
Provisional 
Outturn</v>
      </c>
      <c r="D159" s="20" t="str">
        <f>D$9</f>
        <v>2021-22 
Budget 
Estimate</v>
      </c>
      <c r="E159" s="20" t="str">
        <f>E$9</f>
        <v>2022-23 
Budget 
Estimate</v>
      </c>
      <c r="F159" s="20" t="str">
        <f>F$9</f>
        <v>2023-24 
Budget 
Estimate</v>
      </c>
      <c r="G159" s="75"/>
      <c r="H159" s="75"/>
    </row>
    <row r="160" spans="1:8" s="1" customFormat="1" ht="8.1" customHeight="1">
      <c r="A160" s="33"/>
      <c r="C160" s="34"/>
      <c r="D160" s="27"/>
      <c r="F160" s="27"/>
      <c r="G160" s="75"/>
      <c r="H160" s="75"/>
    </row>
    <row r="161" spans="1:8" s="6" customFormat="1" ht="15.95" customHeight="1">
      <c r="A161" s="29"/>
      <c r="B161" s="50" t="s">
        <v>59</v>
      </c>
      <c r="C161" s="48"/>
      <c r="D161" s="11"/>
      <c r="E161" s="11"/>
      <c r="F161" s="8"/>
      <c r="G161" s="75"/>
      <c r="H161" s="75"/>
    </row>
    <row r="162" spans="1:8" s="13" customFormat="1" ht="20.100000000000001" customHeight="1">
      <c r="A162" s="30"/>
      <c r="B162" s="81" t="s">
        <v>37</v>
      </c>
      <c r="C162" s="82"/>
      <c r="D162" s="82"/>
      <c r="E162" s="82"/>
      <c r="F162" s="83"/>
      <c r="G162" s="75"/>
      <c r="H162" s="75"/>
    </row>
    <row r="163" spans="1:8" s="17" customFormat="1" ht="15.95" customHeight="1">
      <c r="A163" s="30"/>
      <c r="B163" s="21" t="s">
        <v>106</v>
      </c>
      <c r="C163" s="26">
        <v>561721</v>
      </c>
      <c r="D163" s="15">
        <f>C170</f>
        <v>573502</v>
      </c>
      <c r="E163" s="15">
        <f>D170</f>
        <v>628006</v>
      </c>
      <c r="F163" s="15">
        <f>E170</f>
        <v>651724</v>
      </c>
      <c r="G163" s="75"/>
      <c r="H163" s="75"/>
    </row>
    <row r="164" spans="1:8" s="17" customFormat="1" ht="15.95" customHeight="1">
      <c r="A164" s="31"/>
      <c r="B164" s="55" t="s">
        <v>149</v>
      </c>
      <c r="C164" s="15">
        <v>0</v>
      </c>
      <c r="D164" s="38"/>
      <c r="E164" s="38"/>
      <c r="F164" s="38"/>
      <c r="G164" s="75"/>
      <c r="H164" s="75"/>
    </row>
    <row r="165" spans="1:8" s="17" customFormat="1" ht="15.95" customHeight="1">
      <c r="A165" s="31"/>
      <c r="B165" s="46" t="s">
        <v>107</v>
      </c>
      <c r="C165" s="54">
        <f>C163+C164</f>
        <v>561721</v>
      </c>
      <c r="D165" s="54">
        <f>D163</f>
        <v>573502</v>
      </c>
      <c r="E165" s="54">
        <f>E163</f>
        <v>628006</v>
      </c>
      <c r="F165" s="54">
        <f>F163</f>
        <v>651724</v>
      </c>
      <c r="G165" s="75"/>
      <c r="H165" s="75"/>
    </row>
    <row r="166" spans="1:8" s="17" customFormat="1" ht="15.95" customHeight="1">
      <c r="A166" s="31"/>
      <c r="B166" s="14" t="s">
        <v>57</v>
      </c>
      <c r="C166" s="15">
        <f>-C51-C104</f>
        <v>20892</v>
      </c>
      <c r="D166" s="15">
        <f>-D51-D104</f>
        <v>47035</v>
      </c>
      <c r="E166" s="15">
        <f>-E51-E104</f>
        <v>31989</v>
      </c>
      <c r="F166" s="15">
        <f>-F51-F104</f>
        <v>28475</v>
      </c>
      <c r="G166" s="75"/>
      <c r="H166" s="75"/>
    </row>
    <row r="167" spans="1:8" s="17" customFormat="1" ht="15.95" customHeight="1">
      <c r="A167" s="31"/>
      <c r="B167" s="14" t="s">
        <v>58</v>
      </c>
      <c r="C167" s="15">
        <f>-SUM(C55:C56)</f>
        <v>2922</v>
      </c>
      <c r="D167" s="15">
        <f>-SUM(D55:D56)</f>
        <v>17178</v>
      </c>
      <c r="E167" s="15">
        <f>-SUM(E55:E56)</f>
        <v>0</v>
      </c>
      <c r="F167" s="15">
        <f>-SUM(F55:F56)</f>
        <v>0</v>
      </c>
      <c r="G167" s="75"/>
      <c r="H167" s="75"/>
    </row>
    <row r="168" spans="1:8" s="17" customFormat="1" ht="15.95" customHeight="1">
      <c r="A168" s="31"/>
      <c r="B168" s="21" t="s">
        <v>108</v>
      </c>
      <c r="C168" s="15">
        <v>-5170</v>
      </c>
      <c r="D168" s="15">
        <v>-5500</v>
      </c>
      <c r="E168" s="26">
        <v>-4077</v>
      </c>
      <c r="F168" s="26">
        <v>-5243</v>
      </c>
      <c r="G168" s="75"/>
      <c r="H168" s="75"/>
    </row>
    <row r="169" spans="1:8" s="17" customFormat="1" ht="15.95" customHeight="1">
      <c r="A169" s="31"/>
      <c r="B169" s="21" t="s">
        <v>109</v>
      </c>
      <c r="C169" s="15">
        <v>-6863</v>
      </c>
      <c r="D169" s="15">
        <v>-4209</v>
      </c>
      <c r="E169" s="26">
        <v>-4194</v>
      </c>
      <c r="F169" s="26">
        <v>-4540</v>
      </c>
      <c r="G169" s="75"/>
      <c r="H169" s="75"/>
    </row>
    <row r="170" spans="1:8" s="17" customFormat="1" ht="15.95" customHeight="1">
      <c r="A170" s="32"/>
      <c r="B170" s="18" t="s">
        <v>110</v>
      </c>
      <c r="C170" s="16">
        <f>SUM(C165:C169)</f>
        <v>573502</v>
      </c>
      <c r="D170" s="16">
        <f>SUM(D165:D169)</f>
        <v>628006</v>
      </c>
      <c r="E170" s="16">
        <f>SUM(E165:E169)</f>
        <v>651724</v>
      </c>
      <c r="F170" s="16">
        <f>SUM(F165:F169)</f>
        <v>670416</v>
      </c>
      <c r="G170" s="75"/>
      <c r="H170" s="75"/>
    </row>
    <row r="171" spans="1:8" s="13" customFormat="1" ht="20.100000000000001" customHeight="1">
      <c r="A171" s="30"/>
      <c r="B171" s="81" t="s">
        <v>139</v>
      </c>
      <c r="C171" s="82"/>
      <c r="D171" s="82"/>
      <c r="E171" s="82"/>
      <c r="F171" s="83"/>
      <c r="G171" s="75"/>
      <c r="H171" s="75"/>
    </row>
    <row r="172" spans="1:8" s="17" customFormat="1" ht="15.95" customHeight="1">
      <c r="A172" s="30"/>
      <c r="B172" s="21" t="s">
        <v>106</v>
      </c>
      <c r="C172" s="26">
        <v>188408</v>
      </c>
      <c r="D172" s="15">
        <f>C179</f>
        <v>183318</v>
      </c>
      <c r="E172" s="15">
        <f>D179</f>
        <v>198721</v>
      </c>
      <c r="F172" s="15">
        <f>E179</f>
        <v>206191</v>
      </c>
      <c r="G172" s="75"/>
      <c r="H172" s="75"/>
    </row>
    <row r="173" spans="1:8" s="17" customFormat="1" ht="15.95" customHeight="1">
      <c r="A173" s="31"/>
      <c r="B173" s="14" t="s">
        <v>149</v>
      </c>
      <c r="C173" s="15">
        <v>0</v>
      </c>
      <c r="D173" s="38"/>
      <c r="E173" s="38"/>
      <c r="F173" s="38"/>
      <c r="G173" s="75"/>
      <c r="H173" s="75"/>
    </row>
    <row r="174" spans="1:8" s="17" customFormat="1" ht="15.95" customHeight="1">
      <c r="A174" s="31"/>
      <c r="B174" s="46" t="s">
        <v>107</v>
      </c>
      <c r="C174" s="54">
        <f>C172+C173</f>
        <v>188408</v>
      </c>
      <c r="D174" s="54">
        <f>D172</f>
        <v>183318</v>
      </c>
      <c r="E174" s="54">
        <f>E172</f>
        <v>198721</v>
      </c>
      <c r="F174" s="54">
        <f>F172</f>
        <v>206191</v>
      </c>
      <c r="G174" s="75"/>
      <c r="H174" s="75"/>
    </row>
    <row r="175" spans="1:8" s="17" customFormat="1" ht="15.95" customHeight="1">
      <c r="A175" s="31"/>
      <c r="B175" s="14" t="s">
        <v>57</v>
      </c>
      <c r="C175" s="15">
        <f>-C127-C152</f>
        <v>6042</v>
      </c>
      <c r="D175" s="15">
        <f>-D127-D152</f>
        <v>26909</v>
      </c>
      <c r="E175" s="15">
        <f>-E127-E152</f>
        <v>20085</v>
      </c>
      <c r="F175" s="15">
        <f>-F127-F152</f>
        <v>19174</v>
      </c>
      <c r="G175" s="75"/>
      <c r="H175" s="75"/>
    </row>
    <row r="176" spans="1:8" s="17" customFormat="1" ht="15.95" customHeight="1">
      <c r="A176" s="31"/>
      <c r="B176" s="14" t="s">
        <v>58</v>
      </c>
      <c r="C176" s="15">
        <f>-SUM(C131:C132)</f>
        <v>0</v>
      </c>
      <c r="D176" s="15">
        <f>-SUM(D131:D132)</f>
        <v>0</v>
      </c>
      <c r="E176" s="15">
        <f>-SUM(E131:E132)</f>
        <v>0</v>
      </c>
      <c r="F176" s="15">
        <f>-SUM(F131:F132)</f>
        <v>0</v>
      </c>
      <c r="G176" s="75"/>
      <c r="H176" s="75"/>
    </row>
    <row r="177" spans="1:8" s="17" customFormat="1" ht="15.95" customHeight="1">
      <c r="A177" s="31"/>
      <c r="B177" s="21" t="s">
        <v>108</v>
      </c>
      <c r="C177" s="26">
        <v>-11132</v>
      </c>
      <c r="D177" s="26">
        <v>-11506</v>
      </c>
      <c r="E177" s="26">
        <v>-12615</v>
      </c>
      <c r="F177" s="26">
        <v>-12869</v>
      </c>
      <c r="G177" s="75"/>
      <c r="H177" s="75"/>
    </row>
    <row r="178" spans="1:8" s="17" customFormat="1" ht="15.95" customHeight="1">
      <c r="A178" s="31"/>
      <c r="B178" s="21" t="s">
        <v>109</v>
      </c>
      <c r="C178" s="26">
        <v>0</v>
      </c>
      <c r="D178" s="26">
        <v>0</v>
      </c>
      <c r="E178" s="26">
        <v>0</v>
      </c>
      <c r="F178" s="26">
        <v>0</v>
      </c>
      <c r="G178" s="75"/>
      <c r="H178" s="75"/>
    </row>
    <row r="179" spans="1:8" s="17" customFormat="1" ht="15.95" customHeight="1">
      <c r="A179" s="32"/>
      <c r="B179" s="18" t="s">
        <v>111</v>
      </c>
      <c r="C179" s="16">
        <f>SUM(C174:C178)</f>
        <v>183318</v>
      </c>
      <c r="D179" s="16">
        <f>SUM(D174:D178)</f>
        <v>198721</v>
      </c>
      <c r="E179" s="16">
        <f>SUM(E174:E178)</f>
        <v>206191</v>
      </c>
      <c r="F179" s="16">
        <f>SUM(F174:F178)</f>
        <v>212496</v>
      </c>
      <c r="G179" s="75"/>
      <c r="H179" s="75"/>
    </row>
    <row r="180" spans="1:8" s="1" customFormat="1" ht="8.1" customHeight="1">
      <c r="A180" s="33"/>
      <c r="C180" s="34"/>
      <c r="D180" s="27"/>
      <c r="F180" s="27"/>
      <c r="G180" s="75"/>
      <c r="H180" s="75"/>
    </row>
    <row r="181" spans="1:8" s="17" customFormat="1" ht="15.95" customHeight="1">
      <c r="A181" s="32"/>
      <c r="B181" s="18" t="s">
        <v>120</v>
      </c>
      <c r="C181" s="16">
        <f>C170+C179</f>
        <v>756820</v>
      </c>
      <c r="D181" s="16">
        <f>D170+D179</f>
        <v>826727</v>
      </c>
      <c r="E181" s="16">
        <f>E170+E179</f>
        <v>857915</v>
      </c>
      <c r="F181" s="16">
        <f>F170+F179</f>
        <v>882912</v>
      </c>
      <c r="G181" s="75"/>
      <c r="H181" s="75"/>
    </row>
    <row r="182" spans="1:8" s="1" customFormat="1" ht="8.1" customHeight="1">
      <c r="A182" s="33"/>
      <c r="C182" s="34"/>
      <c r="D182" s="27"/>
      <c r="F182" s="27"/>
      <c r="G182" s="75"/>
      <c r="H182" s="75"/>
    </row>
    <row r="183" spans="1:8" s="6" customFormat="1" ht="15.95" customHeight="1">
      <c r="A183" s="29"/>
      <c r="B183" s="50" t="s">
        <v>113</v>
      </c>
      <c r="C183" s="48"/>
      <c r="D183" s="11"/>
      <c r="E183" s="11"/>
      <c r="F183" s="8"/>
      <c r="G183" s="75"/>
      <c r="H183" s="75"/>
    </row>
    <row r="184" spans="1:8" s="17" customFormat="1" ht="15.95" customHeight="1">
      <c r="A184" s="31"/>
      <c r="B184" s="21" t="s">
        <v>115</v>
      </c>
      <c r="C184" s="26">
        <v>-570723</v>
      </c>
      <c r="D184" s="26">
        <v>-627076</v>
      </c>
      <c r="E184" s="26">
        <v>-662450</v>
      </c>
      <c r="F184" s="26">
        <v>-691979</v>
      </c>
      <c r="G184" s="75"/>
      <c r="H184" s="75"/>
    </row>
    <row r="185" spans="1:8" s="17" customFormat="1" ht="15.95" customHeight="1">
      <c r="A185" s="31"/>
      <c r="B185" s="45" t="s">
        <v>116</v>
      </c>
      <c r="C185" s="26">
        <v>-176687</v>
      </c>
      <c r="D185" s="26">
        <v>-172599</v>
      </c>
      <c r="E185" s="26">
        <v>-168405</v>
      </c>
      <c r="F185" s="26">
        <v>-163865</v>
      </c>
      <c r="G185" s="75"/>
      <c r="H185" s="75"/>
    </row>
    <row r="186" spans="1:8" s="17" customFormat="1" ht="15.95" customHeight="1">
      <c r="A186" s="31"/>
      <c r="B186" s="45" t="s">
        <v>117</v>
      </c>
      <c r="C186" s="26">
        <v>0</v>
      </c>
      <c r="D186" s="26">
        <v>0</v>
      </c>
      <c r="E186" s="26">
        <v>0</v>
      </c>
      <c r="F186" s="26">
        <v>0</v>
      </c>
      <c r="G186" s="75"/>
      <c r="H186" s="75"/>
    </row>
    <row r="187" spans="1:8" s="17" customFormat="1" ht="15.95" customHeight="1">
      <c r="A187" s="32"/>
      <c r="B187" s="18" t="s">
        <v>118</v>
      </c>
      <c r="C187" s="16">
        <f>SUM(C184:C186)</f>
        <v>-747410</v>
      </c>
      <c r="D187" s="16">
        <f>SUM(D184:D186)</f>
        <v>-799675</v>
      </c>
      <c r="E187" s="16">
        <f>SUM(E184:E186)</f>
        <v>-830855</v>
      </c>
      <c r="F187" s="16">
        <f>SUM(F184:F186)</f>
        <v>-855844</v>
      </c>
      <c r="G187" s="75"/>
      <c r="H187" s="75"/>
    </row>
    <row r="188" spans="1:8" s="17" customFormat="1" ht="30" customHeight="1">
      <c r="A188" s="31"/>
      <c r="B188" s="45" t="s">
        <v>119</v>
      </c>
      <c r="C188" s="26">
        <v>0</v>
      </c>
      <c r="D188" s="26">
        <v>0</v>
      </c>
      <c r="E188" s="26">
        <v>0</v>
      </c>
      <c r="F188" s="26">
        <v>0</v>
      </c>
      <c r="G188" s="75"/>
      <c r="H188" s="75"/>
    </row>
    <row r="189" spans="1:8" s="17" customFormat="1" ht="15.95" customHeight="1">
      <c r="A189" s="32"/>
      <c r="B189" s="18" t="s">
        <v>112</v>
      </c>
      <c r="C189" s="16">
        <f>SUM(C187:C188)</f>
        <v>-747410</v>
      </c>
      <c r="D189" s="16">
        <f>SUM(D187:D188)</f>
        <v>-799675</v>
      </c>
      <c r="E189" s="16">
        <f>SUM(E187:E188)</f>
        <v>-830855</v>
      </c>
      <c r="F189" s="16">
        <f>SUM(F187:F188)</f>
        <v>-855844</v>
      </c>
      <c r="G189" s="75"/>
      <c r="H189" s="75"/>
    </row>
    <row r="190" spans="1:8" s="1" customFormat="1" ht="8.1" customHeight="1">
      <c r="A190" s="33"/>
      <c r="C190" s="34"/>
      <c r="D190" s="27"/>
      <c r="F190" s="27"/>
      <c r="G190" s="75"/>
      <c r="H190" s="75"/>
    </row>
    <row r="191" spans="1:8" s="17" customFormat="1" ht="15.95" customHeight="1">
      <c r="A191" s="32"/>
      <c r="B191" s="18" t="s">
        <v>155</v>
      </c>
      <c r="C191" s="16">
        <f>C189+C181</f>
        <v>9410</v>
      </c>
      <c r="D191" s="16">
        <f t="shared" ref="D191:F191" si="0">D189+D181</f>
        <v>27052</v>
      </c>
      <c r="E191" s="16">
        <f t="shared" si="0"/>
        <v>27060</v>
      </c>
      <c r="F191" s="16">
        <f t="shared" si="0"/>
        <v>27068</v>
      </c>
      <c r="G191" s="75"/>
      <c r="H191" s="75"/>
    </row>
    <row r="192" spans="1:8" s="1" customFormat="1" ht="8.1" customHeight="1">
      <c r="A192" s="33"/>
      <c r="C192" s="34"/>
      <c r="D192" s="27"/>
      <c r="F192" s="27"/>
      <c r="G192" s="75"/>
      <c r="H192" s="75"/>
    </row>
    <row r="193" spans="1:9" s="6" customFormat="1" ht="15.95" customHeight="1">
      <c r="A193" s="29"/>
      <c r="B193" s="50" t="s">
        <v>114</v>
      </c>
      <c r="C193" s="48"/>
      <c r="D193" s="11"/>
      <c r="E193" s="11"/>
      <c r="F193" s="8"/>
      <c r="G193" s="75"/>
      <c r="H193" s="75"/>
    </row>
    <row r="194" spans="1:9" s="17" customFormat="1" ht="15.95" customHeight="1">
      <c r="A194" s="31"/>
      <c r="B194" s="21" t="s">
        <v>60</v>
      </c>
      <c r="C194" s="26">
        <v>-748000</v>
      </c>
      <c r="D194" s="26">
        <v>-801000</v>
      </c>
      <c r="E194" s="26">
        <v>-832000</v>
      </c>
      <c r="F194" s="26">
        <v>-856000</v>
      </c>
      <c r="G194" s="75"/>
      <c r="H194" s="75"/>
    </row>
    <row r="195" spans="1:9" s="17" customFormat="1" ht="15.95" customHeight="1">
      <c r="A195" s="31"/>
      <c r="B195" s="21" t="s">
        <v>61</v>
      </c>
      <c r="C195" s="26">
        <v>-778000</v>
      </c>
      <c r="D195" s="26">
        <v>-831000</v>
      </c>
      <c r="E195" s="26">
        <v>-862000</v>
      </c>
      <c r="F195" s="26">
        <v>-886000</v>
      </c>
      <c r="G195" s="75"/>
      <c r="H195" s="75"/>
    </row>
    <row r="196" spans="1:9" ht="18" customHeight="1">
      <c r="D196" s="41"/>
      <c r="E196" s="41"/>
      <c r="F196" s="41"/>
    </row>
    <row r="197" spans="1:9" s="6" customFormat="1" ht="24.95" customHeight="1">
      <c r="A197" s="75"/>
      <c r="B197" s="75"/>
      <c r="C197" s="75"/>
      <c r="D197" s="75"/>
      <c r="E197" s="75"/>
      <c r="F197" s="75"/>
      <c r="G197" s="75"/>
      <c r="H197" s="75"/>
    </row>
    <row r="198" spans="1:9" s="6" customFormat="1" ht="20.100000000000001" customHeight="1">
      <c r="A198" s="75"/>
      <c r="B198" s="75"/>
      <c r="C198" s="75"/>
      <c r="D198" s="75"/>
      <c r="E198" s="75"/>
      <c r="F198" s="75"/>
      <c r="G198" s="75"/>
      <c r="H198" s="75"/>
    </row>
    <row r="199" spans="1:9" ht="18" customHeight="1">
      <c r="A199" s="75"/>
      <c r="B199" s="75"/>
      <c r="C199" s="75"/>
      <c r="D199" s="75"/>
      <c r="E199" s="75"/>
      <c r="F199" s="75"/>
    </row>
    <row r="200" spans="1:9" ht="15.95" customHeight="1">
      <c r="A200" s="75"/>
      <c r="B200" s="75"/>
      <c r="C200" s="75"/>
      <c r="D200" s="75"/>
      <c r="E200" s="75"/>
      <c r="F200" s="75"/>
    </row>
    <row r="201" spans="1:9" ht="15.95" customHeight="1">
      <c r="A201" s="75"/>
      <c r="B201" s="75"/>
      <c r="C201" s="75"/>
      <c r="D201" s="75"/>
      <c r="E201" s="75"/>
      <c r="F201" s="75"/>
    </row>
    <row r="202" spans="1:9" ht="15.95" customHeight="1">
      <c r="A202" s="75"/>
      <c r="B202" s="75"/>
      <c r="C202" s="75"/>
      <c r="D202" s="75"/>
      <c r="E202" s="75"/>
      <c r="F202" s="75"/>
    </row>
    <row r="203" spans="1:9" ht="15.95" customHeight="1">
      <c r="A203" s="75"/>
      <c r="B203" s="75"/>
      <c r="C203" s="75"/>
      <c r="D203" s="75"/>
      <c r="E203" s="75"/>
      <c r="F203" s="75"/>
    </row>
    <row r="204" spans="1:9" s="17" customFormat="1" ht="15.95" customHeight="1">
      <c r="A204" s="75"/>
      <c r="B204" s="75"/>
      <c r="C204" s="75"/>
      <c r="D204" s="75"/>
      <c r="E204" s="75"/>
      <c r="F204" s="75"/>
      <c r="G204" s="75"/>
      <c r="H204" s="75"/>
      <c r="I204" s="2"/>
    </row>
    <row r="205" spans="1:9" ht="18" customHeight="1">
      <c r="A205" s="75"/>
      <c r="B205" s="75"/>
      <c r="C205" s="75"/>
      <c r="D205" s="75"/>
      <c r="E205" s="75"/>
      <c r="F205" s="75"/>
    </row>
    <row r="206" spans="1:9" ht="18" customHeight="1">
      <c r="A206" s="75"/>
      <c r="B206" s="75"/>
      <c r="C206" s="75"/>
      <c r="D206" s="75"/>
      <c r="E206" s="75"/>
      <c r="F206" s="75"/>
    </row>
    <row r="207" spans="1:9" ht="15.95" customHeight="1">
      <c r="A207" s="75"/>
      <c r="B207" s="75"/>
      <c r="C207" s="75"/>
      <c r="D207" s="75"/>
      <c r="E207" s="75"/>
      <c r="F207" s="75"/>
    </row>
    <row r="208" spans="1:9" ht="15.95" customHeight="1">
      <c r="A208" s="75"/>
      <c r="B208" s="75"/>
      <c r="C208" s="75"/>
      <c r="D208" s="75"/>
      <c r="E208" s="75"/>
      <c r="F208" s="75"/>
    </row>
    <row r="209" spans="1:8" ht="15.95" customHeight="1">
      <c r="A209" s="75"/>
      <c r="B209" s="75"/>
      <c r="C209" s="75"/>
      <c r="D209" s="75"/>
      <c r="E209" s="75"/>
      <c r="F209" s="75"/>
    </row>
    <row r="210" spans="1:8" ht="15.95" customHeight="1">
      <c r="A210" s="75"/>
      <c r="B210" s="75"/>
      <c r="C210" s="75"/>
      <c r="D210" s="75"/>
      <c r="E210" s="75"/>
      <c r="F210" s="75"/>
    </row>
    <row r="211" spans="1:8" ht="15.95" customHeight="1">
      <c r="A211" s="75"/>
      <c r="B211" s="75"/>
      <c r="C211" s="75"/>
      <c r="D211" s="75"/>
      <c r="E211" s="75"/>
      <c r="F211" s="75"/>
    </row>
    <row r="212" spans="1:8" ht="15.95" customHeight="1">
      <c r="A212" s="75"/>
      <c r="B212" s="75"/>
      <c r="C212" s="75"/>
      <c r="D212" s="75"/>
      <c r="E212" s="75"/>
      <c r="F212" s="75"/>
    </row>
    <row r="213" spans="1:8" ht="15.95" customHeight="1">
      <c r="A213" s="75"/>
      <c r="B213" s="75"/>
      <c r="C213" s="75"/>
      <c r="D213" s="75"/>
      <c r="E213" s="75"/>
      <c r="F213" s="75"/>
    </row>
    <row r="214" spans="1:8" ht="15.95" customHeight="1">
      <c r="A214" s="75"/>
      <c r="B214" s="75"/>
      <c r="C214" s="75"/>
      <c r="D214" s="75"/>
      <c r="E214" s="75"/>
      <c r="F214" s="75"/>
    </row>
    <row r="215" spans="1:8" ht="15.95" customHeight="1">
      <c r="A215" s="75"/>
      <c r="B215" s="75"/>
      <c r="C215" s="75"/>
      <c r="D215" s="75"/>
      <c r="E215" s="75"/>
      <c r="F215" s="75"/>
    </row>
    <row r="216" spans="1:8" ht="15.95" customHeight="1">
      <c r="A216" s="75"/>
      <c r="B216" s="75"/>
      <c r="C216" s="75"/>
      <c r="D216" s="75"/>
      <c r="E216" s="75"/>
      <c r="F216" s="75"/>
    </row>
    <row r="217" spans="1:8">
      <c r="A217" s="75"/>
      <c r="B217" s="75"/>
      <c r="C217" s="75"/>
      <c r="D217" s="75"/>
      <c r="E217" s="75"/>
      <c r="F217" s="75"/>
    </row>
    <row r="218" spans="1:8">
      <c r="A218" s="75"/>
      <c r="B218" s="75"/>
      <c r="C218" s="75"/>
      <c r="D218" s="75"/>
      <c r="E218" s="75"/>
      <c r="F218" s="75"/>
    </row>
    <row r="219" spans="1:8" s="49" customFormat="1" ht="18" customHeight="1">
      <c r="A219" s="75"/>
      <c r="B219" s="75"/>
      <c r="C219" s="75"/>
      <c r="D219" s="75"/>
      <c r="E219" s="75"/>
      <c r="F219" s="75"/>
      <c r="G219" s="75"/>
      <c r="H219" s="75"/>
    </row>
    <row r="220" spans="1:8" ht="15.95" customHeight="1">
      <c r="A220" s="75"/>
      <c r="B220" s="75"/>
      <c r="C220" s="75"/>
      <c r="D220" s="75"/>
      <c r="E220" s="75"/>
      <c r="F220" s="75"/>
    </row>
    <row r="221" spans="1:8" ht="15.95" customHeight="1">
      <c r="A221" s="75"/>
      <c r="B221" s="75"/>
      <c r="C221" s="75"/>
      <c r="D221" s="75"/>
      <c r="E221" s="75"/>
      <c r="F221" s="75"/>
    </row>
    <row r="222" spans="1:8" ht="15.95" customHeight="1">
      <c r="A222" s="75"/>
      <c r="B222" s="75"/>
      <c r="C222" s="75"/>
      <c r="D222" s="75"/>
      <c r="E222" s="75"/>
      <c r="F222" s="75"/>
    </row>
    <row r="223" spans="1:8" ht="15.95" customHeight="1">
      <c r="A223" s="75"/>
      <c r="B223" s="75"/>
      <c r="C223" s="75"/>
      <c r="D223" s="75"/>
      <c r="E223" s="75"/>
      <c r="F223" s="75"/>
    </row>
    <row r="224" spans="1:8" ht="15.95" customHeight="1">
      <c r="A224" s="75"/>
      <c r="B224" s="75"/>
      <c r="C224" s="75"/>
      <c r="D224" s="75"/>
      <c r="E224" s="75"/>
      <c r="F224" s="75"/>
    </row>
    <row r="225" spans="1:6" ht="15.95" customHeight="1">
      <c r="A225" s="75"/>
      <c r="B225" s="75"/>
      <c r="C225" s="75"/>
      <c r="D225" s="75"/>
      <c r="E225" s="75"/>
      <c r="F225" s="75"/>
    </row>
    <row r="226" spans="1:6" ht="15.95" customHeight="1">
      <c r="A226" s="75"/>
      <c r="B226" s="75"/>
      <c r="C226" s="75"/>
      <c r="D226" s="75"/>
      <c r="E226" s="75"/>
      <c r="F226" s="75"/>
    </row>
    <row r="227" spans="1:6" ht="15.95" customHeight="1">
      <c r="A227" s="75"/>
      <c r="B227" s="75"/>
      <c r="C227" s="75"/>
      <c r="D227" s="75"/>
      <c r="E227" s="75"/>
      <c r="F227" s="75"/>
    </row>
    <row r="228" spans="1:6" ht="15.95" customHeight="1">
      <c r="A228" s="75"/>
      <c r="B228" s="75"/>
      <c r="C228" s="75"/>
      <c r="D228" s="75"/>
      <c r="E228" s="75"/>
      <c r="F228" s="75"/>
    </row>
    <row r="229" spans="1:6" ht="15.95" customHeight="1">
      <c r="A229" s="75"/>
      <c r="B229" s="75"/>
      <c r="C229" s="75"/>
      <c r="D229" s="75"/>
      <c r="E229" s="75"/>
      <c r="F229" s="75"/>
    </row>
    <row r="230" spans="1:6">
      <c r="A230" s="75"/>
      <c r="B230" s="75"/>
      <c r="C230" s="75"/>
      <c r="D230" s="75"/>
      <c r="E230" s="75"/>
      <c r="F230" s="75"/>
    </row>
    <row r="231" spans="1:6">
      <c r="A231" s="75"/>
      <c r="B231" s="75"/>
      <c r="C231" s="75"/>
      <c r="D231" s="75"/>
      <c r="E231" s="75"/>
      <c r="F231" s="75"/>
    </row>
    <row r="232" spans="1:6">
      <c r="A232" s="75"/>
      <c r="B232" s="75"/>
      <c r="C232" s="75"/>
      <c r="D232" s="75"/>
      <c r="E232" s="75"/>
      <c r="F232" s="75"/>
    </row>
    <row r="233" spans="1:6">
      <c r="A233" s="75"/>
      <c r="B233" s="75"/>
      <c r="C233" s="75"/>
      <c r="D233" s="75"/>
      <c r="E233" s="75"/>
      <c r="F233" s="75"/>
    </row>
    <row r="234" spans="1:6">
      <c r="A234" s="75"/>
      <c r="B234" s="75"/>
      <c r="C234" s="75"/>
      <c r="D234" s="75"/>
      <c r="E234" s="75"/>
      <c r="F234" s="75"/>
    </row>
  </sheetData>
  <mergeCells count="5">
    <mergeCell ref="B171:F171"/>
    <mergeCell ref="B65:F65"/>
    <mergeCell ref="B77:F77"/>
    <mergeCell ref="B83:F83"/>
    <mergeCell ref="B162:F162"/>
  </mergeCells>
  <dataValidations count="7">
    <dataValidation type="whole" errorStyle="warning" allowBlank="1" showInputMessage="1" showErrorMessage="1" errorTitle="WARNING" error="All figures must be entered as whole numbers. Please ensure that the figure you have entered is correct." sqref="C188:F188 C164 C173">
      <formula1>-1000000</formula1>
      <formula2>1000000</formula2>
    </dataValidation>
    <dataValidation type="whole" errorStyle="warning" operator="lessThanOrEqual" allowBlank="1" showInputMessage="1" showErrorMessage="1" errorTitle="WARNING: Check signage" error="Liabilities are expected to be entered as negative whole numbers. Please ensure the figure you have entered is correct. " sqref="C184:F186 C194:F195">
      <formula1>0</formula1>
    </dataValidation>
    <dataValidation type="whole" errorStyle="warning" operator="lessThanOrEqual" allowBlank="1" showInputMessage="1" showErrorMessage="1" errorTitle="WARNING: Check signage" error="Repayments are expected to be entered as negative whole numbers. Please ensure the figure you have entered is correct. " sqref="E168:F169 C177:F178">
      <formula1>0</formula1>
    </dataValidation>
    <dataValidation type="whole" errorStyle="warning" operator="lessThanOrEqual" allowBlank="1" showInputMessage="1" showErrorMessage="1" errorTitle="WARNING: Check signage" error="Financing must be entered as a negative whole number. Please ensure the figure you have entered is correct. " sqref="C44:F53 E54:F54 C55:F56 C98:F103 C122:F132 C147:F151">
      <formula1>0</formula1>
    </dataValidation>
    <dataValidation type="whole" errorStyle="warning" operator="greaterThanOrEqual" allowBlank="1" showInputMessage="1" showErrorMessage="1" errorTitle="WARNING: Check signage" error="Expenditure must be entered as a positive whole number. Please ensure the figure you have entered is correct." sqref="C31:F40 C66:F75 C78:F81 C84:F93 C114:F118 C141:F143">
      <formula1>0</formula1>
    </dataValidation>
    <dataValidation type="whole" errorStyle="warning" allowBlank="1" showInputMessage="1" showErrorMessage="1" errorTitle="WARNING" error="All figures need to be entered rounded to the nearest whole number. Please review the figure you have entered." sqref="C174 D172:F174 D163:F165 C165">
      <formula1>-100000000</formula1>
      <formula2>100000000</formula2>
    </dataValidation>
    <dataValidation type="whole" errorStyle="warning" allowBlank="1" showInputMessage="1" showErrorMessage="1" errorTitle="WARNING" error="All figures need to be entered rounded to the nearest whole number. This figure is also expected to be a positive figure. Please review the figure you have entered." sqref="C54:D54 C168:D169 C152:F152">
      <formula1>0</formula1>
      <formula2>100000000</formula2>
    </dataValidation>
  </dataValidations>
  <pageMargins left="0.7" right="0.7" top="0.75" bottom="0.75" header="0.3" footer="0.3"/>
  <pageSetup paperSize="9" orientation="portrait" horizontalDpi="90" verticalDpi="9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C5D9F1"/>
  </sheetPr>
  <dimension ref="A1:I234"/>
  <sheetViews>
    <sheetView zoomScaleNormal="100" workbookViewId="0">
      <pane ySplit="3" topLeftCell="A4" activePane="bottomLeft" state="frozen"/>
      <selection activeCell="H1" sqref="H1"/>
      <selection pane="bottomLeft" activeCell="C1" sqref="C1"/>
    </sheetView>
  </sheetViews>
  <sheetFormatPr defaultColWidth="9.140625" defaultRowHeight="12.75"/>
  <cols>
    <col min="1" max="1" width="4" style="39" customWidth="1"/>
    <col min="2" max="2" width="94.140625" style="40" customWidth="1"/>
    <col min="3" max="6" width="17.5703125" style="40" customWidth="1"/>
    <col min="7" max="7" width="11.140625" style="75" customWidth="1"/>
    <col min="8" max="8" width="69" style="75" customWidth="1"/>
    <col min="9" max="16384" width="9.140625" style="40"/>
  </cols>
  <sheetData>
    <row r="1" spans="1:8" s="3" customFormat="1" ht="20.100000000000001" customHeight="1">
      <c r="A1" s="28"/>
      <c r="B1" s="4" t="s">
        <v>156</v>
      </c>
      <c r="G1" s="75"/>
      <c r="H1" s="75"/>
    </row>
    <row r="2" spans="1:8" s="3" customFormat="1" ht="20.100000000000001" customHeight="1">
      <c r="A2" s="28"/>
      <c r="B2" s="5" t="s">
        <v>7</v>
      </c>
      <c r="D2" s="74"/>
      <c r="E2" s="74"/>
      <c r="F2" s="37"/>
      <c r="G2" s="75"/>
      <c r="H2" s="75"/>
    </row>
    <row r="3" spans="1:8" s="6" customFormat="1" ht="12.75" customHeight="1">
      <c r="A3" s="29"/>
      <c r="B3" s="7"/>
      <c r="G3" s="75"/>
      <c r="H3" s="75"/>
    </row>
    <row r="4" spans="1:8" s="6" customFormat="1" ht="20.100000000000001" customHeight="1">
      <c r="A4" s="29"/>
      <c r="B4" s="10" t="s">
        <v>39</v>
      </c>
      <c r="C4" s="9"/>
      <c r="D4" s="9"/>
      <c r="E4" s="9"/>
      <c r="F4" s="9"/>
      <c r="G4" s="75"/>
      <c r="H4" s="75"/>
    </row>
    <row r="5" spans="1:8" s="6" customFormat="1" ht="20.100000000000001" customHeight="1">
      <c r="A5" s="29"/>
      <c r="B5" s="10" t="s">
        <v>40</v>
      </c>
      <c r="C5" s="9"/>
      <c r="D5" s="9"/>
      <c r="E5" s="9"/>
      <c r="F5" s="9"/>
      <c r="G5" s="75"/>
      <c r="H5" s="75"/>
    </row>
    <row r="6" spans="1:8" s="6" customFormat="1" ht="20.100000000000001" customHeight="1">
      <c r="A6" s="29"/>
      <c r="B6" s="10" t="s">
        <v>140</v>
      </c>
      <c r="C6" s="47"/>
      <c r="D6" s="9"/>
      <c r="F6" s="9"/>
      <c r="G6" s="75"/>
      <c r="H6" s="75"/>
    </row>
    <row r="7" spans="1:8" s="1" customFormat="1" ht="8.1" customHeight="1">
      <c r="A7" s="33"/>
      <c r="C7" s="34"/>
      <c r="D7" s="51"/>
      <c r="F7" s="51"/>
      <c r="G7" s="75"/>
      <c r="H7" s="75"/>
    </row>
    <row r="8" spans="1:8" s="6" customFormat="1" ht="24.95" customHeight="1">
      <c r="A8" s="29"/>
      <c r="B8" s="23" t="s">
        <v>124</v>
      </c>
      <c r="C8" s="22"/>
      <c r="D8" s="11"/>
      <c r="E8" s="11"/>
      <c r="F8" s="8" t="s">
        <v>16</v>
      </c>
      <c r="G8" s="75"/>
      <c r="H8" s="75"/>
    </row>
    <row r="9" spans="1:8" s="13" customFormat="1" ht="45" customHeight="1">
      <c r="A9" s="30"/>
      <c r="B9" s="19"/>
      <c r="C9" s="20" t="s">
        <v>152</v>
      </c>
      <c r="D9" s="20" t="s">
        <v>41</v>
      </c>
      <c r="E9" s="20" t="s">
        <v>42</v>
      </c>
      <c r="F9" s="20" t="s">
        <v>153</v>
      </c>
      <c r="G9" s="75"/>
      <c r="H9" s="75"/>
    </row>
    <row r="10" spans="1:8" s="1" customFormat="1" ht="8.1" customHeight="1">
      <c r="A10" s="33"/>
      <c r="C10" s="34"/>
      <c r="D10" s="27"/>
      <c r="F10" s="27"/>
      <c r="G10" s="75"/>
      <c r="H10" s="75"/>
    </row>
    <row r="11" spans="1:8" s="6" customFormat="1" ht="15.95" customHeight="1">
      <c r="A11" s="29"/>
      <c r="B11" s="50" t="s">
        <v>43</v>
      </c>
      <c r="C11" s="48"/>
      <c r="D11" s="11"/>
      <c r="E11" s="11"/>
      <c r="F11" s="8"/>
      <c r="G11" s="75"/>
      <c r="H11" s="75"/>
    </row>
    <row r="12" spans="1:8" s="17" customFormat="1" ht="15.95" customHeight="1">
      <c r="A12" s="31"/>
      <c r="B12" s="14" t="s">
        <v>125</v>
      </c>
      <c r="C12" s="15">
        <f>C41+C119</f>
        <v>51049</v>
      </c>
      <c r="D12" s="15">
        <f>D41+D119</f>
        <v>82623</v>
      </c>
      <c r="E12" s="15">
        <f>E41+E119</f>
        <v>113328</v>
      </c>
      <c r="F12" s="15">
        <f>F41+F119</f>
        <v>105033</v>
      </c>
      <c r="G12" s="75"/>
      <c r="H12" s="75"/>
    </row>
    <row r="13" spans="1:8" s="17" customFormat="1" ht="15.95" customHeight="1">
      <c r="A13" s="31"/>
      <c r="B13" s="14" t="s">
        <v>126</v>
      </c>
      <c r="C13" s="15">
        <f>SUM(C76,C82, C141:C142)</f>
        <v>0</v>
      </c>
      <c r="D13" s="15">
        <f>SUM(D76,D82, D141:D142)</f>
        <v>0</v>
      </c>
      <c r="E13" s="15">
        <f>SUM(E76,E82, E141:E142)</f>
        <v>0</v>
      </c>
      <c r="F13" s="15">
        <f>SUM(F76,F82, F141:F142)</f>
        <v>0</v>
      </c>
      <c r="G13" s="75"/>
      <c r="H13" s="75"/>
    </row>
    <row r="14" spans="1:8" s="17" customFormat="1" ht="15.95" customHeight="1">
      <c r="A14" s="31"/>
      <c r="B14" s="14" t="s">
        <v>93</v>
      </c>
      <c r="C14" s="15">
        <f>C94+C143</f>
        <v>487</v>
      </c>
      <c r="D14" s="15">
        <f>D94+D143</f>
        <v>1600</v>
      </c>
      <c r="E14" s="15">
        <f>E94+E143</f>
        <v>900</v>
      </c>
      <c r="F14" s="15">
        <f>F94+F143</f>
        <v>5800</v>
      </c>
      <c r="G14" s="75"/>
      <c r="H14" s="75"/>
    </row>
    <row r="15" spans="1:8" s="17" customFormat="1" ht="15.95" customHeight="1">
      <c r="A15" s="32"/>
      <c r="B15" s="18" t="s">
        <v>128</v>
      </c>
      <c r="C15" s="16">
        <f>SUM(C12:C14)</f>
        <v>51536</v>
      </c>
      <c r="D15" s="16">
        <f>SUM(D12:D14)</f>
        <v>84223</v>
      </c>
      <c r="E15" s="16">
        <f>SUM(E12:E14)</f>
        <v>114228</v>
      </c>
      <c r="F15" s="16">
        <f>SUM(F12:F14)</f>
        <v>110833</v>
      </c>
      <c r="G15" s="75"/>
      <c r="H15" s="75"/>
    </row>
    <row r="16" spans="1:8" s="1" customFormat="1" ht="8.1" customHeight="1">
      <c r="A16" s="33"/>
      <c r="C16" s="34"/>
      <c r="D16" s="27"/>
      <c r="F16" s="27"/>
      <c r="G16" s="75"/>
      <c r="H16" s="75"/>
    </row>
    <row r="17" spans="1:8" s="6" customFormat="1" ht="15.95" customHeight="1">
      <c r="A17" s="29"/>
      <c r="B17" s="50" t="s">
        <v>48</v>
      </c>
      <c r="C17" s="48"/>
      <c r="D17" s="11"/>
      <c r="E17" s="11"/>
      <c r="F17" s="8"/>
      <c r="G17" s="75"/>
      <c r="H17" s="75"/>
    </row>
    <row r="18" spans="1:8" s="17" customFormat="1" ht="15.95" customHeight="1">
      <c r="A18" s="31"/>
      <c r="B18" s="14" t="s">
        <v>133</v>
      </c>
      <c r="C18" s="15">
        <f>SUM(C44:C50,C122:C126)</f>
        <v>-22630</v>
      </c>
      <c r="D18" s="15">
        <f>SUM(D44:D50,D122:D126)</f>
        <v>-17082</v>
      </c>
      <c r="E18" s="15">
        <f>SUM(E44:E50,E122:E126)</f>
        <v>-24839</v>
      </c>
      <c r="F18" s="15">
        <f>SUM(F44:F50,F122:F126)</f>
        <v>-17904</v>
      </c>
      <c r="G18" s="75"/>
      <c r="H18" s="75"/>
    </row>
    <row r="19" spans="1:8" s="17" customFormat="1" ht="15.95" customHeight="1">
      <c r="A19" s="31"/>
      <c r="B19" s="14" t="s">
        <v>134</v>
      </c>
      <c r="C19" s="15">
        <f>SUM(C51,C104,C127,C152)</f>
        <v>-25747</v>
      </c>
      <c r="D19" s="15">
        <f>SUM(D51,D104,D127,D152)</f>
        <v>-60536</v>
      </c>
      <c r="E19" s="15">
        <f>SUM(E51,E104,E127,E152)</f>
        <v>-83484</v>
      </c>
      <c r="F19" s="15">
        <f>SUM(F51,F104,F127,F152)</f>
        <v>-82124</v>
      </c>
      <c r="G19" s="75"/>
      <c r="H19" s="75"/>
    </row>
    <row r="20" spans="1:8" s="17" customFormat="1" ht="15.95" customHeight="1">
      <c r="A20" s="31"/>
      <c r="B20" s="14" t="s">
        <v>135</v>
      </c>
      <c r="C20" s="15">
        <f>SUM(C55:C56,C131:C132)</f>
        <v>0</v>
      </c>
      <c r="D20" s="15">
        <f>SUM(D55:D56,D131:D132)</f>
        <v>0</v>
      </c>
      <c r="E20" s="15">
        <f>SUM(E55:E56,E131:E132)</f>
        <v>0</v>
      </c>
      <c r="F20" s="15">
        <f>SUM(F55:F56,F131:F132)</f>
        <v>0</v>
      </c>
      <c r="G20" s="75"/>
      <c r="H20" s="75"/>
    </row>
    <row r="21" spans="1:8" s="17" customFormat="1" ht="15.95" customHeight="1">
      <c r="A21" s="31"/>
      <c r="B21" s="14" t="s">
        <v>136</v>
      </c>
      <c r="C21" s="15">
        <f>SUM(C52:C53,C128:C129)</f>
        <v>-174</v>
      </c>
      <c r="D21" s="15">
        <f>SUM(D52:D53,D128:D129)</f>
        <v>0</v>
      </c>
      <c r="E21" s="15">
        <f>SUM(E52:E53,E128:E129)</f>
        <v>0</v>
      </c>
      <c r="F21" s="15">
        <f>SUM(F52:F53,F128:F129)</f>
        <v>0</v>
      </c>
      <c r="G21" s="75"/>
      <c r="H21" s="75"/>
    </row>
    <row r="22" spans="1:8" s="17" customFormat="1" ht="15.95" customHeight="1">
      <c r="A22" s="31"/>
      <c r="B22" s="14" t="s">
        <v>137</v>
      </c>
      <c r="C22" s="15">
        <f>SUM(C54,C130)</f>
        <v>-2498</v>
      </c>
      <c r="D22" s="15">
        <f>SUM(D54,D130)</f>
        <v>-5005</v>
      </c>
      <c r="E22" s="15">
        <f>SUM(E54,E130)</f>
        <v>-5005</v>
      </c>
      <c r="F22" s="15">
        <f>SUM(F54,F130)</f>
        <v>-5005</v>
      </c>
      <c r="G22" s="75"/>
      <c r="H22" s="75"/>
    </row>
    <row r="23" spans="1:8" s="17" customFormat="1" ht="15.95" customHeight="1">
      <c r="A23" s="31"/>
      <c r="B23" s="14" t="s">
        <v>138</v>
      </c>
      <c r="C23" s="15">
        <f>SUM(C98:C103, C147:C151)</f>
        <v>-487</v>
      </c>
      <c r="D23" s="15">
        <f>SUM(D98:D103, D147:D151)</f>
        <v>-1600</v>
      </c>
      <c r="E23" s="15">
        <f>SUM(E98:E103, E147:E151)</f>
        <v>-900</v>
      </c>
      <c r="F23" s="15">
        <f>SUM(F98:F103, F147:F151)</f>
        <v>-5800</v>
      </c>
      <c r="G23" s="75"/>
      <c r="H23" s="75"/>
    </row>
    <row r="24" spans="1:8" s="17" customFormat="1" ht="15.95" customHeight="1">
      <c r="A24" s="32"/>
      <c r="B24" s="18" t="s">
        <v>53</v>
      </c>
      <c r="C24" s="16">
        <f>SUM(C18:C23)</f>
        <v>-51536</v>
      </c>
      <c r="D24" s="16">
        <f>SUM(D18:D23)</f>
        <v>-84223</v>
      </c>
      <c r="E24" s="16">
        <f>SUM(E18:E23)</f>
        <v>-114228</v>
      </c>
      <c r="F24" s="16">
        <f>SUM(F18:F23)</f>
        <v>-110833</v>
      </c>
      <c r="G24" s="75"/>
      <c r="H24" s="75"/>
    </row>
    <row r="25" spans="1:8" ht="18" customHeight="1">
      <c r="D25" s="41"/>
      <c r="E25" s="41"/>
      <c r="F25" s="41"/>
    </row>
    <row r="26" spans="1:8" s="6" customFormat="1" ht="24.95" customHeight="1">
      <c r="A26" s="29"/>
      <c r="B26" s="23" t="s">
        <v>127</v>
      </c>
      <c r="C26" s="22"/>
      <c r="D26" s="11"/>
      <c r="E26" s="11"/>
      <c r="F26" s="8"/>
      <c r="G26" s="75"/>
      <c r="H26" s="75"/>
    </row>
    <row r="27" spans="1:8" s="6" customFormat="1" ht="20.100000000000001" customHeight="1">
      <c r="A27" s="29"/>
      <c r="B27" s="12" t="s">
        <v>142</v>
      </c>
      <c r="C27" s="48"/>
      <c r="D27" s="11"/>
      <c r="E27" s="11"/>
      <c r="F27" s="8" t="s">
        <v>16</v>
      </c>
      <c r="G27" s="75"/>
      <c r="H27" s="75"/>
    </row>
    <row r="28" spans="1:8" s="13" customFormat="1" ht="45" customHeight="1">
      <c r="A28" s="30"/>
      <c r="B28" s="19"/>
      <c r="C28" s="20" t="str">
        <f>C$9</f>
        <v>2020-21 
Provisional 
Outturn</v>
      </c>
      <c r="D28" s="20" t="str">
        <f>D$9</f>
        <v>2021-22 
Budget 
Estimate</v>
      </c>
      <c r="E28" s="20" t="str">
        <f>E$9</f>
        <v>2022-23 
Budget 
Estimate</v>
      </c>
      <c r="F28" s="20" t="str">
        <f>F$9</f>
        <v>2023-24 
Budget 
Estimate</v>
      </c>
      <c r="G28" s="75"/>
      <c r="H28" s="75"/>
    </row>
    <row r="29" spans="1:8" s="1" customFormat="1" ht="8.1" customHeight="1">
      <c r="A29" s="33"/>
      <c r="C29" s="34"/>
      <c r="D29" s="27"/>
      <c r="F29" s="27"/>
      <c r="G29" s="75"/>
      <c r="H29" s="75"/>
    </row>
    <row r="30" spans="1:8" s="6" customFormat="1" ht="15.95" customHeight="1">
      <c r="A30" s="29"/>
      <c r="B30" s="50" t="s">
        <v>43</v>
      </c>
      <c r="C30" s="48"/>
      <c r="D30" s="11"/>
      <c r="E30" s="11"/>
      <c r="F30" s="8"/>
      <c r="G30" s="75"/>
      <c r="H30" s="75"/>
    </row>
    <row r="31" spans="1:8" s="17" customFormat="1" ht="15.95" customHeight="1">
      <c r="A31" s="31"/>
      <c r="B31" s="21" t="s">
        <v>31</v>
      </c>
      <c r="C31" s="26">
        <v>17246</v>
      </c>
      <c r="D31" s="26">
        <v>23302</v>
      </c>
      <c r="E31" s="26">
        <v>18890</v>
      </c>
      <c r="F31" s="26">
        <v>21031</v>
      </c>
      <c r="G31" s="75"/>
      <c r="H31" s="75"/>
    </row>
    <row r="32" spans="1:8" s="17" customFormat="1" ht="15.95" customHeight="1">
      <c r="A32" s="31"/>
      <c r="B32" s="21" t="s">
        <v>154</v>
      </c>
      <c r="C32" s="26">
        <v>82</v>
      </c>
      <c r="D32" s="26">
        <v>2500</v>
      </c>
      <c r="E32" s="26">
        <v>10095</v>
      </c>
      <c r="F32" s="26">
        <v>8500</v>
      </c>
      <c r="G32" s="75"/>
      <c r="H32" s="75"/>
    </row>
    <row r="33" spans="1:8" s="17" customFormat="1" ht="15.95" customHeight="1">
      <c r="A33" s="31"/>
      <c r="B33" s="21" t="s">
        <v>32</v>
      </c>
      <c r="C33" s="26">
        <v>796</v>
      </c>
      <c r="D33" s="26">
        <v>750</v>
      </c>
      <c r="E33" s="26">
        <v>165</v>
      </c>
      <c r="F33" s="26">
        <v>170</v>
      </c>
      <c r="G33" s="75"/>
      <c r="H33" s="75"/>
    </row>
    <row r="34" spans="1:8" s="17" customFormat="1" ht="15.95" customHeight="1">
      <c r="A34" s="31"/>
      <c r="B34" s="21" t="s">
        <v>35</v>
      </c>
      <c r="C34" s="26">
        <v>12412</v>
      </c>
      <c r="D34" s="26">
        <v>12201</v>
      </c>
      <c r="E34" s="26">
        <v>10182</v>
      </c>
      <c r="F34" s="26">
        <v>7600</v>
      </c>
      <c r="G34" s="75"/>
      <c r="H34" s="75"/>
    </row>
    <row r="35" spans="1:8" s="17" customFormat="1" ht="15.95" customHeight="1">
      <c r="A35" s="31"/>
      <c r="B35" s="21" t="s">
        <v>33</v>
      </c>
      <c r="C35" s="26">
        <v>1382</v>
      </c>
      <c r="D35" s="26">
        <v>4542</v>
      </c>
      <c r="E35" s="26">
        <v>2953</v>
      </c>
      <c r="F35" s="26">
        <v>100</v>
      </c>
      <c r="G35" s="75"/>
      <c r="H35" s="75"/>
    </row>
    <row r="36" spans="1:8" s="17" customFormat="1" ht="15.95" customHeight="1">
      <c r="A36" s="31"/>
      <c r="B36" s="21" t="s">
        <v>45</v>
      </c>
      <c r="C36" s="26">
        <v>6423</v>
      </c>
      <c r="D36" s="26">
        <v>8625</v>
      </c>
      <c r="E36" s="26">
        <v>16283</v>
      </c>
      <c r="F36" s="26">
        <v>17667</v>
      </c>
      <c r="G36" s="75"/>
      <c r="H36" s="75"/>
    </row>
    <row r="37" spans="1:8" s="17" customFormat="1" ht="15.95" customHeight="1">
      <c r="A37" s="31"/>
      <c r="B37" s="21" t="s">
        <v>44</v>
      </c>
      <c r="C37" s="26">
        <v>0</v>
      </c>
      <c r="D37" s="26">
        <v>650</v>
      </c>
      <c r="E37" s="26">
        <v>0</v>
      </c>
      <c r="F37" s="26">
        <v>0</v>
      </c>
      <c r="G37" s="75"/>
      <c r="H37" s="75"/>
    </row>
    <row r="38" spans="1:8" s="17" customFormat="1" ht="15.95" customHeight="1">
      <c r="A38" s="31"/>
      <c r="B38" s="21" t="s">
        <v>38</v>
      </c>
      <c r="C38" s="26">
        <v>0</v>
      </c>
      <c r="D38" s="26">
        <v>0</v>
      </c>
      <c r="E38" s="26">
        <v>0</v>
      </c>
      <c r="F38" s="26">
        <v>0</v>
      </c>
      <c r="G38" s="75"/>
      <c r="H38" s="75"/>
    </row>
    <row r="39" spans="1:8" s="17" customFormat="1" ht="15.95" customHeight="1">
      <c r="A39" s="31"/>
      <c r="B39" s="21" t="s">
        <v>34</v>
      </c>
      <c r="C39" s="26">
        <v>2812</v>
      </c>
      <c r="D39" s="26">
        <v>3980</v>
      </c>
      <c r="E39" s="26">
        <v>3927</v>
      </c>
      <c r="F39" s="26">
        <v>4130</v>
      </c>
      <c r="G39" s="75"/>
      <c r="H39" s="75"/>
    </row>
    <row r="40" spans="1:8" s="17" customFormat="1" ht="15.95" customHeight="1">
      <c r="A40" s="31"/>
      <c r="B40" s="21" t="s">
        <v>46</v>
      </c>
      <c r="C40" s="26">
        <v>0</v>
      </c>
      <c r="D40" s="26">
        <v>0</v>
      </c>
      <c r="E40" s="26">
        <v>0</v>
      </c>
      <c r="F40" s="26">
        <v>0</v>
      </c>
      <c r="G40" s="75"/>
      <c r="H40" s="75"/>
    </row>
    <row r="41" spans="1:8" s="17" customFormat="1" ht="15.95" customHeight="1">
      <c r="A41" s="32"/>
      <c r="B41" s="18" t="s">
        <v>47</v>
      </c>
      <c r="C41" s="16">
        <f>SUM(C31:C40)</f>
        <v>41153</v>
      </c>
      <c r="D41" s="16">
        <f>SUM(D31:D40)</f>
        <v>56550</v>
      </c>
      <c r="E41" s="16">
        <f>SUM(E31:E40)</f>
        <v>62495</v>
      </c>
      <c r="F41" s="16">
        <f>SUM(F31:F40)</f>
        <v>59198</v>
      </c>
      <c r="G41" s="75"/>
      <c r="H41" s="75"/>
    </row>
    <row r="42" spans="1:8" s="1" customFormat="1" ht="8.1" customHeight="1">
      <c r="A42" s="33"/>
      <c r="C42" s="34"/>
      <c r="D42" s="27"/>
      <c r="F42" s="27"/>
      <c r="G42" s="75"/>
      <c r="H42" s="75"/>
    </row>
    <row r="43" spans="1:8" s="6" customFormat="1" ht="15.95" customHeight="1">
      <c r="A43" s="29"/>
      <c r="B43" s="50" t="s">
        <v>48</v>
      </c>
      <c r="C43" s="48"/>
      <c r="D43" s="11"/>
      <c r="E43" s="11"/>
      <c r="F43" s="8"/>
      <c r="G43" s="75"/>
      <c r="H43" s="75"/>
    </row>
    <row r="44" spans="1:8" s="17" customFormat="1" ht="15.95" customHeight="1">
      <c r="A44" s="31"/>
      <c r="B44" s="21" t="s">
        <v>78</v>
      </c>
      <c r="C44" s="26">
        <v>-8469</v>
      </c>
      <c r="D44" s="26">
        <v>-8057</v>
      </c>
      <c r="E44" s="26">
        <v>-8756</v>
      </c>
      <c r="F44" s="26">
        <v>-3856</v>
      </c>
      <c r="G44" s="75"/>
      <c r="H44" s="75"/>
    </row>
    <row r="45" spans="1:8" s="17" customFormat="1" ht="15.95" customHeight="1">
      <c r="A45" s="31"/>
      <c r="B45" s="21" t="s">
        <v>79</v>
      </c>
      <c r="C45" s="26">
        <v>-6311</v>
      </c>
      <c r="D45" s="26">
        <v>-534</v>
      </c>
      <c r="E45" s="26">
        <v>-534</v>
      </c>
      <c r="F45" s="26">
        <v>-534</v>
      </c>
      <c r="G45" s="75"/>
      <c r="H45" s="75"/>
    </row>
    <row r="46" spans="1:8" s="17" customFormat="1" ht="15.95" customHeight="1">
      <c r="A46" s="31"/>
      <c r="B46" s="21" t="s">
        <v>80</v>
      </c>
      <c r="C46" s="26">
        <v>-3806</v>
      </c>
      <c r="D46" s="26">
        <v>-1182</v>
      </c>
      <c r="E46" s="26">
        <v>-3786</v>
      </c>
      <c r="F46" s="26">
        <v>-3534</v>
      </c>
      <c r="G46" s="75"/>
      <c r="H46" s="75"/>
    </row>
    <row r="47" spans="1:8" s="17" customFormat="1" ht="15.95" customHeight="1">
      <c r="A47" s="31"/>
      <c r="B47" s="21" t="s">
        <v>81</v>
      </c>
      <c r="C47" s="26">
        <v>-2126</v>
      </c>
      <c r="D47" s="26">
        <v>-172</v>
      </c>
      <c r="E47" s="26">
        <v>-200</v>
      </c>
      <c r="F47" s="26">
        <v>-200</v>
      </c>
      <c r="G47" s="75"/>
      <c r="H47" s="75"/>
    </row>
    <row r="48" spans="1:8" s="17" customFormat="1" ht="15.95" customHeight="1">
      <c r="A48" s="31"/>
      <c r="B48" s="21" t="s">
        <v>82</v>
      </c>
      <c r="C48" s="26">
        <v>0</v>
      </c>
      <c r="D48" s="26">
        <v>0</v>
      </c>
      <c r="E48" s="26">
        <v>0</v>
      </c>
      <c r="F48" s="26">
        <v>0</v>
      </c>
      <c r="G48" s="75"/>
      <c r="H48" s="75"/>
    </row>
    <row r="49" spans="1:8" s="17" customFormat="1" ht="15.95" customHeight="1">
      <c r="A49" s="31"/>
      <c r="B49" s="21" t="s">
        <v>83</v>
      </c>
      <c r="C49" s="26">
        <v>0</v>
      </c>
      <c r="D49" s="26">
        <v>0</v>
      </c>
      <c r="E49" s="26">
        <v>0</v>
      </c>
      <c r="F49" s="26">
        <v>0</v>
      </c>
      <c r="G49" s="75"/>
      <c r="H49" s="75"/>
    </row>
    <row r="50" spans="1:8" s="17" customFormat="1" ht="15.95" customHeight="1">
      <c r="A50" s="31"/>
      <c r="B50" s="21" t="s">
        <v>84</v>
      </c>
      <c r="C50" s="26">
        <v>-632</v>
      </c>
      <c r="D50" s="26">
        <v>0</v>
      </c>
      <c r="E50" s="26">
        <v>0</v>
      </c>
      <c r="F50" s="26">
        <v>0</v>
      </c>
      <c r="G50" s="75"/>
      <c r="H50" s="75"/>
    </row>
    <row r="51" spans="1:8" s="17" customFormat="1" ht="15.95" customHeight="1">
      <c r="A51" s="31"/>
      <c r="B51" s="21" t="s">
        <v>85</v>
      </c>
      <c r="C51" s="26">
        <v>-19809</v>
      </c>
      <c r="D51" s="26">
        <v>-46605</v>
      </c>
      <c r="E51" s="26">
        <v>-49219</v>
      </c>
      <c r="F51" s="26">
        <v>-51074</v>
      </c>
      <c r="G51" s="75"/>
      <c r="H51" s="75"/>
    </row>
    <row r="52" spans="1:8" s="17" customFormat="1" ht="15.95" customHeight="1">
      <c r="A52" s="31"/>
      <c r="B52" s="21" t="s">
        <v>86</v>
      </c>
      <c r="C52" s="26">
        <v>0</v>
      </c>
      <c r="D52" s="26">
        <v>0</v>
      </c>
      <c r="E52" s="26">
        <v>0</v>
      </c>
      <c r="F52" s="26">
        <v>0</v>
      </c>
      <c r="G52" s="75"/>
      <c r="H52" s="75"/>
    </row>
    <row r="53" spans="1:8" s="17" customFormat="1" ht="15.95" customHeight="1">
      <c r="A53" s="31"/>
      <c r="B53" s="21" t="s">
        <v>87</v>
      </c>
      <c r="C53" s="26">
        <v>0</v>
      </c>
      <c r="D53" s="26">
        <v>0</v>
      </c>
      <c r="E53" s="26">
        <v>0</v>
      </c>
      <c r="F53" s="26">
        <v>0</v>
      </c>
      <c r="G53" s="75"/>
      <c r="H53" s="75"/>
    </row>
    <row r="54" spans="1:8" s="17" customFormat="1" ht="15.95" customHeight="1">
      <c r="A54" s="31"/>
      <c r="B54" s="21" t="s">
        <v>88</v>
      </c>
      <c r="C54" s="15">
        <v>0</v>
      </c>
      <c r="D54" s="15">
        <v>0</v>
      </c>
      <c r="E54" s="26">
        <v>0</v>
      </c>
      <c r="F54" s="26">
        <v>0</v>
      </c>
      <c r="G54" s="75"/>
      <c r="H54" s="75"/>
    </row>
    <row r="55" spans="1:8" s="17" customFormat="1" ht="15.95" customHeight="1">
      <c r="A55" s="31"/>
      <c r="B55" s="21" t="s">
        <v>89</v>
      </c>
      <c r="C55" s="26">
        <v>0</v>
      </c>
      <c r="D55" s="26">
        <v>0</v>
      </c>
      <c r="E55" s="26">
        <v>0</v>
      </c>
      <c r="F55" s="26">
        <v>0</v>
      </c>
      <c r="G55" s="75"/>
      <c r="H55" s="75"/>
    </row>
    <row r="56" spans="1:8" s="17" customFormat="1" ht="15.95" customHeight="1">
      <c r="A56" s="31"/>
      <c r="B56" s="21" t="s">
        <v>90</v>
      </c>
      <c r="C56" s="26">
        <v>0</v>
      </c>
      <c r="D56" s="26">
        <v>0</v>
      </c>
      <c r="E56" s="26">
        <v>0</v>
      </c>
      <c r="F56" s="26">
        <v>0</v>
      </c>
      <c r="G56" s="75"/>
      <c r="H56" s="75"/>
    </row>
    <row r="57" spans="1:8" s="17" customFormat="1" ht="15.95" customHeight="1">
      <c r="A57" s="32"/>
      <c r="B57" s="18" t="s">
        <v>49</v>
      </c>
      <c r="C57" s="16">
        <f>SUM(C44:C56)</f>
        <v>-41153</v>
      </c>
      <c r="D57" s="16">
        <f>SUM(D44:D56)</f>
        <v>-56550</v>
      </c>
      <c r="E57" s="16">
        <f>SUM(E44:E56)</f>
        <v>-62495</v>
      </c>
      <c r="F57" s="16">
        <f>SUM(F44:F56)</f>
        <v>-59198</v>
      </c>
      <c r="G57" s="75"/>
      <c r="H57" s="75"/>
    </row>
    <row r="58" spans="1:8" s="1" customFormat="1" ht="8.1" customHeight="1">
      <c r="A58" s="33"/>
      <c r="C58" s="34"/>
      <c r="D58" s="27"/>
      <c r="F58" s="27"/>
      <c r="G58" s="75"/>
      <c r="H58" s="75"/>
    </row>
    <row r="59" spans="1:8" s="17" customFormat="1" ht="15.95" customHeight="1">
      <c r="A59" s="31"/>
      <c r="B59" s="44" t="s">
        <v>97</v>
      </c>
      <c r="C59" s="36" t="str">
        <f>IF(C41+C57=0, "PASS", "FAIL")</f>
        <v>PASS</v>
      </c>
      <c r="D59" s="36" t="str">
        <f>IF(D41+D57=0, "PASS", "FAIL")</f>
        <v>PASS</v>
      </c>
      <c r="E59" s="36" t="str">
        <f>IF(E41+E57=0, "PASS", "FAIL")</f>
        <v>PASS</v>
      </c>
      <c r="F59" s="36" t="str">
        <f>IF(F41+F57=0, "PASS", "FAIL")</f>
        <v>PASS</v>
      </c>
      <c r="G59" s="75"/>
      <c r="H59" s="75"/>
    </row>
    <row r="60" spans="1:8" s="1" customFormat="1" ht="18" customHeight="1">
      <c r="A60" s="33"/>
      <c r="C60" s="34"/>
      <c r="D60" s="27"/>
      <c r="F60" s="27"/>
      <c r="G60" s="75"/>
      <c r="H60" s="75"/>
    </row>
    <row r="61" spans="1:8" s="6" customFormat="1" ht="20.100000000000001" customHeight="1">
      <c r="A61" s="29"/>
      <c r="B61" s="12" t="s">
        <v>141</v>
      </c>
      <c r="C61" s="48"/>
      <c r="D61" s="11"/>
      <c r="E61" s="11"/>
      <c r="F61" s="8" t="s">
        <v>16</v>
      </c>
      <c r="G61" s="75"/>
      <c r="H61" s="75"/>
    </row>
    <row r="62" spans="1:8" s="13" customFormat="1" ht="45" customHeight="1">
      <c r="A62" s="30"/>
      <c r="B62" s="19"/>
      <c r="C62" s="20" t="str">
        <f>C$9</f>
        <v>2020-21 
Provisional 
Outturn</v>
      </c>
      <c r="D62" s="20" t="str">
        <f>D$9</f>
        <v>2021-22 
Budget 
Estimate</v>
      </c>
      <c r="E62" s="20" t="str">
        <f>E$9</f>
        <v>2022-23 
Budget 
Estimate</v>
      </c>
      <c r="F62" s="20" t="str">
        <f>F$9</f>
        <v>2023-24 
Budget 
Estimate</v>
      </c>
      <c r="G62" s="75"/>
      <c r="H62" s="75"/>
    </row>
    <row r="63" spans="1:8" s="1" customFormat="1" ht="8.1" customHeight="1">
      <c r="A63" s="33"/>
      <c r="C63" s="34"/>
      <c r="D63" s="27"/>
      <c r="F63" s="27"/>
      <c r="G63" s="75"/>
      <c r="H63" s="75"/>
    </row>
    <row r="64" spans="1:8" s="6" customFormat="1" ht="15.95" customHeight="1">
      <c r="A64" s="29"/>
      <c r="B64" s="50" t="s">
        <v>43</v>
      </c>
      <c r="C64" s="48"/>
      <c r="D64" s="11"/>
      <c r="E64" s="11"/>
      <c r="F64" s="8"/>
      <c r="G64" s="75"/>
      <c r="H64" s="75"/>
    </row>
    <row r="65" spans="1:8" s="13" customFormat="1" ht="20.100000000000001" customHeight="1">
      <c r="A65" s="30"/>
      <c r="B65" s="81" t="s">
        <v>94</v>
      </c>
      <c r="C65" s="82"/>
      <c r="D65" s="82"/>
      <c r="E65" s="82"/>
      <c r="F65" s="83"/>
      <c r="G65" s="75"/>
      <c r="H65" s="75"/>
    </row>
    <row r="66" spans="1:8" s="17" customFormat="1" ht="15.95" customHeight="1">
      <c r="A66" s="31"/>
      <c r="B66" s="21" t="s">
        <v>31</v>
      </c>
      <c r="C66" s="26">
        <v>0</v>
      </c>
      <c r="D66" s="26">
        <v>0</v>
      </c>
      <c r="E66" s="26">
        <v>0</v>
      </c>
      <c r="F66" s="26">
        <v>0</v>
      </c>
      <c r="G66" s="75"/>
      <c r="H66" s="75"/>
    </row>
    <row r="67" spans="1:8" s="17" customFormat="1" ht="15.95" customHeight="1">
      <c r="A67" s="31"/>
      <c r="B67" s="21" t="s">
        <v>154</v>
      </c>
      <c r="C67" s="26">
        <v>0</v>
      </c>
      <c r="D67" s="26">
        <v>0</v>
      </c>
      <c r="E67" s="26">
        <v>0</v>
      </c>
      <c r="F67" s="26">
        <v>0</v>
      </c>
      <c r="G67" s="75"/>
      <c r="H67" s="75"/>
    </row>
    <row r="68" spans="1:8" s="17" customFormat="1" ht="15.95" customHeight="1">
      <c r="A68" s="31"/>
      <c r="B68" s="21" t="s">
        <v>32</v>
      </c>
      <c r="C68" s="26">
        <v>0</v>
      </c>
      <c r="D68" s="26">
        <v>0</v>
      </c>
      <c r="E68" s="26">
        <v>0</v>
      </c>
      <c r="F68" s="26">
        <v>0</v>
      </c>
      <c r="G68" s="75"/>
      <c r="H68" s="75"/>
    </row>
    <row r="69" spans="1:8" s="17" customFormat="1" ht="15.95" customHeight="1">
      <c r="A69" s="31"/>
      <c r="B69" s="21" t="s">
        <v>50</v>
      </c>
      <c r="C69" s="26">
        <v>0</v>
      </c>
      <c r="D69" s="26">
        <v>0</v>
      </c>
      <c r="E69" s="26">
        <v>0</v>
      </c>
      <c r="F69" s="26">
        <v>0</v>
      </c>
      <c r="G69" s="75"/>
      <c r="H69" s="75"/>
    </row>
    <row r="70" spans="1:8" s="17" customFormat="1" ht="15.95" customHeight="1">
      <c r="A70" s="31"/>
      <c r="B70" s="21" t="s">
        <v>33</v>
      </c>
      <c r="C70" s="26">
        <v>0</v>
      </c>
      <c r="D70" s="26">
        <v>0</v>
      </c>
      <c r="E70" s="26">
        <v>0</v>
      </c>
      <c r="F70" s="26">
        <v>0</v>
      </c>
      <c r="G70" s="75"/>
      <c r="H70" s="75"/>
    </row>
    <row r="71" spans="1:8" s="17" customFormat="1" ht="15.95" customHeight="1">
      <c r="A71" s="31"/>
      <c r="B71" s="21" t="s">
        <v>45</v>
      </c>
      <c r="C71" s="26">
        <v>0</v>
      </c>
      <c r="D71" s="26">
        <v>0</v>
      </c>
      <c r="E71" s="26">
        <v>0</v>
      </c>
      <c r="F71" s="26">
        <v>0</v>
      </c>
      <c r="G71" s="75"/>
      <c r="H71" s="75"/>
    </row>
    <row r="72" spans="1:8" s="17" customFormat="1" ht="15.95" customHeight="1">
      <c r="A72" s="31"/>
      <c r="B72" s="21" t="s">
        <v>44</v>
      </c>
      <c r="C72" s="26">
        <v>0</v>
      </c>
      <c r="D72" s="26">
        <v>0</v>
      </c>
      <c r="E72" s="26">
        <v>0</v>
      </c>
      <c r="F72" s="26">
        <v>0</v>
      </c>
      <c r="G72" s="75"/>
      <c r="H72" s="75"/>
    </row>
    <row r="73" spans="1:8" s="17" customFormat="1" ht="15.95" customHeight="1">
      <c r="A73" s="31"/>
      <c r="B73" s="21" t="s">
        <v>38</v>
      </c>
      <c r="C73" s="26">
        <v>0</v>
      </c>
      <c r="D73" s="26">
        <v>0</v>
      </c>
      <c r="E73" s="26">
        <v>0</v>
      </c>
      <c r="F73" s="26">
        <v>0</v>
      </c>
      <c r="G73" s="75"/>
      <c r="H73" s="75"/>
    </row>
    <row r="74" spans="1:8" s="17" customFormat="1" ht="15.95" customHeight="1">
      <c r="A74" s="31"/>
      <c r="B74" s="21" t="s">
        <v>34</v>
      </c>
      <c r="C74" s="26">
        <v>0</v>
      </c>
      <c r="D74" s="26">
        <v>0</v>
      </c>
      <c r="E74" s="26">
        <v>0</v>
      </c>
      <c r="F74" s="26">
        <v>0</v>
      </c>
      <c r="G74" s="75"/>
      <c r="H74" s="75"/>
    </row>
    <row r="75" spans="1:8" s="17" customFormat="1" ht="15.95" customHeight="1">
      <c r="A75" s="31"/>
      <c r="B75" s="21" t="s">
        <v>46</v>
      </c>
      <c r="C75" s="26">
        <v>0</v>
      </c>
      <c r="D75" s="26">
        <v>0</v>
      </c>
      <c r="E75" s="26">
        <v>0</v>
      </c>
      <c r="F75" s="26">
        <v>0</v>
      </c>
      <c r="G75" s="75"/>
      <c r="H75" s="75"/>
    </row>
    <row r="76" spans="1:8" s="17" customFormat="1" ht="15.95" customHeight="1">
      <c r="A76" s="32"/>
      <c r="B76" s="24" t="s">
        <v>95</v>
      </c>
      <c r="C76" s="25">
        <f>SUM(C66:C75)</f>
        <v>0</v>
      </c>
      <c r="D76" s="25">
        <f>SUM(D66:D75)</f>
        <v>0</v>
      </c>
      <c r="E76" s="25">
        <f>SUM(E66:E75)</f>
        <v>0</v>
      </c>
      <c r="F76" s="25">
        <f>SUM(F66:F75)</f>
        <v>0</v>
      </c>
      <c r="G76" s="75"/>
      <c r="H76" s="75"/>
    </row>
    <row r="77" spans="1:8" s="13" customFormat="1" ht="20.100000000000001" customHeight="1">
      <c r="A77" s="30"/>
      <c r="B77" s="81" t="s">
        <v>130</v>
      </c>
      <c r="C77" s="82"/>
      <c r="D77" s="82"/>
      <c r="E77" s="82"/>
      <c r="F77" s="83"/>
      <c r="G77" s="75"/>
      <c r="H77" s="75"/>
    </row>
    <row r="78" spans="1:8" s="17" customFormat="1" ht="15.95" customHeight="1">
      <c r="A78" s="31"/>
      <c r="B78" s="21" t="s">
        <v>51</v>
      </c>
      <c r="C78" s="26">
        <v>0</v>
      </c>
      <c r="D78" s="26">
        <v>0</v>
      </c>
      <c r="E78" s="26">
        <v>0</v>
      </c>
      <c r="F78" s="26">
        <v>0</v>
      </c>
      <c r="G78" s="75"/>
      <c r="H78" s="75"/>
    </row>
    <row r="79" spans="1:8" s="17" customFormat="1" ht="15.95" customHeight="1">
      <c r="A79" s="31"/>
      <c r="B79" s="21" t="s">
        <v>92</v>
      </c>
      <c r="C79" s="26">
        <v>0</v>
      </c>
      <c r="D79" s="26">
        <v>0</v>
      </c>
      <c r="E79" s="26">
        <v>0</v>
      </c>
      <c r="F79" s="26">
        <v>0</v>
      </c>
      <c r="G79" s="75"/>
      <c r="H79" s="75"/>
    </row>
    <row r="80" spans="1:8" s="17" customFormat="1" ht="15.95" customHeight="1">
      <c r="A80" s="31"/>
      <c r="B80" s="21" t="s">
        <v>131</v>
      </c>
      <c r="C80" s="26">
        <v>0</v>
      </c>
      <c r="D80" s="26">
        <v>0</v>
      </c>
      <c r="E80" s="26">
        <v>0</v>
      </c>
      <c r="F80" s="26">
        <v>0</v>
      </c>
      <c r="G80" s="75"/>
      <c r="H80" s="75"/>
    </row>
    <row r="81" spans="1:8" s="17" customFormat="1" ht="15.95" customHeight="1">
      <c r="A81" s="31"/>
      <c r="B81" s="21" t="s">
        <v>52</v>
      </c>
      <c r="C81" s="26">
        <v>0</v>
      </c>
      <c r="D81" s="26">
        <v>0</v>
      </c>
      <c r="E81" s="26">
        <v>0</v>
      </c>
      <c r="F81" s="26">
        <v>0</v>
      </c>
      <c r="G81" s="75"/>
      <c r="H81" s="75"/>
    </row>
    <row r="82" spans="1:8" s="17" customFormat="1" ht="15.95" customHeight="1">
      <c r="A82" s="32"/>
      <c r="B82" s="24" t="s">
        <v>132</v>
      </c>
      <c r="C82" s="25">
        <f>SUM(C78:C81)</f>
        <v>0</v>
      </c>
      <c r="D82" s="25">
        <f>SUM(D78:D81)</f>
        <v>0</v>
      </c>
      <c r="E82" s="25">
        <f>SUM(E78:E81)</f>
        <v>0</v>
      </c>
      <c r="F82" s="25">
        <f>SUM(F78:F81)</f>
        <v>0</v>
      </c>
      <c r="G82" s="75"/>
      <c r="H82" s="75"/>
    </row>
    <row r="83" spans="1:8" s="13" customFormat="1" ht="20.100000000000001" customHeight="1">
      <c r="A83" s="30"/>
      <c r="B83" s="81" t="s">
        <v>93</v>
      </c>
      <c r="C83" s="82"/>
      <c r="D83" s="82"/>
      <c r="E83" s="82"/>
      <c r="F83" s="83"/>
      <c r="G83" s="75"/>
      <c r="H83" s="75"/>
    </row>
    <row r="84" spans="1:8" s="17" customFormat="1" ht="15.95" customHeight="1">
      <c r="A84" s="31"/>
      <c r="B84" s="21" t="s">
        <v>31</v>
      </c>
      <c r="C84" s="26">
        <v>0</v>
      </c>
      <c r="D84" s="26">
        <v>0</v>
      </c>
      <c r="E84" s="26">
        <v>0</v>
      </c>
      <c r="F84" s="26">
        <v>0</v>
      </c>
      <c r="G84" s="75"/>
      <c r="H84" s="75"/>
    </row>
    <row r="85" spans="1:8" s="17" customFormat="1" ht="15.95" customHeight="1">
      <c r="A85" s="31"/>
      <c r="B85" s="21" t="s">
        <v>154</v>
      </c>
      <c r="C85" s="26">
        <v>487</v>
      </c>
      <c r="D85" s="26">
        <v>700</v>
      </c>
      <c r="E85" s="26">
        <v>0</v>
      </c>
      <c r="F85" s="26">
        <v>5000</v>
      </c>
      <c r="G85" s="75"/>
      <c r="H85" s="75"/>
    </row>
    <row r="86" spans="1:8" s="17" customFormat="1" ht="15.95" customHeight="1">
      <c r="A86" s="31"/>
      <c r="B86" s="21" t="s">
        <v>32</v>
      </c>
      <c r="C86" s="26">
        <v>0</v>
      </c>
      <c r="D86" s="26">
        <v>800</v>
      </c>
      <c r="E86" s="26">
        <v>800</v>
      </c>
      <c r="F86" s="26">
        <v>800</v>
      </c>
      <c r="G86" s="75"/>
      <c r="H86" s="75"/>
    </row>
    <row r="87" spans="1:8" s="17" customFormat="1" ht="15.95" customHeight="1">
      <c r="A87" s="31"/>
      <c r="B87" s="21" t="s">
        <v>35</v>
      </c>
      <c r="C87" s="26">
        <v>0</v>
      </c>
      <c r="D87" s="26">
        <v>0</v>
      </c>
      <c r="E87" s="26">
        <v>0</v>
      </c>
      <c r="F87" s="26">
        <v>0</v>
      </c>
      <c r="G87" s="75"/>
      <c r="H87" s="75"/>
    </row>
    <row r="88" spans="1:8" s="17" customFormat="1" ht="15.95" customHeight="1">
      <c r="A88" s="31"/>
      <c r="B88" s="21" t="s">
        <v>33</v>
      </c>
      <c r="C88" s="26">
        <v>0</v>
      </c>
      <c r="D88" s="26">
        <v>0</v>
      </c>
      <c r="E88" s="26">
        <v>0</v>
      </c>
      <c r="F88" s="26">
        <v>0</v>
      </c>
      <c r="G88" s="75"/>
      <c r="H88" s="75"/>
    </row>
    <row r="89" spans="1:8" s="17" customFormat="1" ht="15.95" customHeight="1">
      <c r="A89" s="31"/>
      <c r="B89" s="21" t="s">
        <v>45</v>
      </c>
      <c r="C89" s="26">
        <v>0</v>
      </c>
      <c r="D89" s="26">
        <v>100</v>
      </c>
      <c r="E89" s="26">
        <v>100</v>
      </c>
      <c r="F89" s="26">
        <v>0</v>
      </c>
      <c r="G89" s="75"/>
      <c r="H89" s="75"/>
    </row>
    <row r="90" spans="1:8" s="17" customFormat="1" ht="15.95" customHeight="1">
      <c r="A90" s="31"/>
      <c r="B90" s="21" t="s">
        <v>44</v>
      </c>
      <c r="C90" s="26">
        <v>0</v>
      </c>
      <c r="D90" s="26">
        <v>0</v>
      </c>
      <c r="E90" s="26">
        <v>0</v>
      </c>
      <c r="F90" s="26">
        <v>0</v>
      </c>
      <c r="G90" s="75"/>
      <c r="H90" s="75"/>
    </row>
    <row r="91" spans="1:8" s="17" customFormat="1" ht="15.95" customHeight="1">
      <c r="A91" s="31"/>
      <c r="B91" s="21" t="s">
        <v>38</v>
      </c>
      <c r="C91" s="26">
        <v>0</v>
      </c>
      <c r="D91" s="26">
        <v>0</v>
      </c>
      <c r="E91" s="26">
        <v>0</v>
      </c>
      <c r="F91" s="26">
        <v>0</v>
      </c>
      <c r="G91" s="75"/>
      <c r="H91" s="75"/>
    </row>
    <row r="92" spans="1:8" s="17" customFormat="1" ht="15.95" customHeight="1">
      <c r="A92" s="31"/>
      <c r="B92" s="21" t="s">
        <v>34</v>
      </c>
      <c r="C92" s="26">
        <v>0</v>
      </c>
      <c r="D92" s="26">
        <v>0</v>
      </c>
      <c r="E92" s="26">
        <v>0</v>
      </c>
      <c r="F92" s="26">
        <v>0</v>
      </c>
      <c r="G92" s="75"/>
      <c r="H92" s="75"/>
    </row>
    <row r="93" spans="1:8" s="17" customFormat="1" ht="15.95" customHeight="1">
      <c r="A93" s="31"/>
      <c r="B93" s="21" t="s">
        <v>46</v>
      </c>
      <c r="C93" s="26">
        <v>0</v>
      </c>
      <c r="D93" s="26">
        <v>0</v>
      </c>
      <c r="E93" s="26">
        <v>0</v>
      </c>
      <c r="F93" s="26">
        <v>0</v>
      </c>
      <c r="G93" s="75"/>
      <c r="H93" s="75"/>
    </row>
    <row r="94" spans="1:8" s="17" customFormat="1" ht="15.95" customHeight="1">
      <c r="A94" s="32"/>
      <c r="B94" s="24" t="s">
        <v>96</v>
      </c>
      <c r="C94" s="25">
        <f>SUM(C84:C93)</f>
        <v>487</v>
      </c>
      <c r="D94" s="25">
        <f>SUM(D84:D93)</f>
        <v>1600</v>
      </c>
      <c r="E94" s="25">
        <f>SUM(E84:E93)</f>
        <v>900</v>
      </c>
      <c r="F94" s="25">
        <f>SUM(F84:F93)</f>
        <v>5800</v>
      </c>
      <c r="G94" s="75"/>
      <c r="H94" s="75"/>
    </row>
    <row r="95" spans="1:8" s="17" customFormat="1" ht="15.95" customHeight="1">
      <c r="A95" s="32"/>
      <c r="B95" s="18" t="s">
        <v>129</v>
      </c>
      <c r="C95" s="16">
        <f>SUM(C76,C82, C94)</f>
        <v>487</v>
      </c>
      <c r="D95" s="16">
        <f>SUM(D76,D82, D94)</f>
        <v>1600</v>
      </c>
      <c r="E95" s="16">
        <f>SUM(E76,E82, E94)</f>
        <v>900</v>
      </c>
      <c r="F95" s="16">
        <f>SUM(F76,F82, F94)</f>
        <v>5800</v>
      </c>
      <c r="G95" s="75"/>
      <c r="H95" s="75"/>
    </row>
    <row r="96" spans="1:8" s="1" customFormat="1" ht="8.1" customHeight="1">
      <c r="A96" s="33"/>
      <c r="C96" s="34"/>
      <c r="D96" s="27"/>
      <c r="F96" s="27"/>
      <c r="G96" s="75"/>
      <c r="H96" s="75"/>
    </row>
    <row r="97" spans="1:8" s="6" customFormat="1" ht="15.95" customHeight="1">
      <c r="A97" s="29"/>
      <c r="B97" s="50" t="s">
        <v>48</v>
      </c>
      <c r="C97" s="48"/>
      <c r="D97" s="11"/>
      <c r="E97" s="11"/>
      <c r="F97" s="8"/>
      <c r="G97" s="75"/>
      <c r="H97" s="75"/>
    </row>
    <row r="98" spans="1:8" s="17" customFormat="1" ht="15.95" customHeight="1">
      <c r="A98" s="31"/>
      <c r="B98" s="21" t="s">
        <v>78</v>
      </c>
      <c r="C98" s="26">
        <v>-487</v>
      </c>
      <c r="D98" s="26">
        <v>-1600</v>
      </c>
      <c r="E98" s="26">
        <v>-900</v>
      </c>
      <c r="F98" s="26">
        <v>-5800</v>
      </c>
      <c r="G98" s="75"/>
      <c r="H98" s="75"/>
    </row>
    <row r="99" spans="1:8" s="17" customFormat="1" ht="15.95" customHeight="1">
      <c r="A99" s="31"/>
      <c r="B99" s="21" t="s">
        <v>79</v>
      </c>
      <c r="C99" s="26">
        <v>0</v>
      </c>
      <c r="D99" s="26">
        <v>0</v>
      </c>
      <c r="E99" s="26">
        <v>0</v>
      </c>
      <c r="F99" s="26">
        <v>0</v>
      </c>
      <c r="G99" s="75"/>
      <c r="H99" s="75"/>
    </row>
    <row r="100" spans="1:8" s="17" customFormat="1" ht="15.95" customHeight="1">
      <c r="A100" s="31"/>
      <c r="B100" s="21" t="s">
        <v>80</v>
      </c>
      <c r="C100" s="26">
        <v>0</v>
      </c>
      <c r="D100" s="26">
        <v>0</v>
      </c>
      <c r="E100" s="26">
        <v>0</v>
      </c>
      <c r="F100" s="26">
        <v>0</v>
      </c>
      <c r="G100" s="75"/>
      <c r="H100" s="75"/>
    </row>
    <row r="101" spans="1:8" s="17" customFormat="1" ht="15.95" customHeight="1">
      <c r="A101" s="31"/>
      <c r="B101" s="21" t="s">
        <v>81</v>
      </c>
      <c r="C101" s="26">
        <v>0</v>
      </c>
      <c r="D101" s="26">
        <v>0</v>
      </c>
      <c r="E101" s="26">
        <v>0</v>
      </c>
      <c r="F101" s="26">
        <v>0</v>
      </c>
      <c r="G101" s="75"/>
      <c r="H101" s="75"/>
    </row>
    <row r="102" spans="1:8" s="17" customFormat="1" ht="15.95" customHeight="1">
      <c r="A102" s="31"/>
      <c r="B102" s="21" t="s">
        <v>82</v>
      </c>
      <c r="C102" s="26">
        <v>0</v>
      </c>
      <c r="D102" s="26">
        <v>0</v>
      </c>
      <c r="E102" s="26">
        <v>0</v>
      </c>
      <c r="F102" s="26">
        <v>0</v>
      </c>
      <c r="G102" s="75"/>
      <c r="H102" s="75"/>
    </row>
    <row r="103" spans="1:8" s="17" customFormat="1" ht="15.95" customHeight="1">
      <c r="A103" s="31"/>
      <c r="B103" s="21" t="s">
        <v>83</v>
      </c>
      <c r="C103" s="26">
        <v>0</v>
      </c>
      <c r="D103" s="26">
        <v>0</v>
      </c>
      <c r="E103" s="26">
        <v>0</v>
      </c>
      <c r="F103" s="26">
        <v>0</v>
      </c>
      <c r="G103" s="75"/>
      <c r="H103" s="75"/>
    </row>
    <row r="104" spans="1:8" s="17" customFormat="1" ht="15.95" customHeight="1">
      <c r="A104" s="31"/>
      <c r="B104" s="42" t="s">
        <v>85</v>
      </c>
      <c r="C104" s="15">
        <f>-SUM(C76,C82)</f>
        <v>0</v>
      </c>
      <c r="D104" s="15">
        <f>-SUM(D76,D82)</f>
        <v>0</v>
      </c>
      <c r="E104" s="15">
        <f>-SUM(E76,E82)</f>
        <v>0</v>
      </c>
      <c r="F104" s="15">
        <f>-SUM(F76,F82)</f>
        <v>0</v>
      </c>
      <c r="G104" s="75"/>
      <c r="H104" s="75"/>
    </row>
    <row r="105" spans="1:8" s="17" customFormat="1" ht="15.95" customHeight="1">
      <c r="A105" s="32"/>
      <c r="B105" s="18" t="s">
        <v>146</v>
      </c>
      <c r="C105" s="16">
        <f>SUM(C98:C104)</f>
        <v>-487</v>
      </c>
      <c r="D105" s="16">
        <f>SUM(D98:D104)</f>
        <v>-1600</v>
      </c>
      <c r="E105" s="16">
        <f>SUM(E98:E104)</f>
        <v>-900</v>
      </c>
      <c r="F105" s="16">
        <f>SUM(F98:F104)</f>
        <v>-5800</v>
      </c>
      <c r="G105" s="75"/>
      <c r="H105" s="75"/>
    </row>
    <row r="106" spans="1:8" s="1" customFormat="1" ht="8.1" customHeight="1">
      <c r="A106" s="33"/>
      <c r="C106" s="34"/>
      <c r="D106" s="27"/>
      <c r="F106" s="27"/>
      <c r="G106" s="75"/>
      <c r="H106" s="75"/>
    </row>
    <row r="107" spans="1:8" s="17" customFormat="1" ht="15.95" customHeight="1">
      <c r="A107" s="31"/>
      <c r="B107" s="44" t="s">
        <v>97</v>
      </c>
      <c r="C107" s="36" t="str">
        <f>IF(C95+C105=0, "PASS", "FAIL")</f>
        <v>PASS</v>
      </c>
      <c r="D107" s="36" t="str">
        <f>IF(D95+D105=0, "PASS", "FAIL")</f>
        <v>PASS</v>
      </c>
      <c r="E107" s="36" t="str">
        <f>IF(E95+E105=0, "PASS", "FAIL")</f>
        <v>PASS</v>
      </c>
      <c r="F107" s="36" t="str">
        <f>IF(F95+F105=0, "PASS", "FAIL")</f>
        <v>PASS</v>
      </c>
      <c r="G107" s="75"/>
      <c r="H107" s="75"/>
    </row>
    <row r="108" spans="1:8" ht="18" customHeight="1">
      <c r="D108" s="41"/>
      <c r="E108" s="41"/>
      <c r="F108" s="41"/>
    </row>
    <row r="109" spans="1:8" s="6" customFormat="1" ht="24.95" customHeight="1">
      <c r="A109" s="29"/>
      <c r="B109" s="23" t="s">
        <v>143</v>
      </c>
      <c r="C109" s="22"/>
      <c r="D109" s="11"/>
      <c r="E109" s="11"/>
      <c r="F109" s="8"/>
      <c r="G109" s="75"/>
      <c r="H109" s="75"/>
    </row>
    <row r="110" spans="1:8" s="6" customFormat="1" ht="20.100000000000001" customHeight="1">
      <c r="A110" s="29"/>
      <c r="B110" s="12" t="s">
        <v>144</v>
      </c>
      <c r="C110" s="48"/>
      <c r="D110" s="11"/>
      <c r="E110" s="11"/>
      <c r="F110" s="8" t="s">
        <v>16</v>
      </c>
      <c r="G110" s="75"/>
      <c r="H110" s="75"/>
    </row>
    <row r="111" spans="1:8" s="13" customFormat="1" ht="45" customHeight="1">
      <c r="A111" s="30"/>
      <c r="B111" s="19"/>
      <c r="C111" s="20" t="str">
        <f>C$9</f>
        <v>2020-21 
Provisional 
Outturn</v>
      </c>
      <c r="D111" s="20" t="str">
        <f>D$9</f>
        <v>2021-22 
Budget 
Estimate</v>
      </c>
      <c r="E111" s="20" t="str">
        <f>E$9</f>
        <v>2022-23 
Budget 
Estimate</v>
      </c>
      <c r="F111" s="20" t="str">
        <f>F$9</f>
        <v>2023-24 
Budget 
Estimate</v>
      </c>
      <c r="G111" s="75"/>
      <c r="H111" s="75"/>
    </row>
    <row r="112" spans="1:8" s="1" customFormat="1" ht="8.1" customHeight="1">
      <c r="A112" s="33"/>
      <c r="C112" s="34"/>
      <c r="D112" s="27"/>
      <c r="F112" s="27"/>
      <c r="G112" s="75"/>
      <c r="H112" s="75"/>
    </row>
    <row r="113" spans="1:8" s="6" customFormat="1" ht="15.95" customHeight="1">
      <c r="A113" s="29"/>
      <c r="B113" s="50" t="s">
        <v>43</v>
      </c>
      <c r="C113" s="48"/>
      <c r="D113" s="11"/>
      <c r="E113" s="11"/>
      <c r="F113" s="8"/>
      <c r="G113" s="75"/>
      <c r="H113" s="75"/>
    </row>
    <row r="114" spans="1:8" s="17" customFormat="1" ht="15.95" customHeight="1">
      <c r="A114" s="31"/>
      <c r="B114" s="21" t="s">
        <v>98</v>
      </c>
      <c r="C114" s="26">
        <v>5448</v>
      </c>
      <c r="D114" s="26">
        <v>13010</v>
      </c>
      <c r="E114" s="26">
        <v>12350</v>
      </c>
      <c r="F114" s="26">
        <v>12350</v>
      </c>
      <c r="G114" s="75"/>
      <c r="H114" s="75"/>
    </row>
    <row r="115" spans="1:8" s="17" customFormat="1" ht="15.95" customHeight="1">
      <c r="A115" s="31"/>
      <c r="B115" s="21" t="s">
        <v>99</v>
      </c>
      <c r="C115" s="26">
        <v>1568</v>
      </c>
      <c r="D115" s="26">
        <v>3275</v>
      </c>
      <c r="E115" s="26">
        <v>3965</v>
      </c>
      <c r="F115" s="26">
        <v>3965</v>
      </c>
      <c r="G115" s="75"/>
      <c r="H115" s="75"/>
    </row>
    <row r="116" spans="1:8" s="17" customFormat="1" ht="15.95" customHeight="1">
      <c r="A116" s="31"/>
      <c r="B116" s="21" t="s">
        <v>100</v>
      </c>
      <c r="C116" s="26">
        <v>0</v>
      </c>
      <c r="D116" s="26">
        <v>0</v>
      </c>
      <c r="E116" s="26">
        <v>0</v>
      </c>
      <c r="F116" s="26">
        <v>0</v>
      </c>
      <c r="G116" s="75"/>
      <c r="H116" s="75"/>
    </row>
    <row r="117" spans="1:8" s="17" customFormat="1" ht="15.95" customHeight="1">
      <c r="A117" s="31"/>
      <c r="B117" s="21" t="s">
        <v>101</v>
      </c>
      <c r="C117" s="26">
        <v>2880</v>
      </c>
      <c r="D117" s="26">
        <v>9288</v>
      </c>
      <c r="E117" s="26">
        <v>34018</v>
      </c>
      <c r="F117" s="26">
        <v>29020</v>
      </c>
      <c r="G117" s="75"/>
      <c r="H117" s="75"/>
    </row>
    <row r="118" spans="1:8" s="17" customFormat="1" ht="15.95" customHeight="1">
      <c r="A118" s="31"/>
      <c r="B118" s="21" t="s">
        <v>102</v>
      </c>
      <c r="C118" s="26">
        <v>0</v>
      </c>
      <c r="D118" s="26">
        <v>500</v>
      </c>
      <c r="E118" s="26">
        <v>500</v>
      </c>
      <c r="F118" s="26">
        <v>500</v>
      </c>
      <c r="G118" s="75"/>
      <c r="H118" s="75"/>
    </row>
    <row r="119" spans="1:8" s="17" customFormat="1" ht="15.95" customHeight="1">
      <c r="A119" s="32"/>
      <c r="B119" s="52" t="s">
        <v>54</v>
      </c>
      <c r="C119" s="53">
        <f>SUM(C114:C118)</f>
        <v>9896</v>
      </c>
      <c r="D119" s="53">
        <f>SUM(D114:D118)</f>
        <v>26073</v>
      </c>
      <c r="E119" s="53">
        <f>SUM(E114:E118)</f>
        <v>50833</v>
      </c>
      <c r="F119" s="53">
        <f>SUM(F114:F118)</f>
        <v>45835</v>
      </c>
      <c r="G119" s="75"/>
      <c r="H119" s="75"/>
    </row>
    <row r="120" spans="1:8" s="1" customFormat="1" ht="8.1" customHeight="1">
      <c r="A120" s="33"/>
      <c r="C120" s="34"/>
      <c r="D120" s="27"/>
      <c r="F120" s="27"/>
      <c r="G120" s="75"/>
      <c r="H120" s="75"/>
    </row>
    <row r="121" spans="1:8" s="6" customFormat="1" ht="15.95" customHeight="1">
      <c r="A121" s="29"/>
      <c r="B121" s="50" t="s">
        <v>48</v>
      </c>
      <c r="C121" s="48"/>
      <c r="D121" s="11"/>
      <c r="E121" s="11"/>
      <c r="F121" s="8"/>
      <c r="G121" s="75"/>
      <c r="H121" s="75"/>
    </row>
    <row r="122" spans="1:8" s="17" customFormat="1" ht="15.95" customHeight="1">
      <c r="A122" s="31"/>
      <c r="B122" s="21" t="s">
        <v>104</v>
      </c>
      <c r="C122" s="26">
        <v>0</v>
      </c>
      <c r="D122" s="26">
        <v>0</v>
      </c>
      <c r="E122" s="26">
        <v>0</v>
      </c>
      <c r="F122" s="26">
        <v>0</v>
      </c>
      <c r="G122" s="75"/>
      <c r="H122" s="75"/>
    </row>
    <row r="123" spans="1:8" s="17" customFormat="1" ht="15.95" customHeight="1">
      <c r="A123" s="31"/>
      <c r="B123" s="35" t="s">
        <v>121</v>
      </c>
      <c r="C123" s="26">
        <v>-1150</v>
      </c>
      <c r="D123" s="26">
        <v>-5507</v>
      </c>
      <c r="E123" s="26">
        <v>-9875</v>
      </c>
      <c r="F123" s="26">
        <v>-8400</v>
      </c>
      <c r="G123" s="75"/>
      <c r="H123" s="75"/>
    </row>
    <row r="124" spans="1:8" s="17" customFormat="1" ht="15.95" customHeight="1">
      <c r="A124" s="31"/>
      <c r="B124" s="21" t="s">
        <v>80</v>
      </c>
      <c r="C124" s="26">
        <v>0</v>
      </c>
      <c r="D124" s="26">
        <v>0</v>
      </c>
      <c r="E124" s="26">
        <v>0</v>
      </c>
      <c r="F124" s="26">
        <v>0</v>
      </c>
      <c r="G124" s="75"/>
      <c r="H124" s="75"/>
    </row>
    <row r="125" spans="1:8" s="17" customFormat="1" ht="15.95" customHeight="1">
      <c r="A125" s="31"/>
      <c r="B125" s="21" t="s">
        <v>81</v>
      </c>
      <c r="C125" s="26">
        <v>0</v>
      </c>
      <c r="D125" s="26">
        <v>0</v>
      </c>
      <c r="E125" s="26">
        <v>0</v>
      </c>
      <c r="F125" s="26">
        <v>0</v>
      </c>
      <c r="G125" s="75"/>
      <c r="H125" s="75"/>
    </row>
    <row r="126" spans="1:8" s="17" customFormat="1" ht="15.95" customHeight="1">
      <c r="A126" s="31"/>
      <c r="B126" s="21" t="s">
        <v>84</v>
      </c>
      <c r="C126" s="26">
        <v>-136</v>
      </c>
      <c r="D126" s="26">
        <v>-1630</v>
      </c>
      <c r="E126" s="26">
        <v>-1688</v>
      </c>
      <c r="F126" s="26">
        <v>-1380</v>
      </c>
      <c r="G126" s="75"/>
      <c r="H126" s="75"/>
    </row>
    <row r="127" spans="1:8" s="17" customFormat="1" ht="15.95" customHeight="1">
      <c r="A127" s="31"/>
      <c r="B127" s="21" t="s">
        <v>85</v>
      </c>
      <c r="C127" s="26">
        <v>-5938</v>
      </c>
      <c r="D127" s="26">
        <v>-13931</v>
      </c>
      <c r="E127" s="26">
        <v>-34265</v>
      </c>
      <c r="F127" s="26">
        <v>-31050</v>
      </c>
      <c r="G127" s="75"/>
      <c r="H127" s="75"/>
    </row>
    <row r="128" spans="1:8" s="17" customFormat="1" ht="15.95" customHeight="1">
      <c r="A128" s="31"/>
      <c r="B128" s="21" t="s">
        <v>86</v>
      </c>
      <c r="C128" s="26">
        <v>-174</v>
      </c>
      <c r="D128" s="26">
        <v>0</v>
      </c>
      <c r="E128" s="26">
        <v>0</v>
      </c>
      <c r="F128" s="26">
        <v>0</v>
      </c>
      <c r="G128" s="75"/>
      <c r="H128" s="75"/>
    </row>
    <row r="129" spans="1:8" s="17" customFormat="1" ht="15.95" customHeight="1">
      <c r="A129" s="31"/>
      <c r="B129" s="21" t="s">
        <v>87</v>
      </c>
      <c r="C129" s="26">
        <v>0</v>
      </c>
      <c r="D129" s="26">
        <v>0</v>
      </c>
      <c r="E129" s="26">
        <v>0</v>
      </c>
      <c r="F129" s="26">
        <v>0</v>
      </c>
      <c r="G129" s="75"/>
      <c r="H129" s="75"/>
    </row>
    <row r="130" spans="1:8" s="17" customFormat="1" ht="15.95" customHeight="1">
      <c r="A130" s="31"/>
      <c r="B130" s="21" t="s">
        <v>88</v>
      </c>
      <c r="C130" s="26">
        <v>-2498</v>
      </c>
      <c r="D130" s="26">
        <v>-5005</v>
      </c>
      <c r="E130" s="26">
        <v>-5005</v>
      </c>
      <c r="F130" s="26">
        <v>-5005</v>
      </c>
      <c r="G130" s="75"/>
      <c r="H130" s="75"/>
    </row>
    <row r="131" spans="1:8" s="17" customFormat="1" ht="15.95" customHeight="1">
      <c r="A131" s="31"/>
      <c r="B131" s="21" t="s">
        <v>89</v>
      </c>
      <c r="C131" s="26">
        <v>0</v>
      </c>
      <c r="D131" s="26">
        <v>0</v>
      </c>
      <c r="E131" s="26">
        <v>0</v>
      </c>
      <c r="F131" s="26">
        <v>0</v>
      </c>
      <c r="G131" s="75"/>
      <c r="H131" s="75"/>
    </row>
    <row r="132" spans="1:8" s="17" customFormat="1" ht="15.95" customHeight="1">
      <c r="A132" s="31"/>
      <c r="B132" s="21" t="s">
        <v>90</v>
      </c>
      <c r="C132" s="26">
        <v>0</v>
      </c>
      <c r="D132" s="26">
        <v>0</v>
      </c>
      <c r="E132" s="26">
        <v>0</v>
      </c>
      <c r="F132" s="26">
        <v>0</v>
      </c>
      <c r="G132" s="75"/>
      <c r="H132" s="75"/>
    </row>
    <row r="133" spans="1:8" s="17" customFormat="1" ht="15.95" customHeight="1">
      <c r="A133" s="32"/>
      <c r="B133" s="52" t="s">
        <v>55</v>
      </c>
      <c r="C133" s="16">
        <f>SUM(C122:C132)</f>
        <v>-9896</v>
      </c>
      <c r="D133" s="16">
        <f>SUM(D122:D132)</f>
        <v>-26073</v>
      </c>
      <c r="E133" s="16">
        <f>SUM(E122:E132)</f>
        <v>-50833</v>
      </c>
      <c r="F133" s="16">
        <f>SUM(F122:F132)</f>
        <v>-45835</v>
      </c>
      <c r="G133" s="75"/>
      <c r="H133" s="75"/>
    </row>
    <row r="134" spans="1:8" s="1" customFormat="1" ht="8.1" customHeight="1">
      <c r="A134" s="33"/>
      <c r="C134" s="34"/>
      <c r="D134" s="27"/>
      <c r="F134" s="27"/>
      <c r="G134" s="75"/>
      <c r="H134" s="75"/>
    </row>
    <row r="135" spans="1:8" s="17" customFormat="1" ht="15.95" customHeight="1">
      <c r="A135" s="31"/>
      <c r="B135" s="44" t="s">
        <v>105</v>
      </c>
      <c r="C135" s="36" t="str">
        <f>IF(C119+C133=0, "PASS", "FAIL")</f>
        <v>PASS</v>
      </c>
      <c r="D135" s="36" t="str">
        <f>IF(D119+D133=0, "PASS", "FAIL")</f>
        <v>PASS</v>
      </c>
      <c r="E135" s="36" t="str">
        <f>IF(E119+E133=0, "PASS", "FAIL")</f>
        <v>PASS</v>
      </c>
      <c r="F135" s="36" t="str">
        <f>IF(F119+F133=0, "PASS", "FAIL")</f>
        <v>PASS</v>
      </c>
      <c r="G135" s="75"/>
      <c r="H135" s="75"/>
    </row>
    <row r="136" spans="1:8" ht="18" customHeight="1">
      <c r="D136" s="41"/>
      <c r="E136" s="41"/>
      <c r="F136" s="41"/>
    </row>
    <row r="137" spans="1:8" s="6" customFormat="1" ht="20.100000000000001" customHeight="1">
      <c r="A137" s="29"/>
      <c r="B137" s="12" t="s">
        <v>145</v>
      </c>
      <c r="C137" s="48"/>
      <c r="D137" s="11"/>
      <c r="E137" s="11"/>
      <c r="F137" s="8" t="s">
        <v>16</v>
      </c>
      <c r="G137" s="75"/>
      <c r="H137" s="75"/>
    </row>
    <row r="138" spans="1:8" s="13" customFormat="1" ht="45" customHeight="1">
      <c r="A138" s="30"/>
      <c r="B138" s="19"/>
      <c r="C138" s="20" t="str">
        <f>C$9</f>
        <v>2020-21 
Provisional 
Outturn</v>
      </c>
      <c r="D138" s="20" t="str">
        <f>D$9</f>
        <v>2021-22 
Budget 
Estimate</v>
      </c>
      <c r="E138" s="20" t="str">
        <f>E$9</f>
        <v>2022-23 
Budget 
Estimate</v>
      </c>
      <c r="F138" s="20" t="str">
        <f>F$9</f>
        <v>2023-24 
Budget 
Estimate</v>
      </c>
      <c r="G138" s="75"/>
      <c r="H138" s="75"/>
    </row>
    <row r="139" spans="1:8" s="1" customFormat="1" ht="8.1" customHeight="1">
      <c r="A139" s="33"/>
      <c r="C139" s="34"/>
      <c r="D139" s="27"/>
      <c r="F139" s="27"/>
      <c r="G139" s="75"/>
      <c r="H139" s="75"/>
    </row>
    <row r="140" spans="1:8" s="6" customFormat="1" ht="15.95" customHeight="1">
      <c r="A140" s="29"/>
      <c r="B140" s="50" t="s">
        <v>43</v>
      </c>
      <c r="C140" s="48"/>
      <c r="D140" s="11"/>
      <c r="E140" s="11"/>
      <c r="F140" s="8"/>
      <c r="G140" s="75"/>
      <c r="H140" s="75"/>
    </row>
    <row r="141" spans="1:8" s="17" customFormat="1" ht="15.95" customHeight="1">
      <c r="A141" s="31"/>
      <c r="B141" s="21" t="s">
        <v>94</v>
      </c>
      <c r="C141" s="26">
        <v>0</v>
      </c>
      <c r="D141" s="26">
        <v>0</v>
      </c>
      <c r="E141" s="26">
        <v>0</v>
      </c>
      <c r="F141" s="26">
        <v>0</v>
      </c>
      <c r="G141" s="75"/>
      <c r="H141" s="75"/>
    </row>
    <row r="142" spans="1:8" s="17" customFormat="1" ht="15.95" customHeight="1">
      <c r="A142" s="31"/>
      <c r="B142" s="21" t="s">
        <v>91</v>
      </c>
      <c r="C142" s="26">
        <v>0</v>
      </c>
      <c r="D142" s="26">
        <v>0</v>
      </c>
      <c r="E142" s="26">
        <v>0</v>
      </c>
      <c r="F142" s="26">
        <v>0</v>
      </c>
      <c r="G142" s="75"/>
      <c r="H142" s="75"/>
    </row>
    <row r="143" spans="1:8" s="17" customFormat="1" ht="15.95" customHeight="1">
      <c r="A143" s="31"/>
      <c r="B143" s="21" t="s">
        <v>93</v>
      </c>
      <c r="C143" s="26">
        <v>0</v>
      </c>
      <c r="D143" s="26">
        <v>0</v>
      </c>
      <c r="E143" s="26">
        <v>0</v>
      </c>
      <c r="F143" s="26">
        <v>0</v>
      </c>
      <c r="G143" s="75"/>
      <c r="H143" s="75"/>
    </row>
    <row r="144" spans="1:8" s="17" customFormat="1" ht="15.95" customHeight="1">
      <c r="A144" s="32"/>
      <c r="B144" s="52" t="s">
        <v>103</v>
      </c>
      <c r="C144" s="53">
        <f>SUM(C141:C143)</f>
        <v>0</v>
      </c>
      <c r="D144" s="53">
        <f>SUM(D141:D143)</f>
        <v>0</v>
      </c>
      <c r="E144" s="53">
        <f>SUM(E141:E143)</f>
        <v>0</v>
      </c>
      <c r="F144" s="53">
        <f>SUM(F141:F143)</f>
        <v>0</v>
      </c>
      <c r="G144" s="75"/>
      <c r="H144" s="75"/>
    </row>
    <row r="145" spans="1:8" s="1" customFormat="1" ht="8.1" customHeight="1">
      <c r="A145" s="33"/>
      <c r="C145" s="34"/>
      <c r="D145" s="27"/>
      <c r="F145" s="27"/>
      <c r="G145" s="75"/>
      <c r="H145" s="75"/>
    </row>
    <row r="146" spans="1:8" s="6" customFormat="1" ht="15.95" customHeight="1">
      <c r="A146" s="29"/>
      <c r="B146" s="50" t="s">
        <v>48</v>
      </c>
      <c r="C146" s="48"/>
      <c r="D146" s="11"/>
      <c r="E146" s="11"/>
      <c r="F146" s="8"/>
      <c r="G146" s="75"/>
      <c r="H146" s="75"/>
    </row>
    <row r="147" spans="1:8" s="17" customFormat="1" ht="15.95" customHeight="1">
      <c r="A147" s="31"/>
      <c r="B147" s="21" t="s">
        <v>104</v>
      </c>
      <c r="C147" s="26">
        <v>0</v>
      </c>
      <c r="D147" s="26">
        <v>0</v>
      </c>
      <c r="E147" s="26">
        <v>0</v>
      </c>
      <c r="F147" s="26">
        <v>0</v>
      </c>
      <c r="G147" s="75"/>
      <c r="H147" s="75"/>
    </row>
    <row r="148" spans="1:8" s="17" customFormat="1" ht="15.95" customHeight="1">
      <c r="A148" s="31"/>
      <c r="B148" s="35" t="s">
        <v>121</v>
      </c>
      <c r="C148" s="26">
        <v>0</v>
      </c>
      <c r="D148" s="26">
        <v>0</v>
      </c>
      <c r="E148" s="26">
        <v>0</v>
      </c>
      <c r="F148" s="26">
        <v>0</v>
      </c>
      <c r="G148" s="75"/>
      <c r="H148" s="75"/>
    </row>
    <row r="149" spans="1:8" s="17" customFormat="1" ht="15.95" customHeight="1">
      <c r="A149" s="31"/>
      <c r="B149" s="21" t="s">
        <v>80</v>
      </c>
      <c r="C149" s="26">
        <v>0</v>
      </c>
      <c r="D149" s="26">
        <v>0</v>
      </c>
      <c r="E149" s="26">
        <v>0</v>
      </c>
      <c r="F149" s="26">
        <v>0</v>
      </c>
      <c r="G149" s="75"/>
      <c r="H149" s="75"/>
    </row>
    <row r="150" spans="1:8" s="17" customFormat="1" ht="15.95" customHeight="1">
      <c r="A150" s="31"/>
      <c r="B150" s="21" t="s">
        <v>81</v>
      </c>
      <c r="C150" s="26">
        <v>0</v>
      </c>
      <c r="D150" s="26">
        <v>0</v>
      </c>
      <c r="E150" s="26">
        <v>0</v>
      </c>
      <c r="F150" s="26">
        <v>0</v>
      </c>
      <c r="G150" s="75"/>
      <c r="H150" s="75"/>
    </row>
    <row r="151" spans="1:8" s="17" customFormat="1" ht="15.95" customHeight="1">
      <c r="A151" s="31"/>
      <c r="B151" s="21" t="s">
        <v>84</v>
      </c>
      <c r="C151" s="26">
        <v>0</v>
      </c>
      <c r="D151" s="26">
        <v>0</v>
      </c>
      <c r="E151" s="26">
        <v>0</v>
      </c>
      <c r="F151" s="26">
        <v>0</v>
      </c>
      <c r="G151" s="75"/>
      <c r="H151" s="75"/>
    </row>
    <row r="152" spans="1:8" s="17" customFormat="1" ht="15.95" customHeight="1">
      <c r="A152" s="31"/>
      <c r="B152" s="14" t="s">
        <v>85</v>
      </c>
      <c r="C152" s="15">
        <f>-SUM(C141:C142)</f>
        <v>0</v>
      </c>
      <c r="D152" s="15">
        <f>-SUM(D141:D142)</f>
        <v>0</v>
      </c>
      <c r="E152" s="15">
        <f>-SUM(E141:E142)</f>
        <v>0</v>
      </c>
      <c r="F152" s="15">
        <f>-SUM(F141:F142)</f>
        <v>0</v>
      </c>
      <c r="G152" s="75"/>
      <c r="H152" s="75"/>
    </row>
    <row r="153" spans="1:8" s="17" customFormat="1" ht="15.95" customHeight="1">
      <c r="A153" s="32"/>
      <c r="B153" s="18" t="s">
        <v>147</v>
      </c>
      <c r="C153" s="16">
        <f>SUM(C147:C152)</f>
        <v>0</v>
      </c>
      <c r="D153" s="16">
        <f>SUM(D147:D152)</f>
        <v>0</v>
      </c>
      <c r="E153" s="16">
        <f>SUM(E147:E152)</f>
        <v>0</v>
      </c>
      <c r="F153" s="16">
        <f>SUM(F147:F152)</f>
        <v>0</v>
      </c>
      <c r="G153" s="75"/>
      <c r="H153" s="75"/>
    </row>
    <row r="154" spans="1:8" s="1" customFormat="1" ht="8.1" customHeight="1">
      <c r="A154" s="33"/>
      <c r="C154" s="34"/>
      <c r="D154" s="27"/>
      <c r="F154" s="27"/>
      <c r="G154" s="75"/>
      <c r="H154" s="75"/>
    </row>
    <row r="155" spans="1:8" s="17" customFormat="1" ht="15.95" customHeight="1">
      <c r="A155" s="31"/>
      <c r="B155" s="44" t="s">
        <v>105</v>
      </c>
      <c r="C155" s="36" t="str">
        <f>IF(C144+C153=0, "PASS", "FAIL")</f>
        <v>PASS</v>
      </c>
      <c r="D155" s="36" t="str">
        <f>IF(D144+D153=0, "PASS", "FAIL")</f>
        <v>PASS</v>
      </c>
      <c r="E155" s="36" t="str">
        <f>IF(E144+E153=0, "PASS", "FAIL")</f>
        <v>PASS</v>
      </c>
      <c r="F155" s="36" t="str">
        <f>IF(F144+F153=0, "PASS", "FAIL")</f>
        <v>PASS</v>
      </c>
      <c r="G155" s="75"/>
      <c r="H155" s="75"/>
    </row>
    <row r="156" spans="1:8" ht="18" customHeight="1">
      <c r="D156" s="41"/>
      <c r="E156" s="41"/>
      <c r="F156" s="41"/>
    </row>
    <row r="157" spans="1:8" s="6" customFormat="1" ht="24.95" customHeight="1">
      <c r="A157" s="29"/>
      <c r="B157" s="23" t="s">
        <v>148</v>
      </c>
      <c r="C157" s="22"/>
      <c r="D157" s="11"/>
      <c r="E157" s="11"/>
      <c r="F157" s="8"/>
      <c r="G157" s="75"/>
      <c r="H157" s="75"/>
    </row>
    <row r="158" spans="1:8" s="6" customFormat="1" ht="20.100000000000001" customHeight="1">
      <c r="A158" s="29"/>
      <c r="B158" s="43" t="s">
        <v>56</v>
      </c>
      <c r="C158" s="22"/>
      <c r="D158" s="11"/>
      <c r="E158" s="11"/>
      <c r="F158" s="8" t="s">
        <v>16</v>
      </c>
      <c r="G158" s="75"/>
      <c r="H158" s="75"/>
    </row>
    <row r="159" spans="1:8" s="13" customFormat="1" ht="45" customHeight="1">
      <c r="A159" s="30"/>
      <c r="B159" s="19"/>
      <c r="C159" s="20" t="str">
        <f>C$9</f>
        <v>2020-21 
Provisional 
Outturn</v>
      </c>
      <c r="D159" s="20" t="str">
        <f>D$9</f>
        <v>2021-22 
Budget 
Estimate</v>
      </c>
      <c r="E159" s="20" t="str">
        <f>E$9</f>
        <v>2022-23 
Budget 
Estimate</v>
      </c>
      <c r="F159" s="20" t="str">
        <f>F$9</f>
        <v>2023-24 
Budget 
Estimate</v>
      </c>
      <c r="G159" s="75"/>
      <c r="H159" s="75"/>
    </row>
    <row r="160" spans="1:8" s="1" customFormat="1" ht="8.1" customHeight="1">
      <c r="A160" s="33"/>
      <c r="C160" s="34"/>
      <c r="D160" s="27"/>
      <c r="F160" s="27"/>
      <c r="G160" s="75"/>
      <c r="H160" s="75"/>
    </row>
    <row r="161" spans="1:8" s="6" customFormat="1" ht="15.95" customHeight="1">
      <c r="A161" s="29"/>
      <c r="B161" s="50" t="s">
        <v>59</v>
      </c>
      <c r="C161" s="48"/>
      <c r="D161" s="11"/>
      <c r="E161" s="11"/>
      <c r="F161" s="8"/>
      <c r="G161" s="75"/>
      <c r="H161" s="75"/>
    </row>
    <row r="162" spans="1:8" s="13" customFormat="1" ht="20.100000000000001" customHeight="1">
      <c r="A162" s="30"/>
      <c r="B162" s="81" t="s">
        <v>37</v>
      </c>
      <c r="C162" s="82"/>
      <c r="D162" s="82"/>
      <c r="E162" s="82"/>
      <c r="F162" s="83"/>
      <c r="G162" s="75"/>
      <c r="H162" s="75"/>
    </row>
    <row r="163" spans="1:8" s="17" customFormat="1" ht="15.95" customHeight="1">
      <c r="A163" s="30"/>
      <c r="B163" s="21" t="s">
        <v>106</v>
      </c>
      <c r="C163" s="26">
        <v>416040</v>
      </c>
      <c r="D163" s="15">
        <f>C170</f>
        <v>424701</v>
      </c>
      <c r="E163" s="15">
        <f>D170</f>
        <v>459866</v>
      </c>
      <c r="F163" s="15">
        <f>E170</f>
        <v>497787</v>
      </c>
      <c r="G163" s="75"/>
      <c r="H163" s="75"/>
    </row>
    <row r="164" spans="1:8" s="17" customFormat="1" ht="15.95" customHeight="1">
      <c r="A164" s="31"/>
      <c r="B164" s="55" t="s">
        <v>149</v>
      </c>
      <c r="C164" s="15">
        <v>0</v>
      </c>
      <c r="D164" s="38"/>
      <c r="E164" s="38"/>
      <c r="F164" s="38"/>
      <c r="G164" s="75"/>
      <c r="H164" s="75"/>
    </row>
    <row r="165" spans="1:8" s="17" customFormat="1" ht="15.95" customHeight="1">
      <c r="A165" s="31"/>
      <c r="B165" s="46" t="s">
        <v>107</v>
      </c>
      <c r="C165" s="54">
        <f>C163+C164</f>
        <v>416040</v>
      </c>
      <c r="D165" s="54">
        <f>D163</f>
        <v>424701</v>
      </c>
      <c r="E165" s="54">
        <f>E163</f>
        <v>459866</v>
      </c>
      <c r="F165" s="54">
        <f>F163</f>
        <v>497787</v>
      </c>
      <c r="G165" s="75"/>
      <c r="H165" s="75"/>
    </row>
    <row r="166" spans="1:8" s="17" customFormat="1" ht="15.95" customHeight="1">
      <c r="A166" s="31"/>
      <c r="B166" s="14" t="s">
        <v>57</v>
      </c>
      <c r="C166" s="15">
        <f>-C51-C104</f>
        <v>19809</v>
      </c>
      <c r="D166" s="15">
        <f>-D51-D104</f>
        <v>46605</v>
      </c>
      <c r="E166" s="15">
        <f>-E51-E104</f>
        <v>49219</v>
      </c>
      <c r="F166" s="15">
        <f>-F51-F104</f>
        <v>51074</v>
      </c>
      <c r="G166" s="75"/>
      <c r="H166" s="75"/>
    </row>
    <row r="167" spans="1:8" s="17" customFormat="1" ht="15.95" customHeight="1">
      <c r="A167" s="31"/>
      <c r="B167" s="14" t="s">
        <v>58</v>
      </c>
      <c r="C167" s="15">
        <f>-SUM(C55:C56)</f>
        <v>0</v>
      </c>
      <c r="D167" s="15">
        <f>-SUM(D55:D56)</f>
        <v>0</v>
      </c>
      <c r="E167" s="15">
        <f>-SUM(E55:E56)</f>
        <v>0</v>
      </c>
      <c r="F167" s="15">
        <f>-SUM(F55:F56)</f>
        <v>0</v>
      </c>
      <c r="G167" s="75"/>
      <c r="H167" s="75"/>
    </row>
    <row r="168" spans="1:8" s="17" customFormat="1" ht="15.95" customHeight="1">
      <c r="A168" s="31"/>
      <c r="B168" s="21" t="s">
        <v>108</v>
      </c>
      <c r="C168" s="15">
        <v>-8102</v>
      </c>
      <c r="D168" s="15">
        <v>-8152</v>
      </c>
      <c r="E168" s="26">
        <v>-8139</v>
      </c>
      <c r="F168" s="26">
        <v>-8711</v>
      </c>
      <c r="G168" s="75"/>
      <c r="H168" s="75"/>
    </row>
    <row r="169" spans="1:8" s="17" customFormat="1" ht="15.95" customHeight="1">
      <c r="A169" s="31"/>
      <c r="B169" s="21" t="s">
        <v>109</v>
      </c>
      <c r="C169" s="15">
        <v>-3046</v>
      </c>
      <c r="D169" s="15">
        <v>-3288</v>
      </c>
      <c r="E169" s="26">
        <v>-3159</v>
      </c>
      <c r="F169" s="26">
        <v>-3766</v>
      </c>
      <c r="G169" s="75"/>
      <c r="H169" s="75"/>
    </row>
    <row r="170" spans="1:8" s="17" customFormat="1" ht="15.95" customHeight="1">
      <c r="A170" s="32"/>
      <c r="B170" s="18" t="s">
        <v>110</v>
      </c>
      <c r="C170" s="16">
        <f>SUM(C165:C169)</f>
        <v>424701</v>
      </c>
      <c r="D170" s="16">
        <f>SUM(D165:D169)</f>
        <v>459866</v>
      </c>
      <c r="E170" s="16">
        <f>SUM(E165:E169)</f>
        <v>497787</v>
      </c>
      <c r="F170" s="16">
        <f>SUM(F165:F169)</f>
        <v>536384</v>
      </c>
      <c r="G170" s="75"/>
      <c r="H170" s="75"/>
    </row>
    <row r="171" spans="1:8" s="13" customFormat="1" ht="20.100000000000001" customHeight="1">
      <c r="A171" s="30"/>
      <c r="B171" s="81" t="s">
        <v>139</v>
      </c>
      <c r="C171" s="82"/>
      <c r="D171" s="82"/>
      <c r="E171" s="82"/>
      <c r="F171" s="83"/>
      <c r="G171" s="75"/>
      <c r="H171" s="75"/>
    </row>
    <row r="172" spans="1:8" s="17" customFormat="1" ht="15.95" customHeight="1">
      <c r="A172" s="30"/>
      <c r="B172" s="21" t="s">
        <v>106</v>
      </c>
      <c r="C172" s="26">
        <v>133278</v>
      </c>
      <c r="D172" s="15">
        <f>C179</f>
        <v>135790</v>
      </c>
      <c r="E172" s="15">
        <f>D179</f>
        <v>146042</v>
      </c>
      <c r="F172" s="15">
        <f>E179</f>
        <v>176298</v>
      </c>
      <c r="G172" s="75"/>
      <c r="H172" s="75"/>
    </row>
    <row r="173" spans="1:8" s="17" customFormat="1" ht="15.95" customHeight="1">
      <c r="A173" s="31"/>
      <c r="B173" s="14" t="s">
        <v>149</v>
      </c>
      <c r="C173" s="15">
        <v>0</v>
      </c>
      <c r="D173" s="38"/>
      <c r="E173" s="38"/>
      <c r="F173" s="38"/>
      <c r="G173" s="75"/>
      <c r="H173" s="75"/>
    </row>
    <row r="174" spans="1:8" s="17" customFormat="1" ht="15.95" customHeight="1">
      <c r="A174" s="31"/>
      <c r="B174" s="46" t="s">
        <v>107</v>
      </c>
      <c r="C174" s="54">
        <f>C172+C173</f>
        <v>133278</v>
      </c>
      <c r="D174" s="54">
        <f>D172</f>
        <v>135790</v>
      </c>
      <c r="E174" s="54">
        <f>E172</f>
        <v>146042</v>
      </c>
      <c r="F174" s="54">
        <f>F172</f>
        <v>176298</v>
      </c>
      <c r="G174" s="75"/>
      <c r="H174" s="75"/>
    </row>
    <row r="175" spans="1:8" s="17" customFormat="1" ht="15.95" customHeight="1">
      <c r="A175" s="31"/>
      <c r="B175" s="14" t="s">
        <v>57</v>
      </c>
      <c r="C175" s="15">
        <f>-C127-C152</f>
        <v>5938</v>
      </c>
      <c r="D175" s="15">
        <f>-D127-D152</f>
        <v>13931</v>
      </c>
      <c r="E175" s="15">
        <f>-E127-E152</f>
        <v>34265</v>
      </c>
      <c r="F175" s="15">
        <f>-F127-F152</f>
        <v>31050</v>
      </c>
      <c r="G175" s="75"/>
      <c r="H175" s="75"/>
    </row>
    <row r="176" spans="1:8" s="17" customFormat="1" ht="15.95" customHeight="1">
      <c r="A176" s="31"/>
      <c r="B176" s="14" t="s">
        <v>58</v>
      </c>
      <c r="C176" s="15">
        <f>-SUM(C131:C132)</f>
        <v>0</v>
      </c>
      <c r="D176" s="15">
        <f>-SUM(D131:D132)</f>
        <v>0</v>
      </c>
      <c r="E176" s="15">
        <f>-SUM(E131:E132)</f>
        <v>0</v>
      </c>
      <c r="F176" s="15">
        <f>-SUM(F131:F132)</f>
        <v>0</v>
      </c>
      <c r="G176" s="75"/>
      <c r="H176" s="75"/>
    </row>
    <row r="177" spans="1:8" s="17" customFormat="1" ht="15.95" customHeight="1">
      <c r="A177" s="31"/>
      <c r="B177" s="21" t="s">
        <v>108</v>
      </c>
      <c r="C177" s="26">
        <v>-3426</v>
      </c>
      <c r="D177" s="26">
        <v>-3679</v>
      </c>
      <c r="E177" s="26">
        <v>-4009</v>
      </c>
      <c r="F177" s="26">
        <v>-4523</v>
      </c>
      <c r="G177" s="75"/>
      <c r="H177" s="75"/>
    </row>
    <row r="178" spans="1:8" s="17" customFormat="1" ht="15.95" customHeight="1">
      <c r="A178" s="31"/>
      <c r="B178" s="21" t="s">
        <v>109</v>
      </c>
      <c r="C178" s="26">
        <v>0</v>
      </c>
      <c r="D178" s="26">
        <v>0</v>
      </c>
      <c r="E178" s="26">
        <v>0</v>
      </c>
      <c r="F178" s="26">
        <v>0</v>
      </c>
      <c r="G178" s="75"/>
      <c r="H178" s="75"/>
    </row>
    <row r="179" spans="1:8" s="17" customFormat="1" ht="15.95" customHeight="1">
      <c r="A179" s="32"/>
      <c r="B179" s="18" t="s">
        <v>111</v>
      </c>
      <c r="C179" s="16">
        <f>SUM(C174:C178)</f>
        <v>135790</v>
      </c>
      <c r="D179" s="16">
        <f>SUM(D174:D178)</f>
        <v>146042</v>
      </c>
      <c r="E179" s="16">
        <f>SUM(E174:E178)</f>
        <v>176298</v>
      </c>
      <c r="F179" s="16">
        <f>SUM(F174:F178)</f>
        <v>202825</v>
      </c>
      <c r="G179" s="75"/>
      <c r="H179" s="75"/>
    </row>
    <row r="180" spans="1:8" s="1" customFormat="1" ht="8.1" customHeight="1">
      <c r="A180" s="33"/>
      <c r="C180" s="34"/>
      <c r="D180" s="27"/>
      <c r="F180" s="27"/>
      <c r="G180" s="75"/>
      <c r="H180" s="75"/>
    </row>
    <row r="181" spans="1:8" s="17" customFormat="1" ht="15.95" customHeight="1">
      <c r="A181" s="32"/>
      <c r="B181" s="18" t="s">
        <v>120</v>
      </c>
      <c r="C181" s="16">
        <f>C170+C179</f>
        <v>560491</v>
      </c>
      <c r="D181" s="16">
        <f>D170+D179</f>
        <v>605908</v>
      </c>
      <c r="E181" s="16">
        <f>E170+E179</f>
        <v>674085</v>
      </c>
      <c r="F181" s="16">
        <f>F170+F179</f>
        <v>739209</v>
      </c>
      <c r="G181" s="75"/>
      <c r="H181" s="75"/>
    </row>
    <row r="182" spans="1:8" s="1" customFormat="1" ht="8.1" customHeight="1">
      <c r="A182" s="33"/>
      <c r="C182" s="34"/>
      <c r="D182" s="27"/>
      <c r="F182" s="27"/>
      <c r="G182" s="75"/>
      <c r="H182" s="75"/>
    </row>
    <row r="183" spans="1:8" s="6" customFormat="1" ht="15.95" customHeight="1">
      <c r="A183" s="29"/>
      <c r="B183" s="50" t="s">
        <v>113</v>
      </c>
      <c r="C183" s="48"/>
      <c r="D183" s="11"/>
      <c r="E183" s="11"/>
      <c r="F183" s="8"/>
      <c r="G183" s="75"/>
      <c r="H183" s="75"/>
    </row>
    <row r="184" spans="1:8" s="17" customFormat="1" ht="15.95" customHeight="1">
      <c r="A184" s="31"/>
      <c r="B184" s="21" t="s">
        <v>115</v>
      </c>
      <c r="C184" s="26">
        <v>-386675</v>
      </c>
      <c r="D184" s="26">
        <v>-463517</v>
      </c>
      <c r="E184" s="26">
        <v>-534852</v>
      </c>
      <c r="F184" s="26">
        <v>-603743</v>
      </c>
      <c r="G184" s="75"/>
      <c r="H184" s="75"/>
    </row>
    <row r="185" spans="1:8" s="17" customFormat="1" ht="15.95" customHeight="1">
      <c r="A185" s="31"/>
      <c r="B185" s="45" t="s">
        <v>116</v>
      </c>
      <c r="C185" s="26">
        <v>-95308</v>
      </c>
      <c r="D185" s="26">
        <v>-92263</v>
      </c>
      <c r="E185" s="26">
        <v>-88974</v>
      </c>
      <c r="F185" s="26">
        <v>-85815</v>
      </c>
      <c r="G185" s="75"/>
      <c r="H185" s="75"/>
    </row>
    <row r="186" spans="1:8" s="17" customFormat="1" ht="15.95" customHeight="1">
      <c r="A186" s="31"/>
      <c r="B186" s="45" t="s">
        <v>117</v>
      </c>
      <c r="C186" s="26">
        <v>0</v>
      </c>
      <c r="D186" s="26">
        <v>0</v>
      </c>
      <c r="E186" s="26">
        <v>0</v>
      </c>
      <c r="F186" s="26">
        <v>0</v>
      </c>
      <c r="G186" s="75"/>
      <c r="H186" s="75"/>
    </row>
    <row r="187" spans="1:8" s="17" customFormat="1" ht="15.95" customHeight="1">
      <c r="A187" s="32"/>
      <c r="B187" s="18" t="s">
        <v>118</v>
      </c>
      <c r="C187" s="16">
        <f>SUM(C184:C186)</f>
        <v>-481983</v>
      </c>
      <c r="D187" s="16">
        <f>SUM(D184:D186)</f>
        <v>-555780</v>
      </c>
      <c r="E187" s="16">
        <f>SUM(E184:E186)</f>
        <v>-623826</v>
      </c>
      <c r="F187" s="16">
        <f>SUM(F184:F186)</f>
        <v>-689558</v>
      </c>
      <c r="G187" s="75"/>
      <c r="H187" s="75"/>
    </row>
    <row r="188" spans="1:8" s="17" customFormat="1" ht="30" customHeight="1">
      <c r="A188" s="31"/>
      <c r="B188" s="45" t="s">
        <v>119</v>
      </c>
      <c r="C188" s="26">
        <v>0</v>
      </c>
      <c r="D188" s="26">
        <v>0</v>
      </c>
      <c r="E188" s="26">
        <v>0</v>
      </c>
      <c r="F188" s="26">
        <v>0</v>
      </c>
      <c r="G188" s="75"/>
      <c r="H188" s="75"/>
    </row>
    <row r="189" spans="1:8" s="17" customFormat="1" ht="15.95" customHeight="1">
      <c r="A189" s="32"/>
      <c r="B189" s="18" t="s">
        <v>112</v>
      </c>
      <c r="C189" s="16">
        <f>SUM(C187:C188)</f>
        <v>-481983</v>
      </c>
      <c r="D189" s="16">
        <f>SUM(D187:D188)</f>
        <v>-555780</v>
      </c>
      <c r="E189" s="16">
        <f>SUM(E187:E188)</f>
        <v>-623826</v>
      </c>
      <c r="F189" s="16">
        <f>SUM(F187:F188)</f>
        <v>-689558</v>
      </c>
      <c r="G189" s="75"/>
      <c r="H189" s="75"/>
    </row>
    <row r="190" spans="1:8" s="1" customFormat="1" ht="8.1" customHeight="1">
      <c r="A190" s="33"/>
      <c r="C190" s="34"/>
      <c r="D190" s="27"/>
      <c r="F190" s="27"/>
      <c r="G190" s="75"/>
      <c r="H190" s="75"/>
    </row>
    <row r="191" spans="1:8" s="17" customFormat="1" ht="15.95" customHeight="1">
      <c r="A191" s="32"/>
      <c r="B191" s="18" t="s">
        <v>155</v>
      </c>
      <c r="C191" s="16">
        <f>C189+C181</f>
        <v>78508</v>
      </c>
      <c r="D191" s="16">
        <f t="shared" ref="D191:F191" si="0">D189+D181</f>
        <v>50128</v>
      </c>
      <c r="E191" s="16">
        <f t="shared" si="0"/>
        <v>50259</v>
      </c>
      <c r="F191" s="16">
        <f t="shared" si="0"/>
        <v>49651</v>
      </c>
      <c r="G191" s="75"/>
      <c r="H191" s="75"/>
    </row>
    <row r="192" spans="1:8" s="1" customFormat="1" ht="8.1" customHeight="1">
      <c r="A192" s="33"/>
      <c r="C192" s="34"/>
      <c r="D192" s="27"/>
      <c r="F192" s="27"/>
      <c r="G192" s="75"/>
      <c r="H192" s="75"/>
    </row>
    <row r="193" spans="1:9" s="6" customFormat="1" ht="15.95" customHeight="1">
      <c r="A193" s="29"/>
      <c r="B193" s="50" t="s">
        <v>114</v>
      </c>
      <c r="C193" s="48"/>
      <c r="D193" s="11"/>
      <c r="E193" s="11"/>
      <c r="F193" s="8"/>
      <c r="G193" s="75"/>
      <c r="H193" s="75"/>
    </row>
    <row r="194" spans="1:9" s="17" customFormat="1" ht="15.95" customHeight="1">
      <c r="A194" s="31"/>
      <c r="B194" s="21" t="s">
        <v>60</v>
      </c>
      <c r="C194" s="26">
        <v>-481984</v>
      </c>
      <c r="D194" s="26">
        <v>-555696</v>
      </c>
      <c r="E194" s="26">
        <v>-623655</v>
      </c>
      <c r="F194" s="26">
        <v>-689295</v>
      </c>
      <c r="G194" s="75"/>
      <c r="H194" s="75"/>
    </row>
    <row r="195" spans="1:9" s="17" customFormat="1" ht="15.95" customHeight="1">
      <c r="A195" s="31"/>
      <c r="B195" s="21" t="s">
        <v>61</v>
      </c>
      <c r="C195" s="26">
        <v>-494033</v>
      </c>
      <c r="D195" s="26">
        <v>-569589</v>
      </c>
      <c r="E195" s="26">
        <v>-639246</v>
      </c>
      <c r="F195" s="26">
        <v>-706527</v>
      </c>
      <c r="G195" s="75"/>
      <c r="H195" s="75"/>
    </row>
    <row r="196" spans="1:9" ht="18" customHeight="1">
      <c r="D196" s="41"/>
      <c r="E196" s="41"/>
      <c r="F196" s="41"/>
    </row>
    <row r="197" spans="1:9" s="6" customFormat="1" ht="24.95" customHeight="1">
      <c r="A197" s="75"/>
      <c r="B197" s="75"/>
      <c r="C197" s="75"/>
      <c r="D197" s="75"/>
      <c r="E197" s="75"/>
      <c r="F197" s="75"/>
      <c r="G197" s="75"/>
      <c r="H197" s="75"/>
    </row>
    <row r="198" spans="1:9" s="6" customFormat="1" ht="20.100000000000001" customHeight="1">
      <c r="A198" s="75"/>
      <c r="B198" s="75"/>
      <c r="C198" s="75"/>
      <c r="D198" s="75"/>
      <c r="E198" s="75"/>
      <c r="F198" s="75"/>
      <c r="G198" s="75"/>
      <c r="H198" s="75"/>
    </row>
    <row r="199" spans="1:9" ht="18" customHeight="1">
      <c r="A199" s="75"/>
      <c r="B199" s="75"/>
      <c r="C199" s="75"/>
      <c r="D199" s="75"/>
      <c r="E199" s="75"/>
      <c r="F199" s="75"/>
    </row>
    <row r="200" spans="1:9" ht="15.95" customHeight="1">
      <c r="A200" s="75"/>
      <c r="B200" s="75"/>
      <c r="C200" s="75"/>
      <c r="D200" s="75"/>
      <c r="E200" s="75"/>
      <c r="F200" s="75"/>
    </row>
    <row r="201" spans="1:9" ht="15.95" customHeight="1">
      <c r="A201" s="75"/>
      <c r="B201" s="75"/>
      <c r="C201" s="75"/>
      <c r="D201" s="75"/>
      <c r="E201" s="75"/>
      <c r="F201" s="75"/>
    </row>
    <row r="202" spans="1:9" ht="15.95" customHeight="1">
      <c r="A202" s="75"/>
      <c r="B202" s="75"/>
      <c r="C202" s="75"/>
      <c r="D202" s="75"/>
      <c r="E202" s="75"/>
      <c r="F202" s="75"/>
    </row>
    <row r="203" spans="1:9" ht="15.95" customHeight="1">
      <c r="A203" s="75"/>
      <c r="B203" s="75"/>
      <c r="C203" s="75"/>
      <c r="D203" s="75"/>
      <c r="E203" s="75"/>
      <c r="F203" s="75"/>
    </row>
    <row r="204" spans="1:9" s="17" customFormat="1" ht="15.95" customHeight="1">
      <c r="A204" s="75"/>
      <c r="B204" s="75"/>
      <c r="C204" s="75"/>
      <c r="D204" s="75"/>
      <c r="E204" s="75"/>
      <c r="F204" s="75"/>
      <c r="G204" s="75"/>
      <c r="H204" s="75"/>
      <c r="I204" s="2"/>
    </row>
    <row r="205" spans="1:9" ht="18" customHeight="1">
      <c r="A205" s="75"/>
      <c r="B205" s="75"/>
      <c r="C205" s="75"/>
      <c r="D205" s="75"/>
      <c r="E205" s="75"/>
      <c r="F205" s="75"/>
    </row>
    <row r="206" spans="1:9" ht="18" customHeight="1">
      <c r="A206" s="75"/>
      <c r="B206" s="75"/>
      <c r="C206" s="75"/>
      <c r="D206" s="75"/>
      <c r="E206" s="75"/>
      <c r="F206" s="75"/>
    </row>
    <row r="207" spans="1:9" ht="15.95" customHeight="1">
      <c r="A207" s="75"/>
      <c r="B207" s="75"/>
      <c r="C207" s="75"/>
      <c r="D207" s="75"/>
      <c r="E207" s="75"/>
      <c r="F207" s="75"/>
    </row>
    <row r="208" spans="1:9" ht="15.95" customHeight="1">
      <c r="A208" s="75"/>
      <c r="B208" s="75"/>
      <c r="C208" s="75"/>
      <c r="D208" s="75"/>
      <c r="E208" s="75"/>
      <c r="F208" s="75"/>
    </row>
    <row r="209" spans="1:8" ht="15.95" customHeight="1">
      <c r="A209" s="75"/>
      <c r="B209" s="75"/>
      <c r="C209" s="75"/>
      <c r="D209" s="75"/>
      <c r="E209" s="75"/>
      <c r="F209" s="75"/>
    </row>
    <row r="210" spans="1:8" ht="15.95" customHeight="1">
      <c r="A210" s="75"/>
      <c r="B210" s="75"/>
      <c r="C210" s="75"/>
      <c r="D210" s="75"/>
      <c r="E210" s="75"/>
      <c r="F210" s="75"/>
    </row>
    <row r="211" spans="1:8" ht="15.95" customHeight="1">
      <c r="A211" s="75"/>
      <c r="B211" s="75"/>
      <c r="C211" s="75"/>
      <c r="D211" s="75"/>
      <c r="E211" s="75"/>
      <c r="F211" s="75"/>
    </row>
    <row r="212" spans="1:8" ht="15.95" customHeight="1">
      <c r="A212" s="75"/>
      <c r="B212" s="75"/>
      <c r="C212" s="75"/>
      <c r="D212" s="75"/>
      <c r="E212" s="75"/>
      <c r="F212" s="75"/>
    </row>
    <row r="213" spans="1:8" ht="15.95" customHeight="1">
      <c r="A213" s="75"/>
      <c r="B213" s="75"/>
      <c r="C213" s="75"/>
      <c r="D213" s="75"/>
      <c r="E213" s="75"/>
      <c r="F213" s="75"/>
    </row>
    <row r="214" spans="1:8" ht="15.95" customHeight="1">
      <c r="A214" s="75"/>
      <c r="B214" s="75"/>
      <c r="C214" s="75"/>
      <c r="D214" s="75"/>
      <c r="E214" s="75"/>
      <c r="F214" s="75"/>
    </row>
    <row r="215" spans="1:8" ht="15.95" customHeight="1">
      <c r="A215" s="75"/>
      <c r="B215" s="75"/>
      <c r="C215" s="75"/>
      <c r="D215" s="75"/>
      <c r="E215" s="75"/>
      <c r="F215" s="75"/>
    </row>
    <row r="216" spans="1:8" ht="15.95" customHeight="1">
      <c r="A216" s="75"/>
      <c r="B216" s="75"/>
      <c r="C216" s="75"/>
      <c r="D216" s="75"/>
      <c r="E216" s="75"/>
      <c r="F216" s="75"/>
    </row>
    <row r="217" spans="1:8">
      <c r="A217" s="75"/>
      <c r="B217" s="75"/>
      <c r="C217" s="75"/>
      <c r="D217" s="75"/>
      <c r="E217" s="75"/>
      <c r="F217" s="75"/>
    </row>
    <row r="218" spans="1:8">
      <c r="A218" s="75"/>
      <c r="B218" s="75"/>
      <c r="C218" s="75"/>
      <c r="D218" s="75"/>
      <c r="E218" s="75"/>
      <c r="F218" s="75"/>
    </row>
    <row r="219" spans="1:8" s="49" customFormat="1" ht="18" customHeight="1">
      <c r="A219" s="75"/>
      <c r="B219" s="75"/>
      <c r="C219" s="75"/>
      <c r="D219" s="75"/>
      <c r="E219" s="75"/>
      <c r="F219" s="75"/>
      <c r="G219" s="75"/>
      <c r="H219" s="75"/>
    </row>
    <row r="220" spans="1:8" ht="15.95" customHeight="1">
      <c r="A220" s="75"/>
      <c r="B220" s="75"/>
      <c r="C220" s="75"/>
      <c r="D220" s="75"/>
      <c r="E220" s="75"/>
      <c r="F220" s="75"/>
    </row>
    <row r="221" spans="1:8" ht="15.95" customHeight="1">
      <c r="A221" s="75"/>
      <c r="B221" s="75"/>
      <c r="C221" s="75"/>
      <c r="D221" s="75"/>
      <c r="E221" s="75"/>
      <c r="F221" s="75"/>
    </row>
    <row r="222" spans="1:8" ht="15.95" customHeight="1">
      <c r="A222" s="75"/>
      <c r="B222" s="75"/>
      <c r="C222" s="75"/>
      <c r="D222" s="75"/>
      <c r="E222" s="75"/>
      <c r="F222" s="75"/>
    </row>
    <row r="223" spans="1:8" ht="15.95" customHeight="1">
      <c r="A223" s="75"/>
      <c r="B223" s="75"/>
      <c r="C223" s="75"/>
      <c r="D223" s="75"/>
      <c r="E223" s="75"/>
      <c r="F223" s="75"/>
    </row>
    <row r="224" spans="1:8" ht="15.95" customHeight="1">
      <c r="A224" s="75"/>
      <c r="B224" s="75"/>
      <c r="C224" s="75"/>
      <c r="D224" s="75"/>
      <c r="E224" s="75"/>
      <c r="F224" s="75"/>
    </row>
    <row r="225" spans="1:6" ht="15.95" customHeight="1">
      <c r="A225" s="75"/>
      <c r="B225" s="75"/>
      <c r="C225" s="75"/>
      <c r="D225" s="75"/>
      <c r="E225" s="75"/>
      <c r="F225" s="75"/>
    </row>
    <row r="226" spans="1:6" ht="15.95" customHeight="1">
      <c r="A226" s="75"/>
      <c r="B226" s="75"/>
      <c r="C226" s="75"/>
      <c r="D226" s="75"/>
      <c r="E226" s="75"/>
      <c r="F226" s="75"/>
    </row>
    <row r="227" spans="1:6" ht="15.95" customHeight="1">
      <c r="A227" s="75"/>
      <c r="B227" s="75"/>
      <c r="C227" s="75"/>
      <c r="D227" s="75"/>
      <c r="E227" s="75"/>
      <c r="F227" s="75"/>
    </row>
    <row r="228" spans="1:6" ht="15.95" customHeight="1">
      <c r="A228" s="75"/>
      <c r="B228" s="75"/>
      <c r="C228" s="75"/>
      <c r="D228" s="75"/>
      <c r="E228" s="75"/>
      <c r="F228" s="75"/>
    </row>
    <row r="229" spans="1:6" ht="15.95" customHeight="1">
      <c r="A229" s="75"/>
      <c r="B229" s="75"/>
      <c r="C229" s="75"/>
      <c r="D229" s="75"/>
      <c r="E229" s="75"/>
      <c r="F229" s="75"/>
    </row>
    <row r="230" spans="1:6">
      <c r="A230" s="75"/>
      <c r="B230" s="75"/>
      <c r="C230" s="75"/>
      <c r="D230" s="75"/>
      <c r="E230" s="75"/>
      <c r="F230" s="75"/>
    </row>
    <row r="231" spans="1:6">
      <c r="A231" s="75"/>
      <c r="B231" s="75"/>
      <c r="C231" s="75"/>
      <c r="D231" s="75"/>
      <c r="E231" s="75"/>
      <c r="F231" s="75"/>
    </row>
    <row r="232" spans="1:6">
      <c r="A232" s="75"/>
      <c r="B232" s="75"/>
      <c r="C232" s="75"/>
      <c r="D232" s="75"/>
      <c r="E232" s="75"/>
      <c r="F232" s="75"/>
    </row>
    <row r="233" spans="1:6">
      <c r="A233" s="75"/>
      <c r="B233" s="75"/>
      <c r="C233" s="75"/>
      <c r="D233" s="75"/>
      <c r="E233" s="75"/>
      <c r="F233" s="75"/>
    </row>
    <row r="234" spans="1:6">
      <c r="A234" s="75"/>
      <c r="B234" s="75"/>
      <c r="C234" s="75"/>
      <c r="D234" s="75"/>
      <c r="E234" s="75"/>
      <c r="F234" s="75"/>
    </row>
  </sheetData>
  <mergeCells count="5">
    <mergeCell ref="B171:F171"/>
    <mergeCell ref="B65:F65"/>
    <mergeCell ref="B77:F77"/>
    <mergeCell ref="B83:F83"/>
    <mergeCell ref="B162:F162"/>
  </mergeCells>
  <dataValidations count="7">
    <dataValidation type="whole" errorStyle="warning" allowBlank="1" showInputMessage="1" showErrorMessage="1" errorTitle="WARNING" error="All figures must be entered as whole numbers. Please ensure that the figure you have entered is correct." sqref="C188:F188 C164 C173">
      <formula1>-1000000</formula1>
      <formula2>1000000</formula2>
    </dataValidation>
    <dataValidation type="whole" errorStyle="warning" operator="lessThanOrEqual" allowBlank="1" showInputMessage="1" showErrorMessage="1" errorTitle="WARNING: Check signage" error="Liabilities are expected to be entered as negative whole numbers. Please ensure the figure you have entered is correct. " sqref="C184:F186 C194:F195">
      <formula1>0</formula1>
    </dataValidation>
    <dataValidation type="whole" errorStyle="warning" operator="lessThanOrEqual" allowBlank="1" showInputMessage="1" showErrorMessage="1" errorTitle="WARNING: Check signage" error="Repayments are expected to be entered as negative whole numbers. Please ensure the figure you have entered is correct. " sqref="E168:F169 C177:F178">
      <formula1>0</formula1>
    </dataValidation>
    <dataValidation type="whole" errorStyle="warning" operator="lessThanOrEqual" allowBlank="1" showInputMessage="1" showErrorMessage="1" errorTitle="WARNING: Check signage" error="Financing must be entered as a negative whole number. Please ensure the figure you have entered is correct. " sqref="C44:F53 E54:F54 C55:F56 C98:F103 C122:F132 C147:F151">
      <formula1>0</formula1>
    </dataValidation>
    <dataValidation type="whole" errorStyle="warning" operator="greaterThanOrEqual" allowBlank="1" showInputMessage="1" showErrorMessage="1" errorTitle="WARNING: Check signage" error="Expenditure must be entered as a positive whole number. Please ensure the figure you have entered is correct." sqref="C31:F40 C66:F75 C78:F81 C84:F93 C114:F118 C141:F143">
      <formula1>0</formula1>
    </dataValidation>
    <dataValidation type="whole" errorStyle="warning" allowBlank="1" showInputMessage="1" showErrorMessage="1" errorTitle="WARNING" error="All figures need to be entered rounded to the nearest whole number. Please review the figure you have entered." sqref="C174 D172:F174 D163:F165 C165">
      <formula1>-100000000</formula1>
      <formula2>100000000</formula2>
    </dataValidation>
    <dataValidation type="whole" errorStyle="warning" allowBlank="1" showInputMessage="1" showErrorMessage="1" errorTitle="WARNING" error="All figures need to be entered rounded to the nearest whole number. This figure is also expected to be a positive figure. Please review the figure you have entered." sqref="C54:D54 C168:D169 C152:F152">
      <formula1>0</formula1>
      <formula2>100000000</formula2>
    </dataValidation>
  </dataValidations>
  <pageMargins left="0.7" right="0.7" top="0.75" bottom="0.75" header="0.3" footer="0.3"/>
  <pageSetup paperSize="9" orientation="portrait" horizontalDpi="90" verticalDpi="9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C5D9F1"/>
  </sheetPr>
  <dimension ref="A1:I234"/>
  <sheetViews>
    <sheetView zoomScaleNormal="100" workbookViewId="0">
      <pane ySplit="3" topLeftCell="A4" activePane="bottomLeft" state="frozen"/>
      <selection activeCell="H1" sqref="H1"/>
      <selection pane="bottomLeft" activeCell="C1" sqref="C1"/>
    </sheetView>
  </sheetViews>
  <sheetFormatPr defaultColWidth="9.140625" defaultRowHeight="12.75"/>
  <cols>
    <col min="1" max="1" width="4" style="39" customWidth="1"/>
    <col min="2" max="2" width="94.140625" style="40" customWidth="1"/>
    <col min="3" max="6" width="17.5703125" style="40" customWidth="1"/>
    <col min="7" max="7" width="11.140625" style="75" customWidth="1"/>
    <col min="8" max="8" width="69" style="75" customWidth="1"/>
    <col min="9" max="16384" width="9.140625" style="40"/>
  </cols>
  <sheetData>
    <row r="1" spans="1:8" s="3" customFormat="1" ht="20.100000000000001" customHeight="1">
      <c r="A1" s="28"/>
      <c r="B1" s="4" t="s">
        <v>156</v>
      </c>
      <c r="G1" s="75"/>
      <c r="H1" s="75"/>
    </row>
    <row r="2" spans="1:8" s="3" customFormat="1" ht="20.100000000000001" customHeight="1">
      <c r="A2" s="28"/>
      <c r="B2" s="5" t="s">
        <v>8</v>
      </c>
      <c r="D2" s="74"/>
      <c r="E2" s="74"/>
      <c r="F2" s="37"/>
      <c r="G2" s="75"/>
      <c r="H2" s="75"/>
    </row>
    <row r="3" spans="1:8" s="6" customFormat="1" ht="12.75" customHeight="1">
      <c r="A3" s="29"/>
      <c r="B3" s="7"/>
      <c r="G3" s="75"/>
      <c r="H3" s="75"/>
    </row>
    <row r="4" spans="1:8" s="6" customFormat="1" ht="20.100000000000001" customHeight="1">
      <c r="A4" s="29"/>
      <c r="B4" s="10" t="s">
        <v>39</v>
      </c>
      <c r="C4" s="9"/>
      <c r="D4" s="9"/>
      <c r="E4" s="9"/>
      <c r="F4" s="9"/>
      <c r="G4" s="75"/>
      <c r="H4" s="75"/>
    </row>
    <row r="5" spans="1:8" s="6" customFormat="1" ht="20.100000000000001" customHeight="1">
      <c r="A5" s="29"/>
      <c r="B5" s="10" t="s">
        <v>40</v>
      </c>
      <c r="C5" s="9"/>
      <c r="D5" s="9"/>
      <c r="E5" s="9"/>
      <c r="F5" s="9"/>
      <c r="G5" s="75"/>
      <c r="H5" s="75"/>
    </row>
    <row r="6" spans="1:8" s="6" customFormat="1" ht="20.100000000000001" customHeight="1">
      <c r="A6" s="29"/>
      <c r="B6" s="10" t="s">
        <v>140</v>
      </c>
      <c r="C6" s="47"/>
      <c r="D6" s="9"/>
      <c r="F6" s="9"/>
      <c r="G6" s="75"/>
      <c r="H6" s="75"/>
    </row>
    <row r="7" spans="1:8" s="1" customFormat="1" ht="8.1" customHeight="1">
      <c r="A7" s="33"/>
      <c r="C7" s="34"/>
      <c r="D7" s="51"/>
      <c r="F7" s="51"/>
      <c r="G7" s="75"/>
      <c r="H7" s="75"/>
    </row>
    <row r="8" spans="1:8" s="6" customFormat="1" ht="24.95" customHeight="1">
      <c r="A8" s="29"/>
      <c r="B8" s="23" t="s">
        <v>124</v>
      </c>
      <c r="C8" s="22"/>
      <c r="D8" s="11"/>
      <c r="E8" s="11"/>
      <c r="F8" s="8" t="s">
        <v>16</v>
      </c>
      <c r="G8" s="75"/>
      <c r="H8" s="75"/>
    </row>
    <row r="9" spans="1:8" s="13" customFormat="1" ht="45" customHeight="1">
      <c r="A9" s="30"/>
      <c r="B9" s="19"/>
      <c r="C9" s="20" t="s">
        <v>152</v>
      </c>
      <c r="D9" s="20" t="s">
        <v>41</v>
      </c>
      <c r="E9" s="20" t="s">
        <v>42</v>
      </c>
      <c r="F9" s="20" t="s">
        <v>153</v>
      </c>
      <c r="G9" s="75"/>
      <c r="H9" s="75"/>
    </row>
    <row r="10" spans="1:8" s="1" customFormat="1" ht="8.1" customHeight="1">
      <c r="A10" s="33"/>
      <c r="C10" s="34"/>
      <c r="D10" s="27"/>
      <c r="F10" s="27"/>
      <c r="G10" s="75"/>
      <c r="H10" s="75"/>
    </row>
    <row r="11" spans="1:8" s="6" customFormat="1" ht="15.95" customHeight="1">
      <c r="A11" s="29"/>
      <c r="B11" s="50" t="s">
        <v>43</v>
      </c>
      <c r="C11" s="48"/>
      <c r="D11" s="11"/>
      <c r="E11" s="11"/>
      <c r="F11" s="8"/>
      <c r="G11" s="75"/>
      <c r="H11" s="75"/>
    </row>
    <row r="12" spans="1:8" s="17" customFormat="1" ht="15.95" customHeight="1">
      <c r="A12" s="31"/>
      <c r="B12" s="14" t="s">
        <v>125</v>
      </c>
      <c r="C12" s="15">
        <f>C41+C119</f>
        <v>40815</v>
      </c>
      <c r="D12" s="15">
        <f>D41+D119</f>
        <v>116191</v>
      </c>
      <c r="E12" s="15">
        <f>E41+E119</f>
        <v>125101</v>
      </c>
      <c r="F12" s="15">
        <f>F41+F119</f>
        <v>72309</v>
      </c>
      <c r="G12" s="75"/>
      <c r="H12" s="75"/>
    </row>
    <row r="13" spans="1:8" s="17" customFormat="1" ht="15.95" customHeight="1">
      <c r="A13" s="31"/>
      <c r="B13" s="14" t="s">
        <v>126</v>
      </c>
      <c r="C13" s="15">
        <f>SUM(C76,C82, C141:C142)</f>
        <v>48</v>
      </c>
      <c r="D13" s="15">
        <f>SUM(D76,D82, D141:D142)</f>
        <v>0</v>
      </c>
      <c r="E13" s="15">
        <f>SUM(E76,E82, E141:E142)</f>
        <v>0</v>
      </c>
      <c r="F13" s="15">
        <f>SUM(F76,F82, F141:F142)</f>
        <v>0</v>
      </c>
      <c r="G13" s="75"/>
      <c r="H13" s="75"/>
    </row>
    <row r="14" spans="1:8" s="17" customFormat="1" ht="15.95" customHeight="1">
      <c r="A14" s="31"/>
      <c r="B14" s="14" t="s">
        <v>93</v>
      </c>
      <c r="C14" s="15">
        <f>C94+C143</f>
        <v>12</v>
      </c>
      <c r="D14" s="15">
        <f>D94+D143</f>
        <v>0</v>
      </c>
      <c r="E14" s="15">
        <f>E94+E143</f>
        <v>0</v>
      </c>
      <c r="F14" s="15">
        <f>F94+F143</f>
        <v>0</v>
      </c>
      <c r="G14" s="75"/>
      <c r="H14" s="75"/>
    </row>
    <row r="15" spans="1:8" s="17" customFormat="1" ht="15.95" customHeight="1">
      <c r="A15" s="32"/>
      <c r="B15" s="18" t="s">
        <v>128</v>
      </c>
      <c r="C15" s="16">
        <f>SUM(C12:C14)</f>
        <v>40875</v>
      </c>
      <c r="D15" s="16">
        <f>SUM(D12:D14)</f>
        <v>116191</v>
      </c>
      <c r="E15" s="16">
        <f>SUM(E12:E14)</f>
        <v>125101</v>
      </c>
      <c r="F15" s="16">
        <f>SUM(F12:F14)</f>
        <v>72309</v>
      </c>
      <c r="G15" s="75"/>
      <c r="H15" s="75"/>
    </row>
    <row r="16" spans="1:8" s="1" customFormat="1" ht="8.1" customHeight="1">
      <c r="A16" s="33"/>
      <c r="C16" s="34"/>
      <c r="D16" s="27"/>
      <c r="F16" s="27"/>
      <c r="G16" s="75"/>
      <c r="H16" s="75"/>
    </row>
    <row r="17" spans="1:8" s="6" customFormat="1" ht="15.95" customHeight="1">
      <c r="A17" s="29"/>
      <c r="B17" s="50" t="s">
        <v>48</v>
      </c>
      <c r="C17" s="48"/>
      <c r="D17" s="11"/>
      <c r="E17" s="11"/>
      <c r="F17" s="8"/>
      <c r="G17" s="75"/>
      <c r="H17" s="75"/>
    </row>
    <row r="18" spans="1:8" s="17" customFormat="1" ht="15.95" customHeight="1">
      <c r="A18" s="31"/>
      <c r="B18" s="14" t="s">
        <v>133</v>
      </c>
      <c r="C18" s="15">
        <f>SUM(C44:C50,C122:C126)</f>
        <v>-16940</v>
      </c>
      <c r="D18" s="15">
        <f>SUM(D44:D50,D122:D126)</f>
        <v>-28372</v>
      </c>
      <c r="E18" s="15">
        <f>SUM(E44:E50,E122:E126)</f>
        <v>-42500</v>
      </c>
      <c r="F18" s="15">
        <f>SUM(F44:F50,F122:F126)</f>
        <v>-28975</v>
      </c>
      <c r="G18" s="75"/>
      <c r="H18" s="75"/>
    </row>
    <row r="19" spans="1:8" s="17" customFormat="1" ht="15.95" customHeight="1">
      <c r="A19" s="31"/>
      <c r="B19" s="14" t="s">
        <v>134</v>
      </c>
      <c r="C19" s="15">
        <f>SUM(C51,C104,C127,C152)</f>
        <v>-19845</v>
      </c>
      <c r="D19" s="15">
        <f>SUM(D51,D104,D127,D152)</f>
        <v>-81030</v>
      </c>
      <c r="E19" s="15">
        <f>SUM(E51,E104,E127,E152)</f>
        <v>-78551</v>
      </c>
      <c r="F19" s="15">
        <f>SUM(F51,F104,F127,F152)</f>
        <v>-39284</v>
      </c>
      <c r="G19" s="75"/>
      <c r="H19" s="75"/>
    </row>
    <row r="20" spans="1:8" s="17" customFormat="1" ht="15.95" customHeight="1">
      <c r="A20" s="31"/>
      <c r="B20" s="14" t="s">
        <v>135</v>
      </c>
      <c r="C20" s="15">
        <f>SUM(C55:C56,C131:C132)</f>
        <v>0</v>
      </c>
      <c r="D20" s="15">
        <f>SUM(D55:D56,D131:D132)</f>
        <v>0</v>
      </c>
      <c r="E20" s="15">
        <f>SUM(E55:E56,E131:E132)</f>
        <v>0</v>
      </c>
      <c r="F20" s="15">
        <f>SUM(F55:F56,F131:F132)</f>
        <v>0</v>
      </c>
      <c r="G20" s="75"/>
      <c r="H20" s="75"/>
    </row>
    <row r="21" spans="1:8" s="17" customFormat="1" ht="15.95" customHeight="1">
      <c r="A21" s="31"/>
      <c r="B21" s="14" t="s">
        <v>136</v>
      </c>
      <c r="C21" s="15">
        <f>SUM(C52:C53,C128:C129)</f>
        <v>-79</v>
      </c>
      <c r="D21" s="15">
        <f>SUM(D52:D53,D128:D129)</f>
        <v>-2550</v>
      </c>
      <c r="E21" s="15">
        <f>SUM(E52:E53,E128:E129)</f>
        <v>-50</v>
      </c>
      <c r="F21" s="15">
        <f>SUM(F52:F53,F128:F129)</f>
        <v>-50</v>
      </c>
      <c r="G21" s="75"/>
      <c r="H21" s="75"/>
    </row>
    <row r="22" spans="1:8" s="17" customFormat="1" ht="15.95" customHeight="1">
      <c r="A22" s="31"/>
      <c r="B22" s="14" t="s">
        <v>137</v>
      </c>
      <c r="C22" s="15">
        <f>SUM(C54,C130)</f>
        <v>-3999</v>
      </c>
      <c r="D22" s="15">
        <f>SUM(D54,D130)</f>
        <v>-4239</v>
      </c>
      <c r="E22" s="15">
        <f>SUM(E54,E130)</f>
        <v>-4000</v>
      </c>
      <c r="F22" s="15">
        <f>SUM(F54,F130)</f>
        <v>-4000</v>
      </c>
      <c r="G22" s="75"/>
      <c r="H22" s="75"/>
    </row>
    <row r="23" spans="1:8" s="17" customFormat="1" ht="15.95" customHeight="1">
      <c r="A23" s="31"/>
      <c r="B23" s="14" t="s">
        <v>138</v>
      </c>
      <c r="C23" s="15">
        <f>SUM(C98:C103, C147:C151)</f>
        <v>-12</v>
      </c>
      <c r="D23" s="15">
        <f>SUM(D98:D103, D147:D151)</f>
        <v>0</v>
      </c>
      <c r="E23" s="15">
        <f>SUM(E98:E103, E147:E151)</f>
        <v>0</v>
      </c>
      <c r="F23" s="15">
        <f>SUM(F98:F103, F147:F151)</f>
        <v>0</v>
      </c>
      <c r="G23" s="75"/>
      <c r="H23" s="75"/>
    </row>
    <row r="24" spans="1:8" s="17" customFormat="1" ht="15.95" customHeight="1">
      <c r="A24" s="32"/>
      <c r="B24" s="18" t="s">
        <v>53</v>
      </c>
      <c r="C24" s="16">
        <f>SUM(C18:C23)</f>
        <v>-40875</v>
      </c>
      <c r="D24" s="16">
        <f>SUM(D18:D23)</f>
        <v>-116191</v>
      </c>
      <c r="E24" s="16">
        <f>SUM(E18:E23)</f>
        <v>-125101</v>
      </c>
      <c r="F24" s="16">
        <f>SUM(F18:F23)</f>
        <v>-72309</v>
      </c>
      <c r="G24" s="75"/>
      <c r="H24" s="75"/>
    </row>
    <row r="25" spans="1:8" ht="18" customHeight="1">
      <c r="D25" s="41"/>
      <c r="E25" s="41"/>
      <c r="F25" s="41"/>
    </row>
    <row r="26" spans="1:8" s="6" customFormat="1" ht="24.95" customHeight="1">
      <c r="A26" s="29"/>
      <c r="B26" s="23" t="s">
        <v>127</v>
      </c>
      <c r="C26" s="22"/>
      <c r="D26" s="11"/>
      <c r="E26" s="11"/>
      <c r="F26" s="8"/>
      <c r="G26" s="75"/>
      <c r="H26" s="75"/>
    </row>
    <row r="27" spans="1:8" s="6" customFormat="1" ht="20.100000000000001" customHeight="1">
      <c r="A27" s="29"/>
      <c r="B27" s="12" t="s">
        <v>142</v>
      </c>
      <c r="C27" s="48"/>
      <c r="D27" s="11"/>
      <c r="E27" s="11"/>
      <c r="F27" s="8" t="s">
        <v>16</v>
      </c>
      <c r="G27" s="75"/>
      <c r="H27" s="75"/>
    </row>
    <row r="28" spans="1:8" s="13" customFormat="1" ht="45" customHeight="1">
      <c r="A28" s="30"/>
      <c r="B28" s="19"/>
      <c r="C28" s="20" t="str">
        <f>C$9</f>
        <v>2020-21 
Provisional 
Outturn</v>
      </c>
      <c r="D28" s="20" t="str">
        <f>D$9</f>
        <v>2021-22 
Budget 
Estimate</v>
      </c>
      <c r="E28" s="20" t="str">
        <f>E$9</f>
        <v>2022-23 
Budget 
Estimate</v>
      </c>
      <c r="F28" s="20" t="str">
        <f>F$9</f>
        <v>2023-24 
Budget 
Estimate</v>
      </c>
      <c r="G28" s="75"/>
      <c r="H28" s="75"/>
    </row>
    <row r="29" spans="1:8" s="1" customFormat="1" ht="8.1" customHeight="1">
      <c r="A29" s="33"/>
      <c r="C29" s="34"/>
      <c r="D29" s="27"/>
      <c r="F29" s="27"/>
      <c r="G29" s="75"/>
      <c r="H29" s="75"/>
    </row>
    <row r="30" spans="1:8" s="6" customFormat="1" ht="15.95" customHeight="1">
      <c r="A30" s="29"/>
      <c r="B30" s="50" t="s">
        <v>43</v>
      </c>
      <c r="C30" s="48"/>
      <c r="D30" s="11"/>
      <c r="E30" s="11"/>
      <c r="F30" s="8"/>
      <c r="G30" s="75"/>
      <c r="H30" s="75"/>
    </row>
    <row r="31" spans="1:8" s="17" customFormat="1" ht="15.95" customHeight="1">
      <c r="A31" s="31"/>
      <c r="B31" s="21" t="s">
        <v>31</v>
      </c>
      <c r="C31" s="26">
        <v>14055</v>
      </c>
      <c r="D31" s="26">
        <v>45076</v>
      </c>
      <c r="E31" s="26">
        <v>38750</v>
      </c>
      <c r="F31" s="26">
        <v>15337</v>
      </c>
      <c r="G31" s="75"/>
      <c r="H31" s="75"/>
    </row>
    <row r="32" spans="1:8" s="17" customFormat="1" ht="15.95" customHeight="1">
      <c r="A32" s="31"/>
      <c r="B32" s="21" t="s">
        <v>154</v>
      </c>
      <c r="C32" s="26">
        <v>2529</v>
      </c>
      <c r="D32" s="26">
        <v>22624</v>
      </c>
      <c r="E32" s="26">
        <v>15800</v>
      </c>
      <c r="F32" s="26">
        <v>3633</v>
      </c>
      <c r="G32" s="75"/>
      <c r="H32" s="75"/>
    </row>
    <row r="33" spans="1:8" s="17" customFormat="1" ht="15.95" customHeight="1">
      <c r="A33" s="31"/>
      <c r="B33" s="21" t="s">
        <v>32</v>
      </c>
      <c r="C33" s="26">
        <v>0</v>
      </c>
      <c r="D33" s="26">
        <v>0</v>
      </c>
      <c r="E33" s="26">
        <v>0</v>
      </c>
      <c r="F33" s="26">
        <v>0</v>
      </c>
      <c r="G33" s="75"/>
      <c r="H33" s="75"/>
    </row>
    <row r="34" spans="1:8" s="17" customFormat="1" ht="15.95" customHeight="1">
      <c r="A34" s="31"/>
      <c r="B34" s="21" t="s">
        <v>35</v>
      </c>
      <c r="C34" s="26">
        <v>2284</v>
      </c>
      <c r="D34" s="26">
        <v>8539</v>
      </c>
      <c r="E34" s="26">
        <v>17178</v>
      </c>
      <c r="F34" s="26">
        <v>17178</v>
      </c>
      <c r="G34" s="75"/>
      <c r="H34" s="75"/>
    </row>
    <row r="35" spans="1:8" s="17" customFormat="1" ht="15.95" customHeight="1">
      <c r="A35" s="31"/>
      <c r="B35" s="21" t="s">
        <v>33</v>
      </c>
      <c r="C35" s="26">
        <v>1112</v>
      </c>
      <c r="D35" s="26">
        <v>2776</v>
      </c>
      <c r="E35" s="26">
        <v>848</v>
      </c>
      <c r="F35" s="26">
        <v>790</v>
      </c>
      <c r="G35" s="75"/>
      <c r="H35" s="75"/>
    </row>
    <row r="36" spans="1:8" s="17" customFormat="1" ht="15.95" customHeight="1">
      <c r="A36" s="31"/>
      <c r="B36" s="21" t="s">
        <v>45</v>
      </c>
      <c r="C36" s="26">
        <v>391</v>
      </c>
      <c r="D36" s="26">
        <v>3310</v>
      </c>
      <c r="E36" s="26">
        <v>2857</v>
      </c>
      <c r="F36" s="26">
        <v>200</v>
      </c>
      <c r="G36" s="75"/>
      <c r="H36" s="75"/>
    </row>
    <row r="37" spans="1:8" s="17" customFormat="1" ht="15.95" customHeight="1">
      <c r="A37" s="31"/>
      <c r="B37" s="21" t="s">
        <v>44</v>
      </c>
      <c r="C37" s="26">
        <v>658</v>
      </c>
      <c r="D37" s="26">
        <v>0</v>
      </c>
      <c r="E37" s="26">
        <v>0</v>
      </c>
      <c r="F37" s="26">
        <v>0</v>
      </c>
      <c r="G37" s="75"/>
      <c r="H37" s="75"/>
    </row>
    <row r="38" spans="1:8" s="17" customFormat="1" ht="15.95" customHeight="1">
      <c r="A38" s="31"/>
      <c r="B38" s="21" t="s">
        <v>38</v>
      </c>
      <c r="C38" s="26">
        <v>0</v>
      </c>
      <c r="D38" s="26">
        <v>0</v>
      </c>
      <c r="E38" s="26">
        <v>0</v>
      </c>
      <c r="F38" s="26">
        <v>0</v>
      </c>
      <c r="G38" s="75"/>
      <c r="H38" s="75"/>
    </row>
    <row r="39" spans="1:8" s="17" customFormat="1" ht="15.95" customHeight="1">
      <c r="A39" s="31"/>
      <c r="B39" s="21" t="s">
        <v>34</v>
      </c>
      <c r="C39" s="26">
        <v>6626</v>
      </c>
      <c r="D39" s="26">
        <v>5592</v>
      </c>
      <c r="E39" s="26">
        <v>4025</v>
      </c>
      <c r="F39" s="26">
        <v>3475</v>
      </c>
      <c r="G39" s="75"/>
      <c r="H39" s="75"/>
    </row>
    <row r="40" spans="1:8" s="17" customFormat="1" ht="15.95" customHeight="1">
      <c r="A40" s="31"/>
      <c r="B40" s="21" t="s">
        <v>46</v>
      </c>
      <c r="C40" s="26">
        <v>0</v>
      </c>
      <c r="D40" s="26">
        <v>0</v>
      </c>
      <c r="E40" s="26">
        <v>0</v>
      </c>
      <c r="F40" s="26">
        <v>0</v>
      </c>
      <c r="G40" s="75"/>
      <c r="H40" s="75"/>
    </row>
    <row r="41" spans="1:8" s="17" customFormat="1" ht="15.95" customHeight="1">
      <c r="A41" s="32"/>
      <c r="B41" s="18" t="s">
        <v>47</v>
      </c>
      <c r="C41" s="16">
        <f>SUM(C31:C40)</f>
        <v>27655</v>
      </c>
      <c r="D41" s="16">
        <f>SUM(D31:D40)</f>
        <v>87917</v>
      </c>
      <c r="E41" s="16">
        <f>SUM(E31:E40)</f>
        <v>79458</v>
      </c>
      <c r="F41" s="16">
        <f>SUM(F31:F40)</f>
        <v>40613</v>
      </c>
      <c r="G41" s="75"/>
      <c r="H41" s="75"/>
    </row>
    <row r="42" spans="1:8" s="1" customFormat="1" ht="8.1" customHeight="1">
      <c r="A42" s="33"/>
      <c r="C42" s="34"/>
      <c r="D42" s="27"/>
      <c r="F42" s="27"/>
      <c r="G42" s="75"/>
      <c r="H42" s="75"/>
    </row>
    <row r="43" spans="1:8" s="6" customFormat="1" ht="15.95" customHeight="1">
      <c r="A43" s="29"/>
      <c r="B43" s="50" t="s">
        <v>48</v>
      </c>
      <c r="C43" s="48"/>
      <c r="D43" s="11"/>
      <c r="E43" s="11"/>
      <c r="F43" s="8"/>
      <c r="G43" s="75"/>
      <c r="H43" s="75"/>
    </row>
    <row r="44" spans="1:8" s="17" customFormat="1" ht="15.95" customHeight="1">
      <c r="A44" s="31"/>
      <c r="B44" s="21" t="s">
        <v>78</v>
      </c>
      <c r="C44" s="26">
        <v>-7458</v>
      </c>
      <c r="D44" s="26">
        <v>-7453</v>
      </c>
      <c r="E44" s="26">
        <v>-9250</v>
      </c>
      <c r="F44" s="26">
        <v>-9250</v>
      </c>
      <c r="G44" s="75"/>
      <c r="H44" s="75"/>
    </row>
    <row r="45" spans="1:8" s="17" customFormat="1" ht="15.95" customHeight="1">
      <c r="A45" s="31"/>
      <c r="B45" s="21" t="s">
        <v>79</v>
      </c>
      <c r="C45" s="26">
        <v>-1087</v>
      </c>
      <c r="D45" s="26">
        <v>-2376</v>
      </c>
      <c r="E45" s="26">
        <v>-178</v>
      </c>
      <c r="F45" s="26">
        <v>-178</v>
      </c>
      <c r="G45" s="75"/>
      <c r="H45" s="75"/>
    </row>
    <row r="46" spans="1:8" s="17" customFormat="1" ht="15.95" customHeight="1">
      <c r="A46" s="31"/>
      <c r="B46" s="21" t="s">
        <v>80</v>
      </c>
      <c r="C46" s="26">
        <v>-46</v>
      </c>
      <c r="D46" s="26">
        <v>-700</v>
      </c>
      <c r="E46" s="26">
        <v>-10000</v>
      </c>
      <c r="F46" s="26">
        <v>-10000</v>
      </c>
      <c r="G46" s="75"/>
      <c r="H46" s="75"/>
    </row>
    <row r="47" spans="1:8" s="17" customFormat="1" ht="15.95" customHeight="1">
      <c r="A47" s="31"/>
      <c r="B47" s="21" t="s">
        <v>81</v>
      </c>
      <c r="C47" s="26">
        <v>-4384</v>
      </c>
      <c r="D47" s="26">
        <v>0</v>
      </c>
      <c r="E47" s="26">
        <v>0</v>
      </c>
      <c r="F47" s="26">
        <v>0</v>
      </c>
      <c r="G47" s="75"/>
      <c r="H47" s="75"/>
    </row>
    <row r="48" spans="1:8" s="17" customFormat="1" ht="15.95" customHeight="1">
      <c r="A48" s="31"/>
      <c r="B48" s="21" t="s">
        <v>82</v>
      </c>
      <c r="C48" s="26">
        <v>-170</v>
      </c>
      <c r="D48" s="26">
        <v>-75</v>
      </c>
      <c r="E48" s="26">
        <v>-75</v>
      </c>
      <c r="F48" s="26">
        <v>-75</v>
      </c>
      <c r="G48" s="75"/>
      <c r="H48" s="75"/>
    </row>
    <row r="49" spans="1:8" s="17" customFormat="1" ht="15.95" customHeight="1">
      <c r="A49" s="31"/>
      <c r="B49" s="21" t="s">
        <v>83</v>
      </c>
      <c r="C49" s="26">
        <v>-54</v>
      </c>
      <c r="D49" s="26">
        <v>-6456</v>
      </c>
      <c r="E49" s="26">
        <v>-274</v>
      </c>
      <c r="F49" s="26">
        <v>0</v>
      </c>
      <c r="G49" s="75"/>
      <c r="H49" s="75"/>
    </row>
    <row r="50" spans="1:8" s="17" customFormat="1" ht="15.95" customHeight="1">
      <c r="A50" s="31"/>
      <c r="B50" s="21" t="s">
        <v>84</v>
      </c>
      <c r="C50" s="26">
        <v>-166</v>
      </c>
      <c r="D50" s="26">
        <v>-3300</v>
      </c>
      <c r="E50" s="26">
        <v>-2000</v>
      </c>
      <c r="F50" s="26">
        <v>-2000</v>
      </c>
      <c r="G50" s="75"/>
      <c r="H50" s="75"/>
    </row>
    <row r="51" spans="1:8" s="17" customFormat="1" ht="15.95" customHeight="1">
      <c r="A51" s="31"/>
      <c r="B51" s="21" t="s">
        <v>85</v>
      </c>
      <c r="C51" s="26">
        <v>-14211</v>
      </c>
      <c r="D51" s="26">
        <v>-67507</v>
      </c>
      <c r="E51" s="26">
        <v>-57631</v>
      </c>
      <c r="F51" s="26">
        <v>-19060</v>
      </c>
      <c r="G51" s="75"/>
      <c r="H51" s="75"/>
    </row>
    <row r="52" spans="1:8" s="17" customFormat="1" ht="15.95" customHeight="1">
      <c r="A52" s="31"/>
      <c r="B52" s="21" t="s">
        <v>86</v>
      </c>
      <c r="C52" s="26">
        <v>-79</v>
      </c>
      <c r="D52" s="26">
        <v>-50</v>
      </c>
      <c r="E52" s="26">
        <v>-50</v>
      </c>
      <c r="F52" s="26">
        <v>-50</v>
      </c>
      <c r="G52" s="75"/>
      <c r="H52" s="75"/>
    </row>
    <row r="53" spans="1:8" s="17" customFormat="1" ht="15.95" customHeight="1">
      <c r="A53" s="31"/>
      <c r="B53" s="21" t="s">
        <v>87</v>
      </c>
      <c r="C53" s="26">
        <v>0</v>
      </c>
      <c r="D53" s="26">
        <v>0</v>
      </c>
      <c r="E53" s="26">
        <v>0</v>
      </c>
      <c r="F53" s="26">
        <v>0</v>
      </c>
      <c r="G53" s="75"/>
      <c r="H53" s="75"/>
    </row>
    <row r="54" spans="1:8" s="17" customFormat="1" ht="15.95" customHeight="1">
      <c r="A54" s="31"/>
      <c r="B54" s="21" t="s">
        <v>88</v>
      </c>
      <c r="C54" s="15">
        <v>0</v>
      </c>
      <c r="D54" s="15">
        <v>0</v>
      </c>
      <c r="E54" s="26">
        <v>0</v>
      </c>
      <c r="F54" s="26">
        <v>0</v>
      </c>
      <c r="G54" s="75"/>
      <c r="H54" s="75"/>
    </row>
    <row r="55" spans="1:8" s="17" customFormat="1" ht="15.95" customHeight="1">
      <c r="A55" s="31"/>
      <c r="B55" s="21" t="s">
        <v>89</v>
      </c>
      <c r="C55" s="26">
        <v>0</v>
      </c>
      <c r="D55" s="26">
        <v>0</v>
      </c>
      <c r="E55" s="26">
        <v>0</v>
      </c>
      <c r="F55" s="26">
        <v>0</v>
      </c>
      <c r="G55" s="75"/>
      <c r="H55" s="75"/>
    </row>
    <row r="56" spans="1:8" s="17" customFormat="1" ht="15.95" customHeight="1">
      <c r="A56" s="31"/>
      <c r="B56" s="21" t="s">
        <v>90</v>
      </c>
      <c r="C56" s="26">
        <v>0</v>
      </c>
      <c r="D56" s="26">
        <v>0</v>
      </c>
      <c r="E56" s="26">
        <v>0</v>
      </c>
      <c r="F56" s="26">
        <v>0</v>
      </c>
      <c r="G56" s="75"/>
      <c r="H56" s="75"/>
    </row>
    <row r="57" spans="1:8" s="17" customFormat="1" ht="15.95" customHeight="1">
      <c r="A57" s="32"/>
      <c r="B57" s="18" t="s">
        <v>49</v>
      </c>
      <c r="C57" s="16">
        <f>SUM(C44:C56)</f>
        <v>-27655</v>
      </c>
      <c r="D57" s="16">
        <f>SUM(D44:D56)</f>
        <v>-87917</v>
      </c>
      <c r="E57" s="16">
        <f>SUM(E44:E56)</f>
        <v>-79458</v>
      </c>
      <c r="F57" s="16">
        <f>SUM(F44:F56)</f>
        <v>-40613</v>
      </c>
      <c r="G57" s="75"/>
      <c r="H57" s="75"/>
    </row>
    <row r="58" spans="1:8" s="1" customFormat="1" ht="8.1" customHeight="1">
      <c r="A58" s="33"/>
      <c r="C58" s="34"/>
      <c r="D58" s="27"/>
      <c r="F58" s="27"/>
      <c r="G58" s="75"/>
      <c r="H58" s="75"/>
    </row>
    <row r="59" spans="1:8" s="17" customFormat="1" ht="15.95" customHeight="1">
      <c r="A59" s="31"/>
      <c r="B59" s="44" t="s">
        <v>97</v>
      </c>
      <c r="C59" s="36" t="str">
        <f>IF(C41+C57=0, "PASS", "FAIL")</f>
        <v>PASS</v>
      </c>
      <c r="D59" s="36" t="str">
        <f>IF(D41+D57=0, "PASS", "FAIL")</f>
        <v>PASS</v>
      </c>
      <c r="E59" s="36" t="str">
        <f>IF(E41+E57=0, "PASS", "FAIL")</f>
        <v>PASS</v>
      </c>
      <c r="F59" s="36" t="str">
        <f>IF(F41+F57=0, "PASS", "FAIL")</f>
        <v>PASS</v>
      </c>
      <c r="G59" s="75"/>
      <c r="H59" s="75"/>
    </row>
    <row r="60" spans="1:8" s="1" customFormat="1" ht="18" customHeight="1">
      <c r="A60" s="33"/>
      <c r="C60" s="34"/>
      <c r="D60" s="27"/>
      <c r="F60" s="27"/>
      <c r="G60" s="75"/>
      <c r="H60" s="75"/>
    </row>
    <row r="61" spans="1:8" s="6" customFormat="1" ht="20.100000000000001" customHeight="1">
      <c r="A61" s="29"/>
      <c r="B61" s="12" t="s">
        <v>141</v>
      </c>
      <c r="C61" s="48"/>
      <c r="D61" s="11"/>
      <c r="E61" s="11"/>
      <c r="F61" s="8" t="s">
        <v>16</v>
      </c>
      <c r="G61" s="75"/>
      <c r="H61" s="75"/>
    </row>
    <row r="62" spans="1:8" s="13" customFormat="1" ht="45" customHeight="1">
      <c r="A62" s="30"/>
      <c r="B62" s="19"/>
      <c r="C62" s="20" t="str">
        <f>C$9</f>
        <v>2020-21 
Provisional 
Outturn</v>
      </c>
      <c r="D62" s="20" t="str">
        <f>D$9</f>
        <v>2021-22 
Budget 
Estimate</v>
      </c>
      <c r="E62" s="20" t="str">
        <f>E$9</f>
        <v>2022-23 
Budget 
Estimate</v>
      </c>
      <c r="F62" s="20" t="str">
        <f>F$9</f>
        <v>2023-24 
Budget 
Estimate</v>
      </c>
      <c r="G62" s="75"/>
      <c r="H62" s="75"/>
    </row>
    <row r="63" spans="1:8" s="1" customFormat="1" ht="8.1" customHeight="1">
      <c r="A63" s="33"/>
      <c r="C63" s="34"/>
      <c r="D63" s="27"/>
      <c r="F63" s="27"/>
      <c r="G63" s="75"/>
      <c r="H63" s="75"/>
    </row>
    <row r="64" spans="1:8" s="6" customFormat="1" ht="15.95" customHeight="1">
      <c r="A64" s="29"/>
      <c r="B64" s="50" t="s">
        <v>43</v>
      </c>
      <c r="C64" s="48"/>
      <c r="D64" s="11"/>
      <c r="E64" s="11"/>
      <c r="F64" s="8"/>
      <c r="G64" s="75"/>
      <c r="H64" s="75"/>
    </row>
    <row r="65" spans="1:8" s="13" customFormat="1" ht="20.100000000000001" customHeight="1">
      <c r="A65" s="30"/>
      <c r="B65" s="81" t="s">
        <v>94</v>
      </c>
      <c r="C65" s="82"/>
      <c r="D65" s="82"/>
      <c r="E65" s="82"/>
      <c r="F65" s="83"/>
      <c r="G65" s="75"/>
      <c r="H65" s="75"/>
    </row>
    <row r="66" spans="1:8" s="17" customFormat="1" ht="15.95" customHeight="1">
      <c r="A66" s="31"/>
      <c r="B66" s="21" t="s">
        <v>31</v>
      </c>
      <c r="C66" s="26">
        <v>0</v>
      </c>
      <c r="D66" s="26">
        <v>0</v>
      </c>
      <c r="E66" s="26">
        <v>0</v>
      </c>
      <c r="F66" s="26">
        <v>0</v>
      </c>
      <c r="G66" s="75"/>
      <c r="H66" s="75"/>
    </row>
    <row r="67" spans="1:8" s="17" customFormat="1" ht="15.95" customHeight="1">
      <c r="A67" s="31"/>
      <c r="B67" s="21" t="s">
        <v>154</v>
      </c>
      <c r="C67" s="26">
        <v>0</v>
      </c>
      <c r="D67" s="26">
        <v>0</v>
      </c>
      <c r="E67" s="26">
        <v>0</v>
      </c>
      <c r="F67" s="26">
        <v>0</v>
      </c>
      <c r="G67" s="75"/>
      <c r="H67" s="75"/>
    </row>
    <row r="68" spans="1:8" s="17" customFormat="1" ht="15.95" customHeight="1">
      <c r="A68" s="31"/>
      <c r="B68" s="21" t="s">
        <v>32</v>
      </c>
      <c r="C68" s="26">
        <v>0</v>
      </c>
      <c r="D68" s="26">
        <v>0</v>
      </c>
      <c r="E68" s="26">
        <v>0</v>
      </c>
      <c r="F68" s="26">
        <v>0</v>
      </c>
      <c r="G68" s="75"/>
      <c r="H68" s="75"/>
    </row>
    <row r="69" spans="1:8" s="17" customFormat="1" ht="15.95" customHeight="1">
      <c r="A69" s="31"/>
      <c r="B69" s="21" t="s">
        <v>50</v>
      </c>
      <c r="C69" s="26">
        <v>0</v>
      </c>
      <c r="D69" s="26">
        <v>0</v>
      </c>
      <c r="E69" s="26">
        <v>0</v>
      </c>
      <c r="F69" s="26">
        <v>0</v>
      </c>
      <c r="G69" s="75"/>
      <c r="H69" s="75"/>
    </row>
    <row r="70" spans="1:8" s="17" customFormat="1" ht="15.95" customHeight="1">
      <c r="A70" s="31"/>
      <c r="B70" s="21" t="s">
        <v>33</v>
      </c>
      <c r="C70" s="26">
        <v>0</v>
      </c>
      <c r="D70" s="26">
        <v>0</v>
      </c>
      <c r="E70" s="26">
        <v>0</v>
      </c>
      <c r="F70" s="26">
        <v>0</v>
      </c>
      <c r="G70" s="75"/>
      <c r="H70" s="75"/>
    </row>
    <row r="71" spans="1:8" s="17" customFormat="1" ht="15.95" customHeight="1">
      <c r="A71" s="31"/>
      <c r="B71" s="21" t="s">
        <v>45</v>
      </c>
      <c r="C71" s="26">
        <v>48</v>
      </c>
      <c r="D71" s="26">
        <v>0</v>
      </c>
      <c r="E71" s="26">
        <v>0</v>
      </c>
      <c r="F71" s="26">
        <v>0</v>
      </c>
      <c r="G71" s="75"/>
      <c r="H71" s="75"/>
    </row>
    <row r="72" spans="1:8" s="17" customFormat="1" ht="15.95" customHeight="1">
      <c r="A72" s="31"/>
      <c r="B72" s="21" t="s">
        <v>44</v>
      </c>
      <c r="C72" s="26">
        <v>0</v>
      </c>
      <c r="D72" s="26">
        <v>0</v>
      </c>
      <c r="E72" s="26">
        <v>0</v>
      </c>
      <c r="F72" s="26">
        <v>0</v>
      </c>
      <c r="G72" s="75"/>
      <c r="H72" s="75"/>
    </row>
    <row r="73" spans="1:8" s="17" customFormat="1" ht="15.95" customHeight="1">
      <c r="A73" s="31"/>
      <c r="B73" s="21" t="s">
        <v>38</v>
      </c>
      <c r="C73" s="26">
        <v>0</v>
      </c>
      <c r="D73" s="26">
        <v>0</v>
      </c>
      <c r="E73" s="26">
        <v>0</v>
      </c>
      <c r="F73" s="26">
        <v>0</v>
      </c>
      <c r="G73" s="75"/>
      <c r="H73" s="75"/>
    </row>
    <row r="74" spans="1:8" s="17" customFormat="1" ht="15.95" customHeight="1">
      <c r="A74" s="31"/>
      <c r="B74" s="21" t="s">
        <v>34</v>
      </c>
      <c r="C74" s="26">
        <v>0</v>
      </c>
      <c r="D74" s="26">
        <v>0</v>
      </c>
      <c r="E74" s="26">
        <v>0</v>
      </c>
      <c r="F74" s="26">
        <v>0</v>
      </c>
      <c r="G74" s="75"/>
      <c r="H74" s="75"/>
    </row>
    <row r="75" spans="1:8" s="17" customFormat="1" ht="15.95" customHeight="1">
      <c r="A75" s="31"/>
      <c r="B75" s="21" t="s">
        <v>46</v>
      </c>
      <c r="C75" s="26">
        <v>0</v>
      </c>
      <c r="D75" s="26">
        <v>0</v>
      </c>
      <c r="E75" s="26">
        <v>0</v>
      </c>
      <c r="F75" s="26">
        <v>0</v>
      </c>
      <c r="G75" s="75"/>
      <c r="H75" s="75"/>
    </row>
    <row r="76" spans="1:8" s="17" customFormat="1" ht="15.95" customHeight="1">
      <c r="A76" s="32"/>
      <c r="B76" s="24" t="s">
        <v>95</v>
      </c>
      <c r="C76" s="25">
        <f>SUM(C66:C75)</f>
        <v>48</v>
      </c>
      <c r="D76" s="25">
        <f>SUM(D66:D75)</f>
        <v>0</v>
      </c>
      <c r="E76" s="25">
        <f>SUM(E66:E75)</f>
        <v>0</v>
      </c>
      <c r="F76" s="25">
        <f>SUM(F66:F75)</f>
        <v>0</v>
      </c>
      <c r="G76" s="75"/>
      <c r="H76" s="75"/>
    </row>
    <row r="77" spans="1:8" s="13" customFormat="1" ht="20.100000000000001" customHeight="1">
      <c r="A77" s="30"/>
      <c r="B77" s="81" t="s">
        <v>130</v>
      </c>
      <c r="C77" s="82"/>
      <c r="D77" s="82"/>
      <c r="E77" s="82"/>
      <c r="F77" s="83"/>
      <c r="G77" s="75"/>
      <c r="H77" s="75"/>
    </row>
    <row r="78" spans="1:8" s="17" customFormat="1" ht="15.95" customHeight="1">
      <c r="A78" s="31"/>
      <c r="B78" s="21" t="s">
        <v>51</v>
      </c>
      <c r="C78" s="26">
        <v>0</v>
      </c>
      <c r="D78" s="26">
        <v>0</v>
      </c>
      <c r="E78" s="26">
        <v>0</v>
      </c>
      <c r="F78" s="26">
        <v>0</v>
      </c>
      <c r="G78" s="75"/>
      <c r="H78" s="75"/>
    </row>
    <row r="79" spans="1:8" s="17" customFormat="1" ht="15.95" customHeight="1">
      <c r="A79" s="31"/>
      <c r="B79" s="21" t="s">
        <v>92</v>
      </c>
      <c r="C79" s="26">
        <v>0</v>
      </c>
      <c r="D79" s="26">
        <v>0</v>
      </c>
      <c r="E79" s="26">
        <v>0</v>
      </c>
      <c r="F79" s="26">
        <v>0</v>
      </c>
      <c r="G79" s="75"/>
      <c r="H79" s="75"/>
    </row>
    <row r="80" spans="1:8" s="17" customFormat="1" ht="15.95" customHeight="1">
      <c r="A80" s="31"/>
      <c r="B80" s="21" t="s">
        <v>131</v>
      </c>
      <c r="C80" s="26">
        <v>0</v>
      </c>
      <c r="D80" s="26">
        <v>0</v>
      </c>
      <c r="E80" s="26">
        <v>0</v>
      </c>
      <c r="F80" s="26">
        <v>0</v>
      </c>
      <c r="G80" s="75"/>
      <c r="H80" s="75"/>
    </row>
    <row r="81" spans="1:8" s="17" customFormat="1" ht="15.95" customHeight="1">
      <c r="A81" s="31"/>
      <c r="B81" s="21" t="s">
        <v>52</v>
      </c>
      <c r="C81" s="26">
        <v>0</v>
      </c>
      <c r="D81" s="26">
        <v>0</v>
      </c>
      <c r="E81" s="26">
        <v>0</v>
      </c>
      <c r="F81" s="26">
        <v>0</v>
      </c>
      <c r="G81" s="75"/>
      <c r="H81" s="75"/>
    </row>
    <row r="82" spans="1:8" s="17" customFormat="1" ht="15.95" customHeight="1">
      <c r="A82" s="32"/>
      <c r="B82" s="24" t="s">
        <v>132</v>
      </c>
      <c r="C82" s="25">
        <f>SUM(C78:C81)</f>
        <v>0</v>
      </c>
      <c r="D82" s="25">
        <f>SUM(D78:D81)</f>
        <v>0</v>
      </c>
      <c r="E82" s="25">
        <f>SUM(E78:E81)</f>
        <v>0</v>
      </c>
      <c r="F82" s="25">
        <f>SUM(F78:F81)</f>
        <v>0</v>
      </c>
      <c r="G82" s="75"/>
      <c r="H82" s="75"/>
    </row>
    <row r="83" spans="1:8" s="13" customFormat="1" ht="20.100000000000001" customHeight="1">
      <c r="A83" s="30"/>
      <c r="B83" s="81" t="s">
        <v>93</v>
      </c>
      <c r="C83" s="82"/>
      <c r="D83" s="82"/>
      <c r="E83" s="82"/>
      <c r="F83" s="83"/>
      <c r="G83" s="75"/>
      <c r="H83" s="75"/>
    </row>
    <row r="84" spans="1:8" s="17" customFormat="1" ht="15.95" customHeight="1">
      <c r="A84" s="31"/>
      <c r="B84" s="21" t="s">
        <v>31</v>
      </c>
      <c r="C84" s="26">
        <v>0</v>
      </c>
      <c r="D84" s="26">
        <v>0</v>
      </c>
      <c r="E84" s="26">
        <v>0</v>
      </c>
      <c r="F84" s="26">
        <v>0</v>
      </c>
      <c r="G84" s="75"/>
      <c r="H84" s="75"/>
    </row>
    <row r="85" spans="1:8" s="17" customFormat="1" ht="15.95" customHeight="1">
      <c r="A85" s="31"/>
      <c r="B85" s="21" t="s">
        <v>154</v>
      </c>
      <c r="C85" s="26">
        <v>0</v>
      </c>
      <c r="D85" s="26">
        <v>0</v>
      </c>
      <c r="E85" s="26">
        <v>0</v>
      </c>
      <c r="F85" s="26">
        <v>0</v>
      </c>
      <c r="G85" s="75"/>
      <c r="H85" s="75"/>
    </row>
    <row r="86" spans="1:8" s="17" customFormat="1" ht="15.95" customHeight="1">
      <c r="A86" s="31"/>
      <c r="B86" s="21" t="s">
        <v>32</v>
      </c>
      <c r="C86" s="26">
        <v>0</v>
      </c>
      <c r="D86" s="26">
        <v>0</v>
      </c>
      <c r="E86" s="26">
        <v>0</v>
      </c>
      <c r="F86" s="26">
        <v>0</v>
      </c>
      <c r="G86" s="75"/>
      <c r="H86" s="75"/>
    </row>
    <row r="87" spans="1:8" s="17" customFormat="1" ht="15.95" customHeight="1">
      <c r="A87" s="31"/>
      <c r="B87" s="21" t="s">
        <v>35</v>
      </c>
      <c r="C87" s="26">
        <v>0</v>
      </c>
      <c r="D87" s="26">
        <v>0</v>
      </c>
      <c r="E87" s="26">
        <v>0</v>
      </c>
      <c r="F87" s="26">
        <v>0</v>
      </c>
      <c r="G87" s="75"/>
      <c r="H87" s="75"/>
    </row>
    <row r="88" spans="1:8" s="17" customFormat="1" ht="15.95" customHeight="1">
      <c r="A88" s="31"/>
      <c r="B88" s="21" t="s">
        <v>33</v>
      </c>
      <c r="C88" s="26">
        <v>0</v>
      </c>
      <c r="D88" s="26">
        <v>0</v>
      </c>
      <c r="E88" s="26">
        <v>0</v>
      </c>
      <c r="F88" s="26">
        <v>0</v>
      </c>
      <c r="G88" s="75"/>
      <c r="H88" s="75"/>
    </row>
    <row r="89" spans="1:8" s="17" customFormat="1" ht="15.95" customHeight="1">
      <c r="A89" s="31"/>
      <c r="B89" s="21" t="s">
        <v>45</v>
      </c>
      <c r="C89" s="26">
        <v>12</v>
      </c>
      <c r="D89" s="26">
        <v>0</v>
      </c>
      <c r="E89" s="26">
        <v>0</v>
      </c>
      <c r="F89" s="26">
        <v>0</v>
      </c>
      <c r="G89" s="75"/>
      <c r="H89" s="75"/>
    </row>
    <row r="90" spans="1:8" s="17" customFormat="1" ht="15.95" customHeight="1">
      <c r="A90" s="31"/>
      <c r="B90" s="21" t="s">
        <v>44</v>
      </c>
      <c r="C90" s="26">
        <v>0</v>
      </c>
      <c r="D90" s="26">
        <v>0</v>
      </c>
      <c r="E90" s="26">
        <v>0</v>
      </c>
      <c r="F90" s="26">
        <v>0</v>
      </c>
      <c r="G90" s="75"/>
      <c r="H90" s="75"/>
    </row>
    <row r="91" spans="1:8" s="17" customFormat="1" ht="15.95" customHeight="1">
      <c r="A91" s="31"/>
      <c r="B91" s="21" t="s">
        <v>38</v>
      </c>
      <c r="C91" s="26">
        <v>0</v>
      </c>
      <c r="D91" s="26">
        <v>0</v>
      </c>
      <c r="E91" s="26">
        <v>0</v>
      </c>
      <c r="F91" s="26">
        <v>0</v>
      </c>
      <c r="G91" s="75"/>
      <c r="H91" s="75"/>
    </row>
    <row r="92" spans="1:8" s="17" customFormat="1" ht="15.95" customHeight="1">
      <c r="A92" s="31"/>
      <c r="B92" s="21" t="s">
        <v>34</v>
      </c>
      <c r="C92" s="26">
        <v>0</v>
      </c>
      <c r="D92" s="26">
        <v>0</v>
      </c>
      <c r="E92" s="26">
        <v>0</v>
      </c>
      <c r="F92" s="26">
        <v>0</v>
      </c>
      <c r="G92" s="75"/>
      <c r="H92" s="75"/>
    </row>
    <row r="93" spans="1:8" s="17" customFormat="1" ht="15.95" customHeight="1">
      <c r="A93" s="31"/>
      <c r="B93" s="21" t="s">
        <v>46</v>
      </c>
      <c r="C93" s="26">
        <v>0</v>
      </c>
      <c r="D93" s="26">
        <v>0</v>
      </c>
      <c r="E93" s="26">
        <v>0</v>
      </c>
      <c r="F93" s="26">
        <v>0</v>
      </c>
      <c r="G93" s="75"/>
      <c r="H93" s="75"/>
    </row>
    <row r="94" spans="1:8" s="17" customFormat="1" ht="15.95" customHeight="1">
      <c r="A94" s="32"/>
      <c r="B94" s="24" t="s">
        <v>96</v>
      </c>
      <c r="C94" s="25">
        <f>SUM(C84:C93)</f>
        <v>12</v>
      </c>
      <c r="D94" s="25">
        <f>SUM(D84:D93)</f>
        <v>0</v>
      </c>
      <c r="E94" s="25">
        <f>SUM(E84:E93)</f>
        <v>0</v>
      </c>
      <c r="F94" s="25">
        <f>SUM(F84:F93)</f>
        <v>0</v>
      </c>
      <c r="G94" s="75"/>
      <c r="H94" s="75"/>
    </row>
    <row r="95" spans="1:8" s="17" customFormat="1" ht="15.95" customHeight="1">
      <c r="A95" s="32"/>
      <c r="B95" s="18" t="s">
        <v>129</v>
      </c>
      <c r="C95" s="16">
        <f>SUM(C76,C82, C94)</f>
        <v>60</v>
      </c>
      <c r="D95" s="16">
        <f>SUM(D76,D82, D94)</f>
        <v>0</v>
      </c>
      <c r="E95" s="16">
        <f>SUM(E76,E82, E94)</f>
        <v>0</v>
      </c>
      <c r="F95" s="16">
        <f>SUM(F76,F82, F94)</f>
        <v>0</v>
      </c>
      <c r="G95" s="75"/>
      <c r="H95" s="75"/>
    </row>
    <row r="96" spans="1:8" s="1" customFormat="1" ht="8.1" customHeight="1">
      <c r="A96" s="33"/>
      <c r="C96" s="34"/>
      <c r="D96" s="27"/>
      <c r="F96" s="27"/>
      <c r="G96" s="75"/>
      <c r="H96" s="75"/>
    </row>
    <row r="97" spans="1:8" s="6" customFormat="1" ht="15.95" customHeight="1">
      <c r="A97" s="29"/>
      <c r="B97" s="50" t="s">
        <v>48</v>
      </c>
      <c r="C97" s="48"/>
      <c r="D97" s="11"/>
      <c r="E97" s="11"/>
      <c r="F97" s="8"/>
      <c r="G97" s="75"/>
      <c r="H97" s="75"/>
    </row>
    <row r="98" spans="1:8" s="17" customFormat="1" ht="15.95" customHeight="1">
      <c r="A98" s="31"/>
      <c r="B98" s="21" t="s">
        <v>78</v>
      </c>
      <c r="C98" s="26">
        <v>0</v>
      </c>
      <c r="D98" s="26">
        <v>0</v>
      </c>
      <c r="E98" s="26">
        <v>0</v>
      </c>
      <c r="F98" s="26">
        <v>0</v>
      </c>
      <c r="G98" s="75"/>
      <c r="H98" s="75"/>
    </row>
    <row r="99" spans="1:8" s="17" customFormat="1" ht="15.95" customHeight="1">
      <c r="A99" s="31"/>
      <c r="B99" s="21" t="s">
        <v>79</v>
      </c>
      <c r="C99" s="26">
        <v>0</v>
      </c>
      <c r="D99" s="26">
        <v>0</v>
      </c>
      <c r="E99" s="26">
        <v>0</v>
      </c>
      <c r="F99" s="26">
        <v>0</v>
      </c>
      <c r="G99" s="75"/>
      <c r="H99" s="75"/>
    </row>
    <row r="100" spans="1:8" s="17" customFormat="1" ht="15.95" customHeight="1">
      <c r="A100" s="31"/>
      <c r="B100" s="21" t="s">
        <v>80</v>
      </c>
      <c r="C100" s="26">
        <v>0</v>
      </c>
      <c r="D100" s="26">
        <v>0</v>
      </c>
      <c r="E100" s="26">
        <v>0</v>
      </c>
      <c r="F100" s="26">
        <v>0</v>
      </c>
      <c r="G100" s="75"/>
      <c r="H100" s="75"/>
    </row>
    <row r="101" spans="1:8" s="17" customFormat="1" ht="15.95" customHeight="1">
      <c r="A101" s="31"/>
      <c r="B101" s="21" t="s">
        <v>81</v>
      </c>
      <c r="C101" s="26">
        <v>0</v>
      </c>
      <c r="D101" s="26">
        <v>0</v>
      </c>
      <c r="E101" s="26">
        <v>0</v>
      </c>
      <c r="F101" s="26">
        <v>0</v>
      </c>
      <c r="G101" s="75"/>
      <c r="H101" s="75"/>
    </row>
    <row r="102" spans="1:8" s="17" customFormat="1" ht="15.95" customHeight="1">
      <c r="A102" s="31"/>
      <c r="B102" s="21" t="s">
        <v>82</v>
      </c>
      <c r="C102" s="26">
        <v>0</v>
      </c>
      <c r="D102" s="26">
        <v>0</v>
      </c>
      <c r="E102" s="26">
        <v>0</v>
      </c>
      <c r="F102" s="26">
        <v>0</v>
      </c>
      <c r="G102" s="75"/>
      <c r="H102" s="75"/>
    </row>
    <row r="103" spans="1:8" s="17" customFormat="1" ht="15.95" customHeight="1">
      <c r="A103" s="31"/>
      <c r="B103" s="21" t="s">
        <v>83</v>
      </c>
      <c r="C103" s="26">
        <v>-12</v>
      </c>
      <c r="D103" s="26">
        <v>0</v>
      </c>
      <c r="E103" s="26">
        <v>0</v>
      </c>
      <c r="F103" s="26">
        <v>0</v>
      </c>
      <c r="G103" s="75"/>
      <c r="H103" s="75"/>
    </row>
    <row r="104" spans="1:8" s="17" customFormat="1" ht="15.95" customHeight="1">
      <c r="A104" s="31"/>
      <c r="B104" s="42" t="s">
        <v>85</v>
      </c>
      <c r="C104" s="15">
        <f>-SUM(C76,C82)</f>
        <v>-48</v>
      </c>
      <c r="D104" s="15">
        <f>-SUM(D76,D82)</f>
        <v>0</v>
      </c>
      <c r="E104" s="15">
        <f>-SUM(E76,E82)</f>
        <v>0</v>
      </c>
      <c r="F104" s="15">
        <f>-SUM(F76,F82)</f>
        <v>0</v>
      </c>
      <c r="G104" s="75"/>
      <c r="H104" s="75"/>
    </row>
    <row r="105" spans="1:8" s="17" customFormat="1" ht="15.95" customHeight="1">
      <c r="A105" s="32"/>
      <c r="B105" s="18" t="s">
        <v>146</v>
      </c>
      <c r="C105" s="16">
        <f>SUM(C98:C104)</f>
        <v>-60</v>
      </c>
      <c r="D105" s="16">
        <f>SUM(D98:D104)</f>
        <v>0</v>
      </c>
      <c r="E105" s="16">
        <f>SUM(E98:E104)</f>
        <v>0</v>
      </c>
      <c r="F105" s="16">
        <f>SUM(F98:F104)</f>
        <v>0</v>
      </c>
      <c r="G105" s="75"/>
      <c r="H105" s="75"/>
    </row>
    <row r="106" spans="1:8" s="1" customFormat="1" ht="8.1" customHeight="1">
      <c r="A106" s="33"/>
      <c r="C106" s="34"/>
      <c r="D106" s="27"/>
      <c r="F106" s="27"/>
      <c r="G106" s="75"/>
      <c r="H106" s="75"/>
    </row>
    <row r="107" spans="1:8" s="17" customFormat="1" ht="15.95" customHeight="1">
      <c r="A107" s="31"/>
      <c r="B107" s="44" t="s">
        <v>97</v>
      </c>
      <c r="C107" s="36" t="str">
        <f>IF(C95+C105=0, "PASS", "FAIL")</f>
        <v>PASS</v>
      </c>
      <c r="D107" s="36" t="str">
        <f>IF(D95+D105=0, "PASS", "FAIL")</f>
        <v>PASS</v>
      </c>
      <c r="E107" s="36" t="str">
        <f>IF(E95+E105=0, "PASS", "FAIL")</f>
        <v>PASS</v>
      </c>
      <c r="F107" s="36" t="str">
        <f>IF(F95+F105=0, "PASS", "FAIL")</f>
        <v>PASS</v>
      </c>
      <c r="G107" s="75"/>
      <c r="H107" s="75"/>
    </row>
    <row r="108" spans="1:8" ht="18" customHeight="1">
      <c r="D108" s="41"/>
      <c r="E108" s="41"/>
      <c r="F108" s="41"/>
    </row>
    <row r="109" spans="1:8" s="6" customFormat="1" ht="24.95" customHeight="1">
      <c r="A109" s="29"/>
      <c r="B109" s="23" t="s">
        <v>143</v>
      </c>
      <c r="C109" s="22"/>
      <c r="D109" s="11"/>
      <c r="E109" s="11"/>
      <c r="F109" s="8"/>
      <c r="G109" s="75"/>
      <c r="H109" s="75"/>
    </row>
    <row r="110" spans="1:8" s="6" customFormat="1" ht="20.100000000000001" customHeight="1">
      <c r="A110" s="29"/>
      <c r="B110" s="12" t="s">
        <v>144</v>
      </c>
      <c r="C110" s="48"/>
      <c r="D110" s="11"/>
      <c r="E110" s="11"/>
      <c r="F110" s="8" t="s">
        <v>16</v>
      </c>
      <c r="G110" s="75"/>
      <c r="H110" s="75"/>
    </row>
    <row r="111" spans="1:8" s="13" customFormat="1" ht="45" customHeight="1">
      <c r="A111" s="30"/>
      <c r="B111" s="19"/>
      <c r="C111" s="20" t="str">
        <f>C$9</f>
        <v>2020-21 
Provisional 
Outturn</v>
      </c>
      <c r="D111" s="20" t="str">
        <f>D$9</f>
        <v>2021-22 
Budget 
Estimate</v>
      </c>
      <c r="E111" s="20" t="str">
        <f>E$9</f>
        <v>2022-23 
Budget 
Estimate</v>
      </c>
      <c r="F111" s="20" t="str">
        <f>F$9</f>
        <v>2023-24 
Budget 
Estimate</v>
      </c>
      <c r="G111" s="75"/>
      <c r="H111" s="75"/>
    </row>
    <row r="112" spans="1:8" s="1" customFormat="1" ht="8.1" customHeight="1">
      <c r="A112" s="33"/>
      <c r="C112" s="34"/>
      <c r="D112" s="27"/>
      <c r="F112" s="27"/>
      <c r="G112" s="75"/>
      <c r="H112" s="75"/>
    </row>
    <row r="113" spans="1:8" s="6" customFormat="1" ht="15.95" customHeight="1">
      <c r="A113" s="29"/>
      <c r="B113" s="50" t="s">
        <v>43</v>
      </c>
      <c r="C113" s="48"/>
      <c r="D113" s="11"/>
      <c r="E113" s="11"/>
      <c r="F113" s="8"/>
      <c r="G113" s="75"/>
      <c r="H113" s="75"/>
    </row>
    <row r="114" spans="1:8" s="17" customFormat="1" ht="15.95" customHeight="1">
      <c r="A114" s="31"/>
      <c r="B114" s="21" t="s">
        <v>98</v>
      </c>
      <c r="C114" s="26">
        <v>1950</v>
      </c>
      <c r="D114" s="26">
        <v>1596</v>
      </c>
      <c r="E114" s="26">
        <v>3447</v>
      </c>
      <c r="F114" s="26">
        <v>2227</v>
      </c>
      <c r="G114" s="75"/>
      <c r="H114" s="75"/>
    </row>
    <row r="115" spans="1:8" s="17" customFormat="1" ht="15.95" customHeight="1">
      <c r="A115" s="31"/>
      <c r="B115" s="21" t="s">
        <v>99</v>
      </c>
      <c r="C115" s="26">
        <v>1144</v>
      </c>
      <c r="D115" s="26">
        <v>1180</v>
      </c>
      <c r="E115" s="26">
        <v>2214</v>
      </c>
      <c r="F115" s="26">
        <v>1214</v>
      </c>
      <c r="G115" s="75"/>
      <c r="H115" s="75"/>
    </row>
    <row r="116" spans="1:8" s="17" customFormat="1" ht="15.95" customHeight="1">
      <c r="A116" s="31"/>
      <c r="B116" s="21" t="s">
        <v>100</v>
      </c>
      <c r="C116" s="26">
        <v>1233</v>
      </c>
      <c r="D116" s="26">
        <v>1970</v>
      </c>
      <c r="E116" s="26">
        <v>3250</v>
      </c>
      <c r="F116" s="26">
        <v>1685</v>
      </c>
      <c r="G116" s="75"/>
      <c r="H116" s="75"/>
    </row>
    <row r="117" spans="1:8" s="17" customFormat="1" ht="15.95" customHeight="1">
      <c r="A117" s="31"/>
      <c r="B117" s="21" t="s">
        <v>101</v>
      </c>
      <c r="C117" s="26">
        <v>7016</v>
      </c>
      <c r="D117" s="26">
        <v>17828</v>
      </c>
      <c r="E117" s="26">
        <v>33032</v>
      </c>
      <c r="F117" s="26">
        <v>22870</v>
      </c>
      <c r="G117" s="75"/>
      <c r="H117" s="75"/>
    </row>
    <row r="118" spans="1:8" s="17" customFormat="1" ht="15.95" customHeight="1">
      <c r="A118" s="31"/>
      <c r="B118" s="21" t="s">
        <v>102</v>
      </c>
      <c r="C118" s="26">
        <v>1817</v>
      </c>
      <c r="D118" s="26">
        <v>5700</v>
      </c>
      <c r="E118" s="26">
        <v>3700</v>
      </c>
      <c r="F118" s="26">
        <v>3700</v>
      </c>
      <c r="G118" s="75"/>
      <c r="H118" s="75"/>
    </row>
    <row r="119" spans="1:8" s="17" customFormat="1" ht="15.95" customHeight="1">
      <c r="A119" s="32"/>
      <c r="B119" s="52" t="s">
        <v>54</v>
      </c>
      <c r="C119" s="53">
        <f>SUM(C114:C118)</f>
        <v>13160</v>
      </c>
      <c r="D119" s="53">
        <f>SUM(D114:D118)</f>
        <v>28274</v>
      </c>
      <c r="E119" s="53">
        <f>SUM(E114:E118)</f>
        <v>45643</v>
      </c>
      <c r="F119" s="53">
        <f>SUM(F114:F118)</f>
        <v>31696</v>
      </c>
      <c r="G119" s="75"/>
      <c r="H119" s="75"/>
    </row>
    <row r="120" spans="1:8" s="1" customFormat="1" ht="8.1" customHeight="1">
      <c r="A120" s="33"/>
      <c r="C120" s="34"/>
      <c r="D120" s="27"/>
      <c r="F120" s="27"/>
      <c r="G120" s="75"/>
      <c r="H120" s="75"/>
    </row>
    <row r="121" spans="1:8" s="6" customFormat="1" ht="15.95" customHeight="1">
      <c r="A121" s="29"/>
      <c r="B121" s="50" t="s">
        <v>48</v>
      </c>
      <c r="C121" s="48"/>
      <c r="D121" s="11"/>
      <c r="E121" s="11"/>
      <c r="F121" s="8"/>
      <c r="G121" s="75"/>
      <c r="H121" s="75"/>
    </row>
    <row r="122" spans="1:8" s="17" customFormat="1" ht="15.95" customHeight="1">
      <c r="A122" s="31"/>
      <c r="B122" s="21" t="s">
        <v>104</v>
      </c>
      <c r="C122" s="26">
        <v>0</v>
      </c>
      <c r="D122" s="26">
        <v>0</v>
      </c>
      <c r="E122" s="26">
        <v>0</v>
      </c>
      <c r="F122" s="26">
        <v>0</v>
      </c>
      <c r="G122" s="75"/>
      <c r="H122" s="75"/>
    </row>
    <row r="123" spans="1:8" s="17" customFormat="1" ht="15.95" customHeight="1">
      <c r="A123" s="31"/>
      <c r="B123" s="35" t="s">
        <v>121</v>
      </c>
      <c r="C123" s="26">
        <v>-3215</v>
      </c>
      <c r="D123" s="26">
        <v>-3862</v>
      </c>
      <c r="E123" s="26">
        <v>-18211</v>
      </c>
      <c r="F123" s="26">
        <v>-4508</v>
      </c>
      <c r="G123" s="75"/>
      <c r="H123" s="75"/>
    </row>
    <row r="124" spans="1:8" s="17" customFormat="1" ht="15.95" customHeight="1">
      <c r="A124" s="31"/>
      <c r="B124" s="21" t="s">
        <v>80</v>
      </c>
      <c r="C124" s="26">
        <v>0</v>
      </c>
      <c r="D124" s="26">
        <v>0</v>
      </c>
      <c r="E124" s="26">
        <v>0</v>
      </c>
      <c r="F124" s="26">
        <v>0</v>
      </c>
      <c r="G124" s="75"/>
      <c r="H124" s="75"/>
    </row>
    <row r="125" spans="1:8" s="17" customFormat="1" ht="15.95" customHeight="1">
      <c r="A125" s="31"/>
      <c r="B125" s="21" t="s">
        <v>81</v>
      </c>
      <c r="C125" s="26">
        <v>0</v>
      </c>
      <c r="D125" s="26">
        <v>0</v>
      </c>
      <c r="E125" s="26">
        <v>0</v>
      </c>
      <c r="F125" s="26">
        <v>0</v>
      </c>
      <c r="G125" s="75"/>
      <c r="H125" s="75"/>
    </row>
    <row r="126" spans="1:8" s="17" customFormat="1" ht="15.95" customHeight="1">
      <c r="A126" s="31"/>
      <c r="B126" s="21" t="s">
        <v>84</v>
      </c>
      <c r="C126" s="26">
        <v>-360</v>
      </c>
      <c r="D126" s="26">
        <v>-4150</v>
      </c>
      <c r="E126" s="26">
        <v>-2512</v>
      </c>
      <c r="F126" s="26">
        <v>-2964</v>
      </c>
      <c r="G126" s="75"/>
      <c r="H126" s="75"/>
    </row>
    <row r="127" spans="1:8" s="17" customFormat="1" ht="15.95" customHeight="1">
      <c r="A127" s="31"/>
      <c r="B127" s="21" t="s">
        <v>85</v>
      </c>
      <c r="C127" s="26">
        <v>-5586</v>
      </c>
      <c r="D127" s="26">
        <v>-13523</v>
      </c>
      <c r="E127" s="26">
        <v>-20920</v>
      </c>
      <c r="F127" s="26">
        <v>-20224</v>
      </c>
      <c r="G127" s="75"/>
      <c r="H127" s="75"/>
    </row>
    <row r="128" spans="1:8" s="17" customFormat="1" ht="15.95" customHeight="1">
      <c r="A128" s="31"/>
      <c r="B128" s="21" t="s">
        <v>86</v>
      </c>
      <c r="C128" s="26">
        <v>0</v>
      </c>
      <c r="D128" s="26">
        <v>0</v>
      </c>
      <c r="E128" s="26">
        <v>0</v>
      </c>
      <c r="F128" s="26">
        <v>0</v>
      </c>
      <c r="G128" s="75"/>
      <c r="H128" s="75"/>
    </row>
    <row r="129" spans="1:8" s="17" customFormat="1" ht="15.95" customHeight="1">
      <c r="A129" s="31"/>
      <c r="B129" s="21" t="s">
        <v>87</v>
      </c>
      <c r="C129" s="26">
        <v>0</v>
      </c>
      <c r="D129" s="26">
        <v>-2500</v>
      </c>
      <c r="E129" s="26">
        <v>0</v>
      </c>
      <c r="F129" s="26">
        <v>0</v>
      </c>
      <c r="G129" s="75"/>
      <c r="H129" s="75"/>
    </row>
    <row r="130" spans="1:8" s="17" customFormat="1" ht="15.95" customHeight="1">
      <c r="A130" s="31"/>
      <c r="B130" s="21" t="s">
        <v>88</v>
      </c>
      <c r="C130" s="26">
        <v>-3999</v>
      </c>
      <c r="D130" s="26">
        <v>-4239</v>
      </c>
      <c r="E130" s="26">
        <v>-4000</v>
      </c>
      <c r="F130" s="26">
        <v>-4000</v>
      </c>
      <c r="G130" s="75"/>
      <c r="H130" s="75"/>
    </row>
    <row r="131" spans="1:8" s="17" customFormat="1" ht="15.95" customHeight="1">
      <c r="A131" s="31"/>
      <c r="B131" s="21" t="s">
        <v>89</v>
      </c>
      <c r="C131" s="26">
        <v>0</v>
      </c>
      <c r="D131" s="26">
        <v>0</v>
      </c>
      <c r="E131" s="26">
        <v>0</v>
      </c>
      <c r="F131" s="26">
        <v>0</v>
      </c>
      <c r="G131" s="75"/>
      <c r="H131" s="75"/>
    </row>
    <row r="132" spans="1:8" s="17" customFormat="1" ht="15.95" customHeight="1">
      <c r="A132" s="31"/>
      <c r="B132" s="21" t="s">
        <v>90</v>
      </c>
      <c r="C132" s="26">
        <v>0</v>
      </c>
      <c r="D132" s="26">
        <v>0</v>
      </c>
      <c r="E132" s="26">
        <v>0</v>
      </c>
      <c r="F132" s="26">
        <v>0</v>
      </c>
      <c r="G132" s="75"/>
      <c r="H132" s="75"/>
    </row>
    <row r="133" spans="1:8" s="17" customFormat="1" ht="15.95" customHeight="1">
      <c r="A133" s="32"/>
      <c r="B133" s="52" t="s">
        <v>55</v>
      </c>
      <c r="C133" s="16">
        <f>SUM(C122:C132)</f>
        <v>-13160</v>
      </c>
      <c r="D133" s="16">
        <f>SUM(D122:D132)</f>
        <v>-28274</v>
      </c>
      <c r="E133" s="16">
        <f>SUM(E122:E132)</f>
        <v>-45643</v>
      </c>
      <c r="F133" s="16">
        <f>SUM(F122:F132)</f>
        <v>-31696</v>
      </c>
      <c r="G133" s="75"/>
      <c r="H133" s="75"/>
    </row>
    <row r="134" spans="1:8" s="1" customFormat="1" ht="8.1" customHeight="1">
      <c r="A134" s="33"/>
      <c r="C134" s="34"/>
      <c r="D134" s="27"/>
      <c r="F134" s="27"/>
      <c r="G134" s="75"/>
      <c r="H134" s="75"/>
    </row>
    <row r="135" spans="1:8" s="17" customFormat="1" ht="15.95" customHeight="1">
      <c r="A135" s="31"/>
      <c r="B135" s="44" t="s">
        <v>105</v>
      </c>
      <c r="C135" s="36" t="str">
        <f>IF(C119+C133=0, "PASS", "FAIL")</f>
        <v>PASS</v>
      </c>
      <c r="D135" s="36" t="str">
        <f>IF(D119+D133=0, "PASS", "FAIL")</f>
        <v>PASS</v>
      </c>
      <c r="E135" s="36" t="str">
        <f>IF(E119+E133=0, "PASS", "FAIL")</f>
        <v>PASS</v>
      </c>
      <c r="F135" s="36" t="str">
        <f>IF(F119+F133=0, "PASS", "FAIL")</f>
        <v>PASS</v>
      </c>
      <c r="G135" s="75"/>
      <c r="H135" s="75"/>
    </row>
    <row r="136" spans="1:8" ht="18" customHeight="1">
      <c r="D136" s="41"/>
      <c r="E136" s="41"/>
      <c r="F136" s="41"/>
    </row>
    <row r="137" spans="1:8" s="6" customFormat="1" ht="20.100000000000001" customHeight="1">
      <c r="A137" s="29"/>
      <c r="B137" s="12" t="s">
        <v>145</v>
      </c>
      <c r="C137" s="48"/>
      <c r="D137" s="11"/>
      <c r="E137" s="11"/>
      <c r="F137" s="8" t="s">
        <v>16</v>
      </c>
      <c r="G137" s="75"/>
      <c r="H137" s="75"/>
    </row>
    <row r="138" spans="1:8" s="13" customFormat="1" ht="45" customHeight="1">
      <c r="A138" s="30"/>
      <c r="B138" s="19"/>
      <c r="C138" s="20" t="str">
        <f>C$9</f>
        <v>2020-21 
Provisional 
Outturn</v>
      </c>
      <c r="D138" s="20" t="str">
        <f>D$9</f>
        <v>2021-22 
Budget 
Estimate</v>
      </c>
      <c r="E138" s="20" t="str">
        <f>E$9</f>
        <v>2022-23 
Budget 
Estimate</v>
      </c>
      <c r="F138" s="20" t="str">
        <f>F$9</f>
        <v>2023-24 
Budget 
Estimate</v>
      </c>
      <c r="G138" s="75"/>
      <c r="H138" s="75"/>
    </row>
    <row r="139" spans="1:8" s="1" customFormat="1" ht="8.1" customHeight="1">
      <c r="A139" s="33"/>
      <c r="C139" s="34"/>
      <c r="D139" s="27"/>
      <c r="F139" s="27"/>
      <c r="G139" s="75"/>
      <c r="H139" s="75"/>
    </row>
    <row r="140" spans="1:8" s="6" customFormat="1" ht="15.95" customHeight="1">
      <c r="A140" s="29"/>
      <c r="B140" s="50" t="s">
        <v>43</v>
      </c>
      <c r="C140" s="48"/>
      <c r="D140" s="11"/>
      <c r="E140" s="11"/>
      <c r="F140" s="8"/>
      <c r="G140" s="75"/>
      <c r="H140" s="75"/>
    </row>
    <row r="141" spans="1:8" s="17" customFormat="1" ht="15.95" customHeight="1">
      <c r="A141" s="31"/>
      <c r="B141" s="21" t="s">
        <v>94</v>
      </c>
      <c r="C141" s="26">
        <v>0</v>
      </c>
      <c r="D141" s="26">
        <v>0</v>
      </c>
      <c r="E141" s="26">
        <v>0</v>
      </c>
      <c r="F141" s="26">
        <v>0</v>
      </c>
      <c r="G141" s="75"/>
      <c r="H141" s="75"/>
    </row>
    <row r="142" spans="1:8" s="17" customFormat="1" ht="15.95" customHeight="1">
      <c r="A142" s="31"/>
      <c r="B142" s="21" t="s">
        <v>91</v>
      </c>
      <c r="C142" s="26">
        <v>0</v>
      </c>
      <c r="D142" s="26">
        <v>0</v>
      </c>
      <c r="E142" s="26">
        <v>0</v>
      </c>
      <c r="F142" s="26">
        <v>0</v>
      </c>
      <c r="G142" s="75"/>
      <c r="H142" s="75"/>
    </row>
    <row r="143" spans="1:8" s="17" customFormat="1" ht="15.95" customHeight="1">
      <c r="A143" s="31"/>
      <c r="B143" s="21" t="s">
        <v>93</v>
      </c>
      <c r="C143" s="26">
        <v>0</v>
      </c>
      <c r="D143" s="26">
        <v>0</v>
      </c>
      <c r="E143" s="26">
        <v>0</v>
      </c>
      <c r="F143" s="26">
        <v>0</v>
      </c>
      <c r="G143" s="75"/>
      <c r="H143" s="75"/>
    </row>
    <row r="144" spans="1:8" s="17" customFormat="1" ht="15.95" customHeight="1">
      <c r="A144" s="32"/>
      <c r="B144" s="52" t="s">
        <v>103</v>
      </c>
      <c r="C144" s="53">
        <f>SUM(C141:C143)</f>
        <v>0</v>
      </c>
      <c r="D144" s="53">
        <f>SUM(D141:D143)</f>
        <v>0</v>
      </c>
      <c r="E144" s="53">
        <f>SUM(E141:E143)</f>
        <v>0</v>
      </c>
      <c r="F144" s="53">
        <f>SUM(F141:F143)</f>
        <v>0</v>
      </c>
      <c r="G144" s="75"/>
      <c r="H144" s="75"/>
    </row>
    <row r="145" spans="1:8" s="1" customFormat="1" ht="8.1" customHeight="1">
      <c r="A145" s="33"/>
      <c r="C145" s="34"/>
      <c r="D145" s="27"/>
      <c r="F145" s="27"/>
      <c r="G145" s="75"/>
      <c r="H145" s="75"/>
    </row>
    <row r="146" spans="1:8" s="6" customFormat="1" ht="15.95" customHeight="1">
      <c r="A146" s="29"/>
      <c r="B146" s="50" t="s">
        <v>48</v>
      </c>
      <c r="C146" s="48"/>
      <c r="D146" s="11"/>
      <c r="E146" s="11"/>
      <c r="F146" s="8"/>
      <c r="G146" s="75"/>
      <c r="H146" s="75"/>
    </row>
    <row r="147" spans="1:8" s="17" customFormat="1" ht="15.95" customHeight="1">
      <c r="A147" s="31"/>
      <c r="B147" s="21" t="s">
        <v>104</v>
      </c>
      <c r="C147" s="26">
        <v>0</v>
      </c>
      <c r="D147" s="26">
        <v>0</v>
      </c>
      <c r="E147" s="26">
        <v>0</v>
      </c>
      <c r="F147" s="26">
        <v>0</v>
      </c>
      <c r="G147" s="75"/>
      <c r="H147" s="75"/>
    </row>
    <row r="148" spans="1:8" s="17" customFormat="1" ht="15.95" customHeight="1">
      <c r="A148" s="31"/>
      <c r="B148" s="35" t="s">
        <v>121</v>
      </c>
      <c r="C148" s="26">
        <v>0</v>
      </c>
      <c r="D148" s="26">
        <v>0</v>
      </c>
      <c r="E148" s="26">
        <v>0</v>
      </c>
      <c r="F148" s="26">
        <v>0</v>
      </c>
      <c r="G148" s="75"/>
      <c r="H148" s="75"/>
    </row>
    <row r="149" spans="1:8" s="17" customFormat="1" ht="15.95" customHeight="1">
      <c r="A149" s="31"/>
      <c r="B149" s="21" t="s">
        <v>80</v>
      </c>
      <c r="C149" s="26">
        <v>0</v>
      </c>
      <c r="D149" s="26">
        <v>0</v>
      </c>
      <c r="E149" s="26">
        <v>0</v>
      </c>
      <c r="F149" s="26">
        <v>0</v>
      </c>
      <c r="G149" s="75"/>
      <c r="H149" s="75"/>
    </row>
    <row r="150" spans="1:8" s="17" customFormat="1" ht="15.95" customHeight="1">
      <c r="A150" s="31"/>
      <c r="B150" s="21" t="s">
        <v>81</v>
      </c>
      <c r="C150" s="26">
        <v>0</v>
      </c>
      <c r="D150" s="26">
        <v>0</v>
      </c>
      <c r="E150" s="26">
        <v>0</v>
      </c>
      <c r="F150" s="26">
        <v>0</v>
      </c>
      <c r="G150" s="75"/>
      <c r="H150" s="75"/>
    </row>
    <row r="151" spans="1:8" s="17" customFormat="1" ht="15.95" customHeight="1">
      <c r="A151" s="31"/>
      <c r="B151" s="21" t="s">
        <v>84</v>
      </c>
      <c r="C151" s="26">
        <v>0</v>
      </c>
      <c r="D151" s="26">
        <v>0</v>
      </c>
      <c r="E151" s="26">
        <v>0</v>
      </c>
      <c r="F151" s="26">
        <v>0</v>
      </c>
      <c r="G151" s="75"/>
      <c r="H151" s="75"/>
    </row>
    <row r="152" spans="1:8" s="17" customFormat="1" ht="15.95" customHeight="1">
      <c r="A152" s="31"/>
      <c r="B152" s="14" t="s">
        <v>85</v>
      </c>
      <c r="C152" s="15">
        <f>-SUM(C141:C142)</f>
        <v>0</v>
      </c>
      <c r="D152" s="15">
        <f>-SUM(D141:D142)</f>
        <v>0</v>
      </c>
      <c r="E152" s="15">
        <f>-SUM(E141:E142)</f>
        <v>0</v>
      </c>
      <c r="F152" s="15">
        <f>-SUM(F141:F142)</f>
        <v>0</v>
      </c>
      <c r="G152" s="75"/>
      <c r="H152" s="75"/>
    </row>
    <row r="153" spans="1:8" s="17" customFormat="1" ht="15.95" customHeight="1">
      <c r="A153" s="32"/>
      <c r="B153" s="18" t="s">
        <v>147</v>
      </c>
      <c r="C153" s="16">
        <f>SUM(C147:C152)</f>
        <v>0</v>
      </c>
      <c r="D153" s="16">
        <f>SUM(D147:D152)</f>
        <v>0</v>
      </c>
      <c r="E153" s="16">
        <f>SUM(E147:E152)</f>
        <v>0</v>
      </c>
      <c r="F153" s="16">
        <f>SUM(F147:F152)</f>
        <v>0</v>
      </c>
      <c r="G153" s="75"/>
      <c r="H153" s="75"/>
    </row>
    <row r="154" spans="1:8" s="1" customFormat="1" ht="8.1" customHeight="1">
      <c r="A154" s="33"/>
      <c r="C154" s="34"/>
      <c r="D154" s="27"/>
      <c r="F154" s="27"/>
      <c r="G154" s="75"/>
      <c r="H154" s="75"/>
    </row>
    <row r="155" spans="1:8" s="17" customFormat="1" ht="15.95" customHeight="1">
      <c r="A155" s="31"/>
      <c r="B155" s="44" t="s">
        <v>105</v>
      </c>
      <c r="C155" s="36" t="str">
        <f>IF(C144+C153=0, "PASS", "FAIL")</f>
        <v>PASS</v>
      </c>
      <c r="D155" s="36" t="str">
        <f>IF(D144+D153=0, "PASS", "FAIL")</f>
        <v>PASS</v>
      </c>
      <c r="E155" s="36" t="str">
        <f>IF(E144+E153=0, "PASS", "FAIL")</f>
        <v>PASS</v>
      </c>
      <c r="F155" s="36" t="str">
        <f>IF(F144+F153=0, "PASS", "FAIL")</f>
        <v>PASS</v>
      </c>
      <c r="G155" s="75"/>
      <c r="H155" s="75"/>
    </row>
    <row r="156" spans="1:8" ht="18" customHeight="1">
      <c r="D156" s="41"/>
      <c r="E156" s="41"/>
      <c r="F156" s="41"/>
    </row>
    <row r="157" spans="1:8" s="6" customFormat="1" ht="24.95" customHeight="1">
      <c r="A157" s="29"/>
      <c r="B157" s="23" t="s">
        <v>148</v>
      </c>
      <c r="C157" s="22"/>
      <c r="D157" s="11"/>
      <c r="E157" s="11"/>
      <c r="F157" s="8"/>
      <c r="G157" s="75"/>
      <c r="H157" s="75"/>
    </row>
    <row r="158" spans="1:8" s="6" customFormat="1" ht="20.100000000000001" customHeight="1">
      <c r="A158" s="29"/>
      <c r="B158" s="43" t="s">
        <v>56</v>
      </c>
      <c r="C158" s="22"/>
      <c r="D158" s="11"/>
      <c r="E158" s="11"/>
      <c r="F158" s="8" t="s">
        <v>16</v>
      </c>
      <c r="G158" s="75"/>
      <c r="H158" s="75"/>
    </row>
    <row r="159" spans="1:8" s="13" customFormat="1" ht="45" customHeight="1">
      <c r="A159" s="30"/>
      <c r="B159" s="19"/>
      <c r="C159" s="20" t="str">
        <f>C$9</f>
        <v>2020-21 
Provisional 
Outturn</v>
      </c>
      <c r="D159" s="20" t="str">
        <f>D$9</f>
        <v>2021-22 
Budget 
Estimate</v>
      </c>
      <c r="E159" s="20" t="str">
        <f>E$9</f>
        <v>2022-23 
Budget 
Estimate</v>
      </c>
      <c r="F159" s="20" t="str">
        <f>F$9</f>
        <v>2023-24 
Budget 
Estimate</v>
      </c>
      <c r="G159" s="75"/>
      <c r="H159" s="75"/>
    </row>
    <row r="160" spans="1:8" s="1" customFormat="1" ht="8.1" customHeight="1">
      <c r="A160" s="33"/>
      <c r="C160" s="34"/>
      <c r="D160" s="27"/>
      <c r="F160" s="27"/>
      <c r="G160" s="75"/>
      <c r="H160" s="75"/>
    </row>
    <row r="161" spans="1:8" s="6" customFormat="1" ht="15.95" customHeight="1">
      <c r="A161" s="29"/>
      <c r="B161" s="50" t="s">
        <v>59</v>
      </c>
      <c r="C161" s="48"/>
      <c r="D161" s="11"/>
      <c r="E161" s="11"/>
      <c r="F161" s="8"/>
      <c r="G161" s="75"/>
      <c r="H161" s="75"/>
    </row>
    <row r="162" spans="1:8" s="13" customFormat="1" ht="20.100000000000001" customHeight="1">
      <c r="A162" s="30"/>
      <c r="B162" s="81" t="s">
        <v>37</v>
      </c>
      <c r="C162" s="82"/>
      <c r="D162" s="82"/>
      <c r="E162" s="82"/>
      <c r="F162" s="83"/>
      <c r="G162" s="75"/>
      <c r="H162" s="75"/>
    </row>
    <row r="163" spans="1:8" s="17" customFormat="1" ht="15.95" customHeight="1">
      <c r="A163" s="30"/>
      <c r="B163" s="21" t="s">
        <v>106</v>
      </c>
      <c r="C163" s="26">
        <v>274534</v>
      </c>
      <c r="D163" s="15">
        <f>C170</f>
        <v>277998</v>
      </c>
      <c r="E163" s="15">
        <f>D170</f>
        <v>335110</v>
      </c>
      <c r="F163" s="15">
        <f>E170</f>
        <v>386950</v>
      </c>
      <c r="G163" s="75"/>
      <c r="H163" s="75"/>
    </row>
    <row r="164" spans="1:8" s="17" customFormat="1" ht="15.95" customHeight="1">
      <c r="A164" s="31"/>
      <c r="B164" s="55" t="s">
        <v>149</v>
      </c>
      <c r="C164" s="15">
        <v>0</v>
      </c>
      <c r="D164" s="38"/>
      <c r="E164" s="38"/>
      <c r="F164" s="38"/>
      <c r="G164" s="75"/>
      <c r="H164" s="75"/>
    </row>
    <row r="165" spans="1:8" s="17" customFormat="1" ht="15.95" customHeight="1">
      <c r="A165" s="31"/>
      <c r="B165" s="46" t="s">
        <v>107</v>
      </c>
      <c r="C165" s="54">
        <f>C163+C164</f>
        <v>274534</v>
      </c>
      <c r="D165" s="54">
        <f>D163</f>
        <v>277998</v>
      </c>
      <c r="E165" s="54">
        <f>E163</f>
        <v>335110</v>
      </c>
      <c r="F165" s="54">
        <f>F163</f>
        <v>386950</v>
      </c>
      <c r="G165" s="75"/>
      <c r="H165" s="75"/>
    </row>
    <row r="166" spans="1:8" s="17" customFormat="1" ht="15.95" customHeight="1">
      <c r="A166" s="31"/>
      <c r="B166" s="14" t="s">
        <v>57</v>
      </c>
      <c r="C166" s="15">
        <f>-C51-C104</f>
        <v>14259</v>
      </c>
      <c r="D166" s="15">
        <f>-D51-D104</f>
        <v>67507</v>
      </c>
      <c r="E166" s="15">
        <f>-E51-E104</f>
        <v>57631</v>
      </c>
      <c r="F166" s="15">
        <f>-F51-F104</f>
        <v>19060</v>
      </c>
      <c r="G166" s="75"/>
      <c r="H166" s="75"/>
    </row>
    <row r="167" spans="1:8" s="17" customFormat="1" ht="15.95" customHeight="1">
      <c r="A167" s="31"/>
      <c r="B167" s="14" t="s">
        <v>58</v>
      </c>
      <c r="C167" s="15">
        <f>-SUM(C55:C56)</f>
        <v>0</v>
      </c>
      <c r="D167" s="15">
        <f>-SUM(D55:D56)</f>
        <v>0</v>
      </c>
      <c r="E167" s="15">
        <f>-SUM(E55:E56)</f>
        <v>0</v>
      </c>
      <c r="F167" s="15">
        <f>-SUM(F55:F56)</f>
        <v>0</v>
      </c>
      <c r="G167" s="75"/>
      <c r="H167" s="75"/>
    </row>
    <row r="168" spans="1:8" s="17" customFormat="1" ht="15.95" customHeight="1">
      <c r="A168" s="31"/>
      <c r="B168" s="21" t="s">
        <v>108</v>
      </c>
      <c r="C168" s="15">
        <v>-7574</v>
      </c>
      <c r="D168" s="15">
        <v>-7364</v>
      </c>
      <c r="E168" s="26">
        <v>-5791</v>
      </c>
      <c r="F168" s="26">
        <v>-6900</v>
      </c>
      <c r="G168" s="75"/>
      <c r="H168" s="75"/>
    </row>
    <row r="169" spans="1:8" s="17" customFormat="1" ht="15.95" customHeight="1">
      <c r="A169" s="31"/>
      <c r="B169" s="21" t="s">
        <v>109</v>
      </c>
      <c r="C169" s="15">
        <v>-3221</v>
      </c>
      <c r="D169" s="15">
        <v>-3031</v>
      </c>
      <c r="E169" s="26">
        <v>0</v>
      </c>
      <c r="F169" s="26">
        <v>0</v>
      </c>
      <c r="G169" s="75"/>
      <c r="H169" s="75"/>
    </row>
    <row r="170" spans="1:8" s="17" customFormat="1" ht="15.95" customHeight="1">
      <c r="A170" s="32"/>
      <c r="B170" s="18" t="s">
        <v>110</v>
      </c>
      <c r="C170" s="16">
        <f>SUM(C165:C169)</f>
        <v>277998</v>
      </c>
      <c r="D170" s="16">
        <f>SUM(D165:D169)</f>
        <v>335110</v>
      </c>
      <c r="E170" s="16">
        <f>SUM(E165:E169)</f>
        <v>386950</v>
      </c>
      <c r="F170" s="16">
        <f>SUM(F165:F169)</f>
        <v>399110</v>
      </c>
      <c r="G170" s="75"/>
      <c r="H170" s="75"/>
    </row>
    <row r="171" spans="1:8" s="13" customFormat="1" ht="20.100000000000001" customHeight="1">
      <c r="A171" s="30"/>
      <c r="B171" s="81" t="s">
        <v>139</v>
      </c>
      <c r="C171" s="82"/>
      <c r="D171" s="82"/>
      <c r="E171" s="82"/>
      <c r="F171" s="83"/>
      <c r="G171" s="75"/>
      <c r="H171" s="75"/>
    </row>
    <row r="172" spans="1:8" s="17" customFormat="1" ht="15.95" customHeight="1">
      <c r="A172" s="30"/>
      <c r="B172" s="21" t="s">
        <v>106</v>
      </c>
      <c r="C172" s="26">
        <v>40059</v>
      </c>
      <c r="D172" s="15">
        <f>C179</f>
        <v>44081</v>
      </c>
      <c r="E172" s="15">
        <f>D179</f>
        <v>55947</v>
      </c>
      <c r="F172" s="15">
        <f>E179</f>
        <v>75507</v>
      </c>
      <c r="G172" s="75"/>
      <c r="H172" s="75"/>
    </row>
    <row r="173" spans="1:8" s="17" customFormat="1" ht="15.95" customHeight="1">
      <c r="A173" s="31"/>
      <c r="B173" s="14" t="s">
        <v>149</v>
      </c>
      <c r="C173" s="15">
        <v>0</v>
      </c>
      <c r="D173" s="38"/>
      <c r="E173" s="38"/>
      <c r="F173" s="38"/>
      <c r="G173" s="75"/>
      <c r="H173" s="75"/>
    </row>
    <row r="174" spans="1:8" s="17" customFormat="1" ht="15.95" customHeight="1">
      <c r="A174" s="31"/>
      <c r="B174" s="46" t="s">
        <v>107</v>
      </c>
      <c r="C174" s="54">
        <f>C172+C173</f>
        <v>40059</v>
      </c>
      <c r="D174" s="54">
        <f>D172</f>
        <v>44081</v>
      </c>
      <c r="E174" s="54">
        <f>E172</f>
        <v>55947</v>
      </c>
      <c r="F174" s="54">
        <f>F172</f>
        <v>75507</v>
      </c>
      <c r="G174" s="75"/>
      <c r="H174" s="75"/>
    </row>
    <row r="175" spans="1:8" s="17" customFormat="1" ht="15.95" customHeight="1">
      <c r="A175" s="31"/>
      <c r="B175" s="14" t="s">
        <v>57</v>
      </c>
      <c r="C175" s="15">
        <f>-C127-C152</f>
        <v>5586</v>
      </c>
      <c r="D175" s="15">
        <f>-D127-D152</f>
        <v>13523</v>
      </c>
      <c r="E175" s="15">
        <f>-E127-E152</f>
        <v>20920</v>
      </c>
      <c r="F175" s="15">
        <f>-F127-F152</f>
        <v>20224</v>
      </c>
      <c r="G175" s="75"/>
      <c r="H175" s="75"/>
    </row>
    <row r="176" spans="1:8" s="17" customFormat="1" ht="15.95" customHeight="1">
      <c r="A176" s="31"/>
      <c r="B176" s="14" t="s">
        <v>58</v>
      </c>
      <c r="C176" s="15">
        <f>-SUM(C131:C132)</f>
        <v>0</v>
      </c>
      <c r="D176" s="15">
        <f>-SUM(D131:D132)</f>
        <v>0</v>
      </c>
      <c r="E176" s="15">
        <f>-SUM(E131:E132)</f>
        <v>0</v>
      </c>
      <c r="F176" s="15">
        <f>-SUM(F131:F132)</f>
        <v>0</v>
      </c>
      <c r="G176" s="75"/>
      <c r="H176" s="75"/>
    </row>
    <row r="177" spans="1:8" s="17" customFormat="1" ht="15.95" customHeight="1">
      <c r="A177" s="31"/>
      <c r="B177" s="21" t="s">
        <v>108</v>
      </c>
      <c r="C177" s="26">
        <v>-1564</v>
      </c>
      <c r="D177" s="26">
        <v>-1657</v>
      </c>
      <c r="E177" s="26">
        <v>-1360</v>
      </c>
      <c r="F177" s="26">
        <v>-1437</v>
      </c>
      <c r="G177" s="75"/>
      <c r="H177" s="75"/>
    </row>
    <row r="178" spans="1:8" s="17" customFormat="1" ht="15.95" customHeight="1">
      <c r="A178" s="31"/>
      <c r="B178" s="21" t="s">
        <v>109</v>
      </c>
      <c r="C178" s="26">
        <v>0</v>
      </c>
      <c r="D178" s="26">
        <v>0</v>
      </c>
      <c r="E178" s="26">
        <v>0</v>
      </c>
      <c r="F178" s="26">
        <v>0</v>
      </c>
      <c r="G178" s="75"/>
      <c r="H178" s="75"/>
    </row>
    <row r="179" spans="1:8" s="17" customFormat="1" ht="15.95" customHeight="1">
      <c r="A179" s="32"/>
      <c r="B179" s="18" t="s">
        <v>111</v>
      </c>
      <c r="C179" s="16">
        <f>SUM(C174:C178)</f>
        <v>44081</v>
      </c>
      <c r="D179" s="16">
        <f>SUM(D174:D178)</f>
        <v>55947</v>
      </c>
      <c r="E179" s="16">
        <f>SUM(E174:E178)</f>
        <v>75507</v>
      </c>
      <c r="F179" s="16">
        <f>SUM(F174:F178)</f>
        <v>94294</v>
      </c>
      <c r="G179" s="75"/>
      <c r="H179" s="75"/>
    </row>
    <row r="180" spans="1:8" s="1" customFormat="1" ht="8.1" customHeight="1">
      <c r="A180" s="33"/>
      <c r="C180" s="34"/>
      <c r="D180" s="27"/>
      <c r="F180" s="27"/>
      <c r="G180" s="75"/>
      <c r="H180" s="75"/>
    </row>
    <row r="181" spans="1:8" s="17" customFormat="1" ht="15.95" customHeight="1">
      <c r="A181" s="32"/>
      <c r="B181" s="18" t="s">
        <v>120</v>
      </c>
      <c r="C181" s="16">
        <f>C170+C179</f>
        <v>322079</v>
      </c>
      <c r="D181" s="16">
        <f>D170+D179</f>
        <v>391057</v>
      </c>
      <c r="E181" s="16">
        <f>E170+E179</f>
        <v>462457</v>
      </c>
      <c r="F181" s="16">
        <f>F170+F179</f>
        <v>493404</v>
      </c>
      <c r="G181" s="75"/>
      <c r="H181" s="75"/>
    </row>
    <row r="182" spans="1:8" s="1" customFormat="1" ht="8.1" customHeight="1">
      <c r="A182" s="33"/>
      <c r="C182" s="34"/>
      <c r="D182" s="27"/>
      <c r="F182" s="27"/>
      <c r="G182" s="75"/>
      <c r="H182" s="75"/>
    </row>
    <row r="183" spans="1:8" s="6" customFormat="1" ht="15.95" customHeight="1">
      <c r="A183" s="29"/>
      <c r="B183" s="50" t="s">
        <v>113</v>
      </c>
      <c r="C183" s="48"/>
      <c r="D183" s="11"/>
      <c r="E183" s="11"/>
      <c r="F183" s="8"/>
      <c r="G183" s="75"/>
      <c r="H183" s="75"/>
    </row>
    <row r="184" spans="1:8" s="17" customFormat="1" ht="15.95" customHeight="1">
      <c r="A184" s="31"/>
      <c r="B184" s="21" t="s">
        <v>115</v>
      </c>
      <c r="C184" s="26">
        <v>-208095</v>
      </c>
      <c r="D184" s="26">
        <v>-209385</v>
      </c>
      <c r="E184" s="26">
        <v>-210683</v>
      </c>
      <c r="F184" s="26">
        <v>-211990</v>
      </c>
      <c r="G184" s="75"/>
      <c r="H184" s="75"/>
    </row>
    <row r="185" spans="1:8" s="17" customFormat="1" ht="15.95" customHeight="1">
      <c r="A185" s="31"/>
      <c r="B185" s="45" t="s">
        <v>116</v>
      </c>
      <c r="C185" s="26">
        <v>-75734</v>
      </c>
      <c r="D185" s="26">
        <v>-73640</v>
      </c>
      <c r="E185" s="26">
        <v>-73084</v>
      </c>
      <c r="F185" s="26">
        <v>-69179</v>
      </c>
      <c r="G185" s="75"/>
      <c r="H185" s="75"/>
    </row>
    <row r="186" spans="1:8" s="17" customFormat="1" ht="15.95" customHeight="1">
      <c r="A186" s="31"/>
      <c r="B186" s="45" t="s">
        <v>117</v>
      </c>
      <c r="C186" s="26">
        <v>0</v>
      </c>
      <c r="D186" s="26">
        <v>0</v>
      </c>
      <c r="E186" s="26">
        <v>0</v>
      </c>
      <c r="F186" s="26">
        <v>0</v>
      </c>
      <c r="G186" s="75"/>
      <c r="H186" s="75"/>
    </row>
    <row r="187" spans="1:8" s="17" customFormat="1" ht="15.95" customHeight="1">
      <c r="A187" s="32"/>
      <c r="B187" s="18" t="s">
        <v>118</v>
      </c>
      <c r="C187" s="16">
        <f>SUM(C184:C186)</f>
        <v>-283829</v>
      </c>
      <c r="D187" s="16">
        <f>SUM(D184:D186)</f>
        <v>-283025</v>
      </c>
      <c r="E187" s="16">
        <f>SUM(E184:E186)</f>
        <v>-283767</v>
      </c>
      <c r="F187" s="16">
        <f>SUM(F184:F186)</f>
        <v>-281169</v>
      </c>
      <c r="G187" s="75"/>
      <c r="H187" s="75"/>
    </row>
    <row r="188" spans="1:8" s="17" customFormat="1" ht="30" customHeight="1">
      <c r="A188" s="31"/>
      <c r="B188" s="45" t="s">
        <v>119</v>
      </c>
      <c r="C188" s="26">
        <v>0</v>
      </c>
      <c r="D188" s="26">
        <v>0</v>
      </c>
      <c r="E188" s="26">
        <v>0</v>
      </c>
      <c r="F188" s="26">
        <v>0</v>
      </c>
      <c r="G188" s="75"/>
      <c r="H188" s="75"/>
    </row>
    <row r="189" spans="1:8" s="17" customFormat="1" ht="15.95" customHeight="1">
      <c r="A189" s="32"/>
      <c r="B189" s="18" t="s">
        <v>112</v>
      </c>
      <c r="C189" s="16">
        <f>SUM(C187:C188)</f>
        <v>-283829</v>
      </c>
      <c r="D189" s="16">
        <f>SUM(D187:D188)</f>
        <v>-283025</v>
      </c>
      <c r="E189" s="16">
        <f>SUM(E187:E188)</f>
        <v>-283767</v>
      </c>
      <c r="F189" s="16">
        <f>SUM(F187:F188)</f>
        <v>-281169</v>
      </c>
      <c r="G189" s="75"/>
      <c r="H189" s="75"/>
    </row>
    <row r="190" spans="1:8" s="1" customFormat="1" ht="8.1" customHeight="1">
      <c r="A190" s="33"/>
      <c r="C190" s="34"/>
      <c r="D190" s="27"/>
      <c r="F190" s="27"/>
      <c r="G190" s="75"/>
      <c r="H190" s="75"/>
    </row>
    <row r="191" spans="1:8" s="17" customFormat="1" ht="15.95" customHeight="1">
      <c r="A191" s="32"/>
      <c r="B191" s="18" t="s">
        <v>155</v>
      </c>
      <c r="C191" s="16">
        <f>C189+C181</f>
        <v>38250</v>
      </c>
      <c r="D191" s="16">
        <f t="shared" ref="D191:F191" si="0">D189+D181</f>
        <v>108032</v>
      </c>
      <c r="E191" s="16">
        <f t="shared" si="0"/>
        <v>178690</v>
      </c>
      <c r="F191" s="16">
        <f t="shared" si="0"/>
        <v>212235</v>
      </c>
      <c r="G191" s="75"/>
      <c r="H191" s="75"/>
    </row>
    <row r="192" spans="1:8" s="1" customFormat="1" ht="8.1" customHeight="1">
      <c r="A192" s="33"/>
      <c r="C192" s="34"/>
      <c r="D192" s="27"/>
      <c r="F192" s="27"/>
      <c r="G192" s="75"/>
      <c r="H192" s="75"/>
    </row>
    <row r="193" spans="1:9" s="6" customFormat="1" ht="15.95" customHeight="1">
      <c r="A193" s="29"/>
      <c r="B193" s="50" t="s">
        <v>114</v>
      </c>
      <c r="C193" s="48"/>
      <c r="D193" s="11"/>
      <c r="E193" s="11"/>
      <c r="F193" s="8"/>
      <c r="G193" s="75"/>
      <c r="H193" s="75"/>
    </row>
    <row r="194" spans="1:9" s="17" customFormat="1" ht="15.95" customHeight="1">
      <c r="A194" s="31"/>
      <c r="B194" s="21" t="s">
        <v>60</v>
      </c>
      <c r="C194" s="26">
        <v>-300000</v>
      </c>
      <c r="D194" s="26">
        <v>-300000</v>
      </c>
      <c r="E194" s="26">
        <v>-300000</v>
      </c>
      <c r="F194" s="26">
        <v>-300000</v>
      </c>
      <c r="G194" s="75"/>
      <c r="H194" s="75"/>
    </row>
    <row r="195" spans="1:9" s="17" customFormat="1" ht="15.95" customHeight="1">
      <c r="A195" s="31"/>
      <c r="B195" s="21" t="s">
        <v>61</v>
      </c>
      <c r="C195" s="26">
        <v>-310000</v>
      </c>
      <c r="D195" s="26">
        <v>-310000</v>
      </c>
      <c r="E195" s="26">
        <v>-310000</v>
      </c>
      <c r="F195" s="26">
        <v>-310000</v>
      </c>
      <c r="G195" s="75"/>
      <c r="H195" s="75"/>
    </row>
    <row r="196" spans="1:9" ht="18" customHeight="1">
      <c r="D196" s="41"/>
      <c r="E196" s="41"/>
      <c r="F196" s="41"/>
    </row>
    <row r="197" spans="1:9" s="6" customFormat="1" ht="24.95" customHeight="1">
      <c r="A197" s="75"/>
      <c r="B197" s="75"/>
      <c r="C197" s="75"/>
      <c r="D197" s="75"/>
      <c r="E197" s="75"/>
      <c r="F197" s="75"/>
      <c r="G197" s="75"/>
      <c r="H197" s="75"/>
    </row>
    <row r="198" spans="1:9" s="6" customFormat="1" ht="20.100000000000001" customHeight="1">
      <c r="A198" s="75"/>
      <c r="B198" s="75"/>
      <c r="C198" s="75"/>
      <c r="D198" s="75"/>
      <c r="E198" s="75"/>
      <c r="F198" s="75"/>
      <c r="G198" s="75"/>
      <c r="H198" s="75"/>
    </row>
    <row r="199" spans="1:9" ht="18" customHeight="1">
      <c r="A199" s="75"/>
      <c r="B199" s="75"/>
      <c r="C199" s="75"/>
      <c r="D199" s="75"/>
      <c r="E199" s="75"/>
      <c r="F199" s="75"/>
    </row>
    <row r="200" spans="1:9" ht="15.95" customHeight="1">
      <c r="A200" s="75"/>
      <c r="B200" s="75"/>
      <c r="C200" s="75"/>
      <c r="D200" s="75"/>
      <c r="E200" s="75"/>
      <c r="F200" s="75"/>
    </row>
    <row r="201" spans="1:9" ht="15.95" customHeight="1">
      <c r="A201" s="75"/>
      <c r="B201" s="75"/>
      <c r="C201" s="75"/>
      <c r="D201" s="75"/>
      <c r="E201" s="75"/>
      <c r="F201" s="75"/>
    </row>
    <row r="202" spans="1:9" ht="15.95" customHeight="1">
      <c r="A202" s="75"/>
      <c r="B202" s="75"/>
      <c r="C202" s="75"/>
      <c r="D202" s="75"/>
      <c r="E202" s="75"/>
      <c r="F202" s="75"/>
    </row>
    <row r="203" spans="1:9" ht="15.95" customHeight="1">
      <c r="A203" s="75"/>
      <c r="B203" s="75"/>
      <c r="C203" s="75"/>
      <c r="D203" s="75"/>
      <c r="E203" s="75"/>
      <c r="F203" s="75"/>
    </row>
    <row r="204" spans="1:9" s="17" customFormat="1" ht="15.95" customHeight="1">
      <c r="A204" s="75"/>
      <c r="B204" s="75"/>
      <c r="C204" s="75"/>
      <c r="D204" s="75"/>
      <c r="E204" s="75"/>
      <c r="F204" s="75"/>
      <c r="G204" s="75"/>
      <c r="H204" s="75"/>
      <c r="I204" s="2"/>
    </row>
    <row r="205" spans="1:9" ht="18" customHeight="1">
      <c r="A205" s="75"/>
      <c r="B205" s="75"/>
      <c r="C205" s="75"/>
      <c r="D205" s="75"/>
      <c r="E205" s="75"/>
      <c r="F205" s="75"/>
    </row>
    <row r="206" spans="1:9" ht="18" customHeight="1">
      <c r="A206" s="75"/>
      <c r="B206" s="75"/>
      <c r="C206" s="75"/>
      <c r="D206" s="75"/>
      <c r="E206" s="75"/>
      <c r="F206" s="75"/>
    </row>
    <row r="207" spans="1:9" ht="15.95" customHeight="1">
      <c r="A207" s="75"/>
      <c r="B207" s="75"/>
      <c r="C207" s="75"/>
      <c r="D207" s="75"/>
      <c r="E207" s="75"/>
      <c r="F207" s="75"/>
    </row>
    <row r="208" spans="1:9" ht="15.95" customHeight="1">
      <c r="A208" s="75"/>
      <c r="B208" s="75"/>
      <c r="C208" s="75"/>
      <c r="D208" s="75"/>
      <c r="E208" s="75"/>
      <c r="F208" s="75"/>
    </row>
    <row r="209" spans="1:8" ht="15.95" customHeight="1">
      <c r="A209" s="75"/>
      <c r="B209" s="75"/>
      <c r="C209" s="75"/>
      <c r="D209" s="75"/>
      <c r="E209" s="75"/>
      <c r="F209" s="75"/>
    </row>
    <row r="210" spans="1:8" ht="15.95" customHeight="1">
      <c r="A210" s="75"/>
      <c r="B210" s="75"/>
      <c r="C210" s="75"/>
      <c r="D210" s="75"/>
      <c r="E210" s="75"/>
      <c r="F210" s="75"/>
    </row>
    <row r="211" spans="1:8" ht="15.95" customHeight="1">
      <c r="A211" s="75"/>
      <c r="B211" s="75"/>
      <c r="C211" s="75"/>
      <c r="D211" s="75"/>
      <c r="E211" s="75"/>
      <c r="F211" s="75"/>
    </row>
    <row r="212" spans="1:8" ht="15.95" customHeight="1">
      <c r="A212" s="75"/>
      <c r="B212" s="75"/>
      <c r="C212" s="75"/>
      <c r="D212" s="75"/>
      <c r="E212" s="75"/>
      <c r="F212" s="75"/>
    </row>
    <row r="213" spans="1:8" ht="15.95" customHeight="1">
      <c r="A213" s="75"/>
      <c r="B213" s="75"/>
      <c r="C213" s="75"/>
      <c r="D213" s="75"/>
      <c r="E213" s="75"/>
      <c r="F213" s="75"/>
    </row>
    <row r="214" spans="1:8" ht="15.95" customHeight="1">
      <c r="A214" s="75"/>
      <c r="B214" s="75"/>
      <c r="C214" s="75"/>
      <c r="D214" s="75"/>
      <c r="E214" s="75"/>
      <c r="F214" s="75"/>
    </row>
    <row r="215" spans="1:8" ht="15.95" customHeight="1">
      <c r="A215" s="75"/>
      <c r="B215" s="75"/>
      <c r="C215" s="75"/>
      <c r="D215" s="75"/>
      <c r="E215" s="75"/>
      <c r="F215" s="75"/>
    </row>
    <row r="216" spans="1:8" ht="15.95" customHeight="1">
      <c r="A216" s="75"/>
      <c r="B216" s="75"/>
      <c r="C216" s="75"/>
      <c r="D216" s="75"/>
      <c r="E216" s="75"/>
      <c r="F216" s="75"/>
    </row>
    <row r="217" spans="1:8">
      <c r="A217" s="75"/>
      <c r="B217" s="75"/>
      <c r="C217" s="75"/>
      <c r="D217" s="75"/>
      <c r="E217" s="75"/>
      <c r="F217" s="75"/>
    </row>
    <row r="218" spans="1:8">
      <c r="A218" s="75"/>
      <c r="B218" s="75"/>
      <c r="C218" s="75"/>
      <c r="D218" s="75"/>
      <c r="E218" s="75"/>
      <c r="F218" s="75"/>
    </row>
    <row r="219" spans="1:8" s="49" customFormat="1" ht="18" customHeight="1">
      <c r="A219" s="75"/>
      <c r="B219" s="75"/>
      <c r="C219" s="75"/>
      <c r="D219" s="75"/>
      <c r="E219" s="75"/>
      <c r="F219" s="75"/>
      <c r="G219" s="75"/>
      <c r="H219" s="75"/>
    </row>
    <row r="220" spans="1:8" ht="15.95" customHeight="1">
      <c r="A220" s="75"/>
      <c r="B220" s="75"/>
      <c r="C220" s="75"/>
      <c r="D220" s="75"/>
      <c r="E220" s="75"/>
      <c r="F220" s="75"/>
    </row>
    <row r="221" spans="1:8" ht="15.95" customHeight="1">
      <c r="A221" s="75"/>
      <c r="B221" s="75"/>
      <c r="C221" s="75"/>
      <c r="D221" s="75"/>
      <c r="E221" s="75"/>
      <c r="F221" s="75"/>
    </row>
    <row r="222" spans="1:8" ht="15.95" customHeight="1">
      <c r="A222" s="75"/>
      <c r="B222" s="75"/>
      <c r="C222" s="75"/>
      <c r="D222" s="75"/>
      <c r="E222" s="75"/>
      <c r="F222" s="75"/>
    </row>
    <row r="223" spans="1:8" ht="15.95" customHeight="1">
      <c r="A223" s="75"/>
      <c r="B223" s="75"/>
      <c r="C223" s="75"/>
      <c r="D223" s="75"/>
      <c r="E223" s="75"/>
      <c r="F223" s="75"/>
    </row>
    <row r="224" spans="1:8" ht="15.95" customHeight="1">
      <c r="A224" s="75"/>
      <c r="B224" s="75"/>
      <c r="C224" s="75"/>
      <c r="D224" s="75"/>
      <c r="E224" s="75"/>
      <c r="F224" s="75"/>
    </row>
    <row r="225" spans="1:6" ht="15.95" customHeight="1">
      <c r="A225" s="75"/>
      <c r="B225" s="75"/>
      <c r="C225" s="75"/>
      <c r="D225" s="75"/>
      <c r="E225" s="75"/>
      <c r="F225" s="75"/>
    </row>
    <row r="226" spans="1:6" ht="15.95" customHeight="1">
      <c r="A226" s="75"/>
      <c r="B226" s="75"/>
      <c r="C226" s="75"/>
      <c r="D226" s="75"/>
      <c r="E226" s="75"/>
      <c r="F226" s="75"/>
    </row>
    <row r="227" spans="1:6" ht="15.95" customHeight="1">
      <c r="A227" s="75"/>
      <c r="B227" s="75"/>
      <c r="C227" s="75"/>
      <c r="D227" s="75"/>
      <c r="E227" s="75"/>
      <c r="F227" s="75"/>
    </row>
    <row r="228" spans="1:6" ht="15.95" customHeight="1">
      <c r="A228" s="75"/>
      <c r="B228" s="75"/>
      <c r="C228" s="75"/>
      <c r="D228" s="75"/>
      <c r="E228" s="75"/>
      <c r="F228" s="75"/>
    </row>
    <row r="229" spans="1:6" ht="15.95" customHeight="1">
      <c r="A229" s="75"/>
      <c r="B229" s="75"/>
      <c r="C229" s="75"/>
      <c r="D229" s="75"/>
      <c r="E229" s="75"/>
      <c r="F229" s="75"/>
    </row>
    <row r="230" spans="1:6">
      <c r="A230" s="75"/>
      <c r="B230" s="75"/>
      <c r="C230" s="75"/>
      <c r="D230" s="75"/>
      <c r="E230" s="75"/>
      <c r="F230" s="75"/>
    </row>
    <row r="231" spans="1:6">
      <c r="A231" s="75"/>
      <c r="B231" s="75"/>
      <c r="C231" s="75"/>
      <c r="D231" s="75"/>
      <c r="E231" s="75"/>
      <c r="F231" s="75"/>
    </row>
    <row r="232" spans="1:6">
      <c r="A232" s="75"/>
      <c r="B232" s="75"/>
      <c r="C232" s="75"/>
      <c r="D232" s="75"/>
      <c r="E232" s="75"/>
      <c r="F232" s="75"/>
    </row>
    <row r="233" spans="1:6">
      <c r="A233" s="75"/>
      <c r="B233" s="75"/>
      <c r="C233" s="75"/>
      <c r="D233" s="75"/>
      <c r="E233" s="75"/>
      <c r="F233" s="75"/>
    </row>
    <row r="234" spans="1:6">
      <c r="A234" s="75"/>
      <c r="B234" s="75"/>
      <c r="C234" s="75"/>
      <c r="D234" s="75"/>
      <c r="E234" s="75"/>
      <c r="F234" s="75"/>
    </row>
  </sheetData>
  <mergeCells count="5">
    <mergeCell ref="B171:F171"/>
    <mergeCell ref="B65:F65"/>
    <mergeCell ref="B77:F77"/>
    <mergeCell ref="B83:F83"/>
    <mergeCell ref="B162:F162"/>
  </mergeCells>
  <dataValidations count="7">
    <dataValidation type="whole" errorStyle="warning" allowBlank="1" showInputMessage="1" showErrorMessage="1" errorTitle="WARNING" error="All figures must be entered as whole numbers. Please ensure that the figure you have entered is correct." sqref="C188:F188 C164 C173">
      <formula1>-1000000</formula1>
      <formula2>1000000</formula2>
    </dataValidation>
    <dataValidation type="whole" errorStyle="warning" operator="lessThanOrEqual" allowBlank="1" showInputMessage="1" showErrorMessage="1" errorTitle="WARNING: Check signage" error="Liabilities are expected to be entered as negative whole numbers. Please ensure the figure you have entered is correct. " sqref="C184:F186 C194:F195">
      <formula1>0</formula1>
    </dataValidation>
    <dataValidation type="whole" errorStyle="warning" operator="lessThanOrEqual" allowBlank="1" showInputMessage="1" showErrorMessage="1" errorTitle="WARNING: Check signage" error="Repayments are expected to be entered as negative whole numbers. Please ensure the figure you have entered is correct. " sqref="E168:F169 C177:F178">
      <formula1>0</formula1>
    </dataValidation>
    <dataValidation type="whole" errorStyle="warning" operator="lessThanOrEqual" allowBlank="1" showInputMessage="1" showErrorMessage="1" errorTitle="WARNING: Check signage" error="Financing must be entered as a negative whole number. Please ensure the figure you have entered is correct. " sqref="C44:F53 E54:F54 C55:F56 C98:F103 C122:F132 C147:F151">
      <formula1>0</formula1>
    </dataValidation>
    <dataValidation type="whole" errorStyle="warning" operator="greaterThanOrEqual" allowBlank="1" showInputMessage="1" showErrorMessage="1" errorTitle="WARNING: Check signage" error="Expenditure must be entered as a positive whole number. Please ensure the figure you have entered is correct." sqref="C31:F40 C66:F75 C78:F81 C84:F93 C114:F118 C141:F143">
      <formula1>0</formula1>
    </dataValidation>
    <dataValidation type="whole" errorStyle="warning" allowBlank="1" showInputMessage="1" showErrorMessage="1" errorTitle="WARNING" error="All figures need to be entered rounded to the nearest whole number. Please review the figure you have entered." sqref="C174 D172:F174 D163:F165 C165">
      <formula1>-100000000</formula1>
      <formula2>100000000</formula2>
    </dataValidation>
    <dataValidation type="whole" errorStyle="warning" allowBlank="1" showInputMessage="1" showErrorMessage="1" errorTitle="WARNING" error="All figures need to be entered rounded to the nearest whole number. This figure is also expected to be a positive figure. Please review the figure you have entered." sqref="C54:D54 C168:D169 C152:F152">
      <formula1>0</formula1>
      <formula2>100000000</formula2>
    </dataValidation>
  </dataValidations>
  <pageMargins left="0.7" right="0.7" top="0.75" bottom="0.75" header="0.3" footer="0.3"/>
  <pageSetup paperSize="9" orientation="portrait" horizontalDpi="90" verticalDpi="9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C5D9F1"/>
  </sheetPr>
  <dimension ref="A1:I234"/>
  <sheetViews>
    <sheetView zoomScaleNormal="100" workbookViewId="0">
      <pane ySplit="3" topLeftCell="A4" activePane="bottomLeft" state="frozen"/>
      <selection activeCell="H1" sqref="H1"/>
      <selection pane="bottomLeft" activeCell="C1" sqref="C1"/>
    </sheetView>
  </sheetViews>
  <sheetFormatPr defaultColWidth="9.140625" defaultRowHeight="12.75"/>
  <cols>
    <col min="1" max="1" width="4" style="39" customWidth="1"/>
    <col min="2" max="2" width="94.140625" style="40" customWidth="1"/>
    <col min="3" max="6" width="17.5703125" style="40" customWidth="1"/>
    <col min="7" max="7" width="11.140625" style="75" customWidth="1"/>
    <col min="8" max="8" width="69" style="75" customWidth="1"/>
    <col min="9" max="16384" width="9.140625" style="40"/>
  </cols>
  <sheetData>
    <row r="1" spans="1:8" s="3" customFormat="1" ht="20.100000000000001" customHeight="1">
      <c r="A1" s="28"/>
      <c r="B1" s="4" t="s">
        <v>156</v>
      </c>
      <c r="G1" s="75"/>
      <c r="H1" s="75"/>
    </row>
    <row r="2" spans="1:8" s="3" customFormat="1" ht="20.100000000000001" customHeight="1">
      <c r="A2" s="28"/>
      <c r="B2" s="5" t="s">
        <v>9</v>
      </c>
      <c r="D2" s="74"/>
      <c r="E2" s="74"/>
      <c r="F2" s="37"/>
      <c r="G2" s="75"/>
      <c r="H2" s="75"/>
    </row>
    <row r="3" spans="1:8" s="6" customFormat="1" ht="12.75" customHeight="1">
      <c r="A3" s="29"/>
      <c r="B3" s="7"/>
      <c r="G3" s="75"/>
      <c r="H3" s="75"/>
    </row>
    <row r="4" spans="1:8" s="6" customFormat="1" ht="20.100000000000001" customHeight="1">
      <c r="A4" s="29"/>
      <c r="B4" s="10" t="s">
        <v>39</v>
      </c>
      <c r="C4" s="9"/>
      <c r="D4" s="9"/>
      <c r="E4" s="9"/>
      <c r="F4" s="9"/>
      <c r="G4" s="75"/>
      <c r="H4" s="75"/>
    </row>
    <row r="5" spans="1:8" s="6" customFormat="1" ht="20.100000000000001" customHeight="1">
      <c r="A5" s="29"/>
      <c r="B5" s="10" t="s">
        <v>40</v>
      </c>
      <c r="C5" s="9"/>
      <c r="D5" s="9"/>
      <c r="E5" s="9"/>
      <c r="F5" s="9"/>
      <c r="G5" s="75"/>
      <c r="H5" s="75"/>
    </row>
    <row r="6" spans="1:8" s="6" customFormat="1" ht="20.100000000000001" customHeight="1">
      <c r="A6" s="29"/>
      <c r="B6" s="10" t="s">
        <v>140</v>
      </c>
      <c r="C6" s="47"/>
      <c r="D6" s="9"/>
      <c r="F6" s="9"/>
      <c r="G6" s="75"/>
      <c r="H6" s="75"/>
    </row>
    <row r="7" spans="1:8" s="1" customFormat="1" ht="8.1" customHeight="1">
      <c r="A7" s="33"/>
      <c r="C7" s="34"/>
      <c r="D7" s="51"/>
      <c r="F7" s="51"/>
      <c r="G7" s="75"/>
      <c r="H7" s="75"/>
    </row>
    <row r="8" spans="1:8" s="6" customFormat="1" ht="24.95" customHeight="1">
      <c r="A8" s="29"/>
      <c r="B8" s="23" t="s">
        <v>124</v>
      </c>
      <c r="C8" s="22"/>
      <c r="D8" s="11"/>
      <c r="E8" s="11"/>
      <c r="F8" s="8" t="s">
        <v>16</v>
      </c>
      <c r="G8" s="75"/>
      <c r="H8" s="75"/>
    </row>
    <row r="9" spans="1:8" s="13" customFormat="1" ht="45" customHeight="1">
      <c r="A9" s="30"/>
      <c r="B9" s="19"/>
      <c r="C9" s="20" t="s">
        <v>152</v>
      </c>
      <c r="D9" s="20" t="s">
        <v>41</v>
      </c>
      <c r="E9" s="20" t="s">
        <v>42</v>
      </c>
      <c r="F9" s="20" t="s">
        <v>153</v>
      </c>
      <c r="G9" s="75"/>
      <c r="H9" s="75"/>
    </row>
    <row r="10" spans="1:8" s="1" customFormat="1" ht="8.1" customHeight="1">
      <c r="A10" s="33"/>
      <c r="C10" s="34"/>
      <c r="D10" s="27"/>
      <c r="F10" s="27"/>
      <c r="G10" s="75"/>
      <c r="H10" s="75"/>
    </row>
    <row r="11" spans="1:8" s="6" customFormat="1" ht="15.95" customHeight="1">
      <c r="A11" s="29"/>
      <c r="B11" s="50" t="s">
        <v>43</v>
      </c>
      <c r="C11" s="48"/>
      <c r="D11" s="11"/>
      <c r="E11" s="11"/>
      <c r="F11" s="8"/>
      <c r="G11" s="75"/>
      <c r="H11" s="75"/>
    </row>
    <row r="12" spans="1:8" s="17" customFormat="1" ht="15.95" customHeight="1">
      <c r="A12" s="31"/>
      <c r="B12" s="14" t="s">
        <v>125</v>
      </c>
      <c r="C12" s="15">
        <f>C41+C119</f>
        <v>63638</v>
      </c>
      <c r="D12" s="15">
        <f>D41+D119</f>
        <v>120682</v>
      </c>
      <c r="E12" s="15">
        <f>E41+E119</f>
        <v>122279</v>
      </c>
      <c r="F12" s="15">
        <f>F41+F119</f>
        <v>134267</v>
      </c>
      <c r="G12" s="75"/>
      <c r="H12" s="75"/>
    </row>
    <row r="13" spans="1:8" s="17" customFormat="1" ht="15.95" customHeight="1">
      <c r="A13" s="31"/>
      <c r="B13" s="14" t="s">
        <v>126</v>
      </c>
      <c r="C13" s="15">
        <f>SUM(C76,C82, C141:C142)</f>
        <v>0</v>
      </c>
      <c r="D13" s="15">
        <f>SUM(D76,D82, D141:D142)</f>
        <v>0</v>
      </c>
      <c r="E13" s="15">
        <f>SUM(E76,E82, E141:E142)</f>
        <v>0</v>
      </c>
      <c r="F13" s="15">
        <f>SUM(F76,F82, F141:F142)</f>
        <v>0</v>
      </c>
      <c r="G13" s="75"/>
      <c r="H13" s="75"/>
    </row>
    <row r="14" spans="1:8" s="17" customFormat="1" ht="15.95" customHeight="1">
      <c r="A14" s="31"/>
      <c r="B14" s="14" t="s">
        <v>93</v>
      </c>
      <c r="C14" s="15">
        <f>C94+C143</f>
        <v>764</v>
      </c>
      <c r="D14" s="15">
        <f>D94+D143</f>
        <v>964</v>
      </c>
      <c r="E14" s="15">
        <f>E94+E143</f>
        <v>500</v>
      </c>
      <c r="F14" s="15">
        <f>F94+F143</f>
        <v>900</v>
      </c>
      <c r="G14" s="75"/>
      <c r="H14" s="75"/>
    </row>
    <row r="15" spans="1:8" s="17" customFormat="1" ht="15.95" customHeight="1">
      <c r="A15" s="32"/>
      <c r="B15" s="18" t="s">
        <v>128</v>
      </c>
      <c r="C15" s="16">
        <f>SUM(C12:C14)</f>
        <v>64402</v>
      </c>
      <c r="D15" s="16">
        <f>SUM(D12:D14)</f>
        <v>121646</v>
      </c>
      <c r="E15" s="16">
        <f>SUM(E12:E14)</f>
        <v>122779</v>
      </c>
      <c r="F15" s="16">
        <f>SUM(F12:F14)</f>
        <v>135167</v>
      </c>
      <c r="G15" s="75"/>
      <c r="H15" s="75"/>
    </row>
    <row r="16" spans="1:8" s="1" customFormat="1" ht="8.1" customHeight="1">
      <c r="A16" s="33"/>
      <c r="C16" s="34"/>
      <c r="D16" s="27"/>
      <c r="F16" s="27"/>
      <c r="G16" s="75"/>
      <c r="H16" s="75"/>
    </row>
    <row r="17" spans="1:8" s="6" customFormat="1" ht="15.95" customHeight="1">
      <c r="A17" s="29"/>
      <c r="B17" s="50" t="s">
        <v>48</v>
      </c>
      <c r="C17" s="48"/>
      <c r="D17" s="11"/>
      <c r="E17" s="11"/>
      <c r="F17" s="8"/>
      <c r="G17" s="75"/>
      <c r="H17" s="75"/>
    </row>
    <row r="18" spans="1:8" s="17" customFormat="1" ht="15.95" customHeight="1">
      <c r="A18" s="31"/>
      <c r="B18" s="14" t="s">
        <v>133</v>
      </c>
      <c r="C18" s="15">
        <f>SUM(C44:C50,C122:C126)</f>
        <v>-33983</v>
      </c>
      <c r="D18" s="15">
        <f>SUM(D44:D50,D122:D126)</f>
        <v>-44482</v>
      </c>
      <c r="E18" s="15">
        <f>SUM(E44:E50,E122:E126)</f>
        <v>-40911</v>
      </c>
      <c r="F18" s="15">
        <f>SUM(F44:F50,F122:F126)</f>
        <v>-67589</v>
      </c>
      <c r="G18" s="75"/>
      <c r="H18" s="75"/>
    </row>
    <row r="19" spans="1:8" s="17" customFormat="1" ht="15.95" customHeight="1">
      <c r="A19" s="31"/>
      <c r="B19" s="14" t="s">
        <v>134</v>
      </c>
      <c r="C19" s="15">
        <f>SUM(C51,C104,C127,C152)</f>
        <v>-27793</v>
      </c>
      <c r="D19" s="15">
        <f>SUM(D51,D104,D127,D152)</f>
        <v>-73700</v>
      </c>
      <c r="E19" s="15">
        <f>SUM(E51,E104,E127,E152)</f>
        <v>-78368</v>
      </c>
      <c r="F19" s="15">
        <f>SUM(F51,F104,F127,F152)</f>
        <v>-62978</v>
      </c>
      <c r="G19" s="75"/>
      <c r="H19" s="75"/>
    </row>
    <row r="20" spans="1:8" s="17" customFormat="1" ht="15.95" customHeight="1">
      <c r="A20" s="31"/>
      <c r="B20" s="14" t="s">
        <v>135</v>
      </c>
      <c r="C20" s="15">
        <f>SUM(C55:C56,C131:C132)</f>
        <v>0</v>
      </c>
      <c r="D20" s="15">
        <f>SUM(D55:D56,D131:D132)</f>
        <v>0</v>
      </c>
      <c r="E20" s="15">
        <f>SUM(E55:E56,E131:E132)</f>
        <v>0</v>
      </c>
      <c r="F20" s="15">
        <f>SUM(F55:F56,F131:F132)</f>
        <v>0</v>
      </c>
      <c r="G20" s="75"/>
      <c r="H20" s="75"/>
    </row>
    <row r="21" spans="1:8" s="17" customFormat="1" ht="15.95" customHeight="1">
      <c r="A21" s="31"/>
      <c r="B21" s="14" t="s">
        <v>136</v>
      </c>
      <c r="C21" s="15">
        <f>SUM(C52:C53,C128:C129)</f>
        <v>0</v>
      </c>
      <c r="D21" s="15">
        <f>SUM(D52:D53,D128:D129)</f>
        <v>0</v>
      </c>
      <c r="E21" s="15">
        <f>SUM(E52:E53,E128:E129)</f>
        <v>0</v>
      </c>
      <c r="F21" s="15">
        <f>SUM(F52:F53,F128:F129)</f>
        <v>0</v>
      </c>
      <c r="G21" s="75"/>
      <c r="H21" s="75"/>
    </row>
    <row r="22" spans="1:8" s="17" customFormat="1" ht="15.95" customHeight="1">
      <c r="A22" s="31"/>
      <c r="B22" s="14" t="s">
        <v>137</v>
      </c>
      <c r="C22" s="15">
        <f>SUM(C54,C130)</f>
        <v>-1862</v>
      </c>
      <c r="D22" s="15">
        <f>SUM(D54,D130)</f>
        <v>-2500</v>
      </c>
      <c r="E22" s="15">
        <f>SUM(E54,E130)</f>
        <v>-3000</v>
      </c>
      <c r="F22" s="15">
        <f>SUM(F54,F130)</f>
        <v>-3700</v>
      </c>
      <c r="G22" s="75"/>
      <c r="H22" s="75"/>
    </row>
    <row r="23" spans="1:8" s="17" customFormat="1" ht="15.95" customHeight="1">
      <c r="A23" s="31"/>
      <c r="B23" s="14" t="s">
        <v>138</v>
      </c>
      <c r="C23" s="15">
        <f>SUM(C98:C103, C147:C151)</f>
        <v>-764</v>
      </c>
      <c r="D23" s="15">
        <f>SUM(D98:D103, D147:D151)</f>
        <v>-964</v>
      </c>
      <c r="E23" s="15">
        <f>SUM(E98:E103, E147:E151)</f>
        <v>-500</v>
      </c>
      <c r="F23" s="15">
        <f>SUM(F98:F103, F147:F151)</f>
        <v>-900</v>
      </c>
      <c r="G23" s="75"/>
      <c r="H23" s="75"/>
    </row>
    <row r="24" spans="1:8" s="17" customFormat="1" ht="15.95" customHeight="1">
      <c r="A24" s="32"/>
      <c r="B24" s="18" t="s">
        <v>53</v>
      </c>
      <c r="C24" s="16">
        <f>SUM(C18:C23)</f>
        <v>-64402</v>
      </c>
      <c r="D24" s="16">
        <f>SUM(D18:D23)</f>
        <v>-121646</v>
      </c>
      <c r="E24" s="16">
        <f>SUM(E18:E23)</f>
        <v>-122779</v>
      </c>
      <c r="F24" s="16">
        <f>SUM(F18:F23)</f>
        <v>-135167</v>
      </c>
      <c r="G24" s="75"/>
      <c r="H24" s="75"/>
    </row>
    <row r="25" spans="1:8" ht="18" customHeight="1">
      <c r="D25" s="41"/>
      <c r="E25" s="41"/>
      <c r="F25" s="41"/>
    </row>
    <row r="26" spans="1:8" s="6" customFormat="1" ht="24.95" customHeight="1">
      <c r="A26" s="29"/>
      <c r="B26" s="23" t="s">
        <v>127</v>
      </c>
      <c r="C26" s="22"/>
      <c r="D26" s="11"/>
      <c r="E26" s="11"/>
      <c r="F26" s="8"/>
      <c r="G26" s="75"/>
      <c r="H26" s="75"/>
    </row>
    <row r="27" spans="1:8" s="6" customFormat="1" ht="20.100000000000001" customHeight="1">
      <c r="A27" s="29"/>
      <c r="B27" s="12" t="s">
        <v>142</v>
      </c>
      <c r="C27" s="48"/>
      <c r="D27" s="11"/>
      <c r="E27" s="11"/>
      <c r="F27" s="8" t="s">
        <v>16</v>
      </c>
      <c r="G27" s="75"/>
      <c r="H27" s="75"/>
    </row>
    <row r="28" spans="1:8" s="13" customFormat="1" ht="45" customHeight="1">
      <c r="A28" s="30"/>
      <c r="B28" s="19"/>
      <c r="C28" s="20" t="str">
        <f>C$9</f>
        <v>2020-21 
Provisional 
Outturn</v>
      </c>
      <c r="D28" s="20" t="str">
        <f>D$9</f>
        <v>2021-22 
Budget 
Estimate</v>
      </c>
      <c r="E28" s="20" t="str">
        <f>E$9</f>
        <v>2022-23 
Budget 
Estimate</v>
      </c>
      <c r="F28" s="20" t="str">
        <f>F$9</f>
        <v>2023-24 
Budget 
Estimate</v>
      </c>
      <c r="G28" s="75"/>
      <c r="H28" s="75"/>
    </row>
    <row r="29" spans="1:8" s="1" customFormat="1" ht="8.1" customHeight="1">
      <c r="A29" s="33"/>
      <c r="C29" s="34"/>
      <c r="D29" s="27"/>
      <c r="F29" s="27"/>
      <c r="G29" s="75"/>
      <c r="H29" s="75"/>
    </row>
    <row r="30" spans="1:8" s="6" customFormat="1" ht="15.95" customHeight="1">
      <c r="A30" s="29"/>
      <c r="B30" s="50" t="s">
        <v>43</v>
      </c>
      <c r="C30" s="48"/>
      <c r="D30" s="11"/>
      <c r="E30" s="11"/>
      <c r="F30" s="8"/>
      <c r="G30" s="75"/>
      <c r="H30" s="75"/>
    </row>
    <row r="31" spans="1:8" s="17" customFormat="1" ht="15.95" customHeight="1">
      <c r="A31" s="31"/>
      <c r="B31" s="21" t="s">
        <v>31</v>
      </c>
      <c r="C31" s="26">
        <v>17032</v>
      </c>
      <c r="D31" s="26">
        <v>45300</v>
      </c>
      <c r="E31" s="26">
        <v>30806</v>
      </c>
      <c r="F31" s="26">
        <v>28338</v>
      </c>
      <c r="G31" s="75"/>
      <c r="H31" s="75"/>
    </row>
    <row r="32" spans="1:8" s="17" customFormat="1" ht="15.95" customHeight="1">
      <c r="A32" s="31"/>
      <c r="B32" s="21" t="s">
        <v>154</v>
      </c>
      <c r="C32" s="26">
        <v>5320</v>
      </c>
      <c r="D32" s="26">
        <v>3834</v>
      </c>
      <c r="E32" s="26">
        <v>4653</v>
      </c>
      <c r="F32" s="26">
        <v>4431</v>
      </c>
      <c r="G32" s="75"/>
      <c r="H32" s="75"/>
    </row>
    <row r="33" spans="1:8" s="17" customFormat="1" ht="15.95" customHeight="1">
      <c r="A33" s="31"/>
      <c r="B33" s="21" t="s">
        <v>32</v>
      </c>
      <c r="C33" s="26">
        <v>13</v>
      </c>
      <c r="D33" s="26">
        <v>1549</v>
      </c>
      <c r="E33" s="26">
        <v>0</v>
      </c>
      <c r="F33" s="26">
        <v>0</v>
      </c>
      <c r="G33" s="75"/>
      <c r="H33" s="75"/>
    </row>
    <row r="34" spans="1:8" s="17" customFormat="1" ht="15.95" customHeight="1">
      <c r="A34" s="31"/>
      <c r="B34" s="21" t="s">
        <v>35</v>
      </c>
      <c r="C34" s="26">
        <v>7570</v>
      </c>
      <c r="D34" s="26">
        <v>20150</v>
      </c>
      <c r="E34" s="26">
        <v>16790</v>
      </c>
      <c r="F34" s="26">
        <v>25994</v>
      </c>
      <c r="G34" s="75"/>
      <c r="H34" s="75"/>
    </row>
    <row r="35" spans="1:8" s="17" customFormat="1" ht="15.95" customHeight="1">
      <c r="A35" s="31"/>
      <c r="B35" s="21" t="s">
        <v>33</v>
      </c>
      <c r="C35" s="26">
        <v>2698</v>
      </c>
      <c r="D35" s="26">
        <v>5296</v>
      </c>
      <c r="E35" s="26">
        <v>3342</v>
      </c>
      <c r="F35" s="26">
        <v>17049</v>
      </c>
      <c r="G35" s="75"/>
      <c r="H35" s="75"/>
    </row>
    <row r="36" spans="1:8" s="17" customFormat="1" ht="15.95" customHeight="1">
      <c r="A36" s="31"/>
      <c r="B36" s="21" t="s">
        <v>45</v>
      </c>
      <c r="C36" s="26">
        <v>4667</v>
      </c>
      <c r="D36" s="26">
        <v>4142</v>
      </c>
      <c r="E36" s="26">
        <v>13476</v>
      </c>
      <c r="F36" s="26">
        <v>14394</v>
      </c>
      <c r="G36" s="75"/>
      <c r="H36" s="75"/>
    </row>
    <row r="37" spans="1:8" s="17" customFormat="1" ht="15.95" customHeight="1">
      <c r="A37" s="31"/>
      <c r="B37" s="21" t="s">
        <v>44</v>
      </c>
      <c r="C37" s="26">
        <v>0</v>
      </c>
      <c r="D37" s="26">
        <v>0</v>
      </c>
      <c r="E37" s="26">
        <v>0</v>
      </c>
      <c r="F37" s="26">
        <v>0</v>
      </c>
      <c r="G37" s="75"/>
      <c r="H37" s="75"/>
    </row>
    <row r="38" spans="1:8" s="17" customFormat="1" ht="15.95" customHeight="1">
      <c r="A38" s="31"/>
      <c r="B38" s="21" t="s">
        <v>38</v>
      </c>
      <c r="C38" s="26">
        <v>0</v>
      </c>
      <c r="D38" s="26">
        <v>0</v>
      </c>
      <c r="E38" s="26">
        <v>0</v>
      </c>
      <c r="F38" s="26">
        <v>0</v>
      </c>
      <c r="G38" s="75"/>
      <c r="H38" s="75"/>
    </row>
    <row r="39" spans="1:8" s="17" customFormat="1" ht="15.95" customHeight="1">
      <c r="A39" s="31"/>
      <c r="B39" s="21" t="s">
        <v>34</v>
      </c>
      <c r="C39" s="26">
        <v>4967</v>
      </c>
      <c r="D39" s="26">
        <v>10735</v>
      </c>
      <c r="E39" s="26">
        <v>7872</v>
      </c>
      <c r="F39" s="26">
        <v>6593</v>
      </c>
      <c r="G39" s="75"/>
      <c r="H39" s="75"/>
    </row>
    <row r="40" spans="1:8" s="17" customFormat="1" ht="15.95" customHeight="1">
      <c r="A40" s="31"/>
      <c r="B40" s="21" t="s">
        <v>46</v>
      </c>
      <c r="C40" s="26">
        <v>0</v>
      </c>
      <c r="D40" s="26">
        <v>0</v>
      </c>
      <c r="E40" s="26">
        <v>0</v>
      </c>
      <c r="F40" s="26">
        <v>0</v>
      </c>
      <c r="G40" s="75"/>
      <c r="H40" s="75"/>
    </row>
    <row r="41" spans="1:8" s="17" customFormat="1" ht="15.95" customHeight="1">
      <c r="A41" s="32"/>
      <c r="B41" s="18" t="s">
        <v>47</v>
      </c>
      <c r="C41" s="16">
        <f>SUM(C31:C40)</f>
        <v>42267</v>
      </c>
      <c r="D41" s="16">
        <f>SUM(D31:D40)</f>
        <v>91006</v>
      </c>
      <c r="E41" s="16">
        <f>SUM(E31:E40)</f>
        <v>76939</v>
      </c>
      <c r="F41" s="16">
        <f>SUM(F31:F40)</f>
        <v>96799</v>
      </c>
      <c r="G41" s="75"/>
      <c r="H41" s="75"/>
    </row>
    <row r="42" spans="1:8" s="1" customFormat="1" ht="8.1" customHeight="1">
      <c r="A42" s="33"/>
      <c r="C42" s="34"/>
      <c r="D42" s="27"/>
      <c r="F42" s="27"/>
      <c r="G42" s="75"/>
      <c r="H42" s="75"/>
    </row>
    <row r="43" spans="1:8" s="6" customFormat="1" ht="15.95" customHeight="1">
      <c r="A43" s="29"/>
      <c r="B43" s="50" t="s">
        <v>48</v>
      </c>
      <c r="C43" s="48"/>
      <c r="D43" s="11"/>
      <c r="E43" s="11"/>
      <c r="F43" s="8"/>
      <c r="G43" s="75"/>
      <c r="H43" s="75"/>
    </row>
    <row r="44" spans="1:8" s="17" customFormat="1" ht="15.95" customHeight="1">
      <c r="A44" s="31"/>
      <c r="B44" s="21" t="s">
        <v>78</v>
      </c>
      <c r="C44" s="26">
        <v>-8076</v>
      </c>
      <c r="D44" s="26">
        <v>-7483</v>
      </c>
      <c r="E44" s="26">
        <v>-8232</v>
      </c>
      <c r="F44" s="26">
        <v>-18797</v>
      </c>
      <c r="G44" s="75"/>
      <c r="H44" s="75"/>
    </row>
    <row r="45" spans="1:8" s="17" customFormat="1" ht="15.95" customHeight="1">
      <c r="A45" s="31"/>
      <c r="B45" s="21" t="s">
        <v>79</v>
      </c>
      <c r="C45" s="26">
        <v>-3822</v>
      </c>
      <c r="D45" s="26">
        <v>-9998</v>
      </c>
      <c r="E45" s="26">
        <v>-1720</v>
      </c>
      <c r="F45" s="26">
        <v>-147</v>
      </c>
      <c r="G45" s="75"/>
      <c r="H45" s="75"/>
    </row>
    <row r="46" spans="1:8" s="17" customFormat="1" ht="15.95" customHeight="1">
      <c r="A46" s="31"/>
      <c r="B46" s="21" t="s">
        <v>80</v>
      </c>
      <c r="C46" s="26">
        <v>0</v>
      </c>
      <c r="D46" s="26">
        <v>-1121</v>
      </c>
      <c r="E46" s="26">
        <v>-11301</v>
      </c>
      <c r="F46" s="26">
        <v>-11867</v>
      </c>
      <c r="G46" s="75"/>
      <c r="H46" s="75"/>
    </row>
    <row r="47" spans="1:8" s="17" customFormat="1" ht="15.95" customHeight="1">
      <c r="A47" s="31"/>
      <c r="B47" s="21" t="s">
        <v>81</v>
      </c>
      <c r="C47" s="26">
        <v>-1073</v>
      </c>
      <c r="D47" s="26">
        <v>-5758</v>
      </c>
      <c r="E47" s="26">
        <v>-2346</v>
      </c>
      <c r="F47" s="26">
        <v>-4381</v>
      </c>
      <c r="G47" s="75"/>
      <c r="H47" s="75"/>
    </row>
    <row r="48" spans="1:8" s="17" customFormat="1" ht="15.95" customHeight="1">
      <c r="A48" s="31"/>
      <c r="B48" s="21" t="s">
        <v>82</v>
      </c>
      <c r="C48" s="26">
        <v>0</v>
      </c>
      <c r="D48" s="26">
        <v>0</v>
      </c>
      <c r="E48" s="26">
        <v>0</v>
      </c>
      <c r="F48" s="26">
        <v>0</v>
      </c>
      <c r="G48" s="75"/>
      <c r="H48" s="75"/>
    </row>
    <row r="49" spans="1:8" s="17" customFormat="1" ht="15.95" customHeight="1">
      <c r="A49" s="31"/>
      <c r="B49" s="21" t="s">
        <v>83</v>
      </c>
      <c r="C49" s="26">
        <v>-11149</v>
      </c>
      <c r="D49" s="26">
        <v>-13744</v>
      </c>
      <c r="E49" s="26">
        <v>-9760</v>
      </c>
      <c r="F49" s="26">
        <v>-14596</v>
      </c>
      <c r="G49" s="75"/>
      <c r="H49" s="75"/>
    </row>
    <row r="50" spans="1:8" s="17" customFormat="1" ht="15.95" customHeight="1">
      <c r="A50" s="31"/>
      <c r="B50" s="21" t="s">
        <v>84</v>
      </c>
      <c r="C50" s="26">
        <v>-4817</v>
      </c>
      <c r="D50" s="26">
        <v>-2182</v>
      </c>
      <c r="E50" s="26">
        <v>-3356</v>
      </c>
      <c r="F50" s="26">
        <v>-13605</v>
      </c>
      <c r="G50" s="75"/>
      <c r="H50" s="75"/>
    </row>
    <row r="51" spans="1:8" s="17" customFormat="1" ht="15.95" customHeight="1">
      <c r="A51" s="31"/>
      <c r="B51" s="21" t="s">
        <v>85</v>
      </c>
      <c r="C51" s="26">
        <v>-13330</v>
      </c>
      <c r="D51" s="26">
        <v>-50720</v>
      </c>
      <c r="E51" s="26">
        <v>-40224</v>
      </c>
      <c r="F51" s="26">
        <v>-33406</v>
      </c>
      <c r="G51" s="75"/>
      <c r="H51" s="75"/>
    </row>
    <row r="52" spans="1:8" s="17" customFormat="1" ht="15.95" customHeight="1">
      <c r="A52" s="31"/>
      <c r="B52" s="21" t="s">
        <v>86</v>
      </c>
      <c r="C52" s="26">
        <v>0</v>
      </c>
      <c r="D52" s="26">
        <v>0</v>
      </c>
      <c r="E52" s="26">
        <v>0</v>
      </c>
      <c r="F52" s="26">
        <v>0</v>
      </c>
      <c r="G52" s="75"/>
      <c r="H52" s="75"/>
    </row>
    <row r="53" spans="1:8" s="17" customFormat="1" ht="15.95" customHeight="1">
      <c r="A53" s="31"/>
      <c r="B53" s="21" t="s">
        <v>87</v>
      </c>
      <c r="C53" s="26">
        <v>0</v>
      </c>
      <c r="D53" s="26">
        <v>0</v>
      </c>
      <c r="E53" s="26">
        <v>0</v>
      </c>
      <c r="F53" s="26">
        <v>0</v>
      </c>
      <c r="G53" s="75"/>
      <c r="H53" s="75"/>
    </row>
    <row r="54" spans="1:8" s="17" customFormat="1" ht="15.95" customHeight="1">
      <c r="A54" s="31"/>
      <c r="B54" s="21" t="s">
        <v>88</v>
      </c>
      <c r="C54" s="15">
        <v>0</v>
      </c>
      <c r="D54" s="15">
        <v>0</v>
      </c>
      <c r="E54" s="26">
        <v>0</v>
      </c>
      <c r="F54" s="26">
        <v>0</v>
      </c>
      <c r="G54" s="75"/>
      <c r="H54" s="75"/>
    </row>
    <row r="55" spans="1:8" s="17" customFormat="1" ht="15.95" customHeight="1">
      <c r="A55" s="31"/>
      <c r="B55" s="21" t="s">
        <v>89</v>
      </c>
      <c r="C55" s="26">
        <v>0</v>
      </c>
      <c r="D55" s="26">
        <v>0</v>
      </c>
      <c r="E55" s="26">
        <v>0</v>
      </c>
      <c r="F55" s="26">
        <v>0</v>
      </c>
      <c r="G55" s="75"/>
      <c r="H55" s="75"/>
    </row>
    <row r="56" spans="1:8" s="17" customFormat="1" ht="15.95" customHeight="1">
      <c r="A56" s="31"/>
      <c r="B56" s="21" t="s">
        <v>90</v>
      </c>
      <c r="C56" s="26">
        <v>0</v>
      </c>
      <c r="D56" s="26">
        <v>0</v>
      </c>
      <c r="E56" s="26">
        <v>0</v>
      </c>
      <c r="F56" s="26">
        <v>0</v>
      </c>
      <c r="G56" s="75"/>
      <c r="H56" s="75"/>
    </row>
    <row r="57" spans="1:8" s="17" customFormat="1" ht="15.95" customHeight="1">
      <c r="A57" s="32"/>
      <c r="B57" s="18" t="s">
        <v>49</v>
      </c>
      <c r="C57" s="16">
        <f>SUM(C44:C56)</f>
        <v>-42267</v>
      </c>
      <c r="D57" s="16">
        <f>SUM(D44:D56)</f>
        <v>-91006</v>
      </c>
      <c r="E57" s="16">
        <f>SUM(E44:E56)</f>
        <v>-76939</v>
      </c>
      <c r="F57" s="16">
        <f>SUM(F44:F56)</f>
        <v>-96799</v>
      </c>
      <c r="G57" s="75"/>
      <c r="H57" s="75"/>
    </row>
    <row r="58" spans="1:8" s="1" customFormat="1" ht="8.1" customHeight="1">
      <c r="A58" s="33"/>
      <c r="C58" s="34"/>
      <c r="D58" s="27"/>
      <c r="F58" s="27"/>
      <c r="G58" s="75"/>
      <c r="H58" s="75"/>
    </row>
    <row r="59" spans="1:8" s="17" customFormat="1" ht="15.95" customHeight="1">
      <c r="A59" s="31"/>
      <c r="B59" s="44" t="s">
        <v>97</v>
      </c>
      <c r="C59" s="36" t="str">
        <f>IF(C41+C57=0, "PASS", "FAIL")</f>
        <v>PASS</v>
      </c>
      <c r="D59" s="36" t="str">
        <f>IF(D41+D57=0, "PASS", "FAIL")</f>
        <v>PASS</v>
      </c>
      <c r="E59" s="36" t="str">
        <f>IF(E41+E57=0, "PASS", "FAIL")</f>
        <v>PASS</v>
      </c>
      <c r="F59" s="36" t="str">
        <f>IF(F41+F57=0, "PASS", "FAIL")</f>
        <v>PASS</v>
      </c>
      <c r="G59" s="75"/>
      <c r="H59" s="75"/>
    </row>
    <row r="60" spans="1:8" s="1" customFormat="1" ht="18" customHeight="1">
      <c r="A60" s="33"/>
      <c r="C60" s="34"/>
      <c r="D60" s="27"/>
      <c r="F60" s="27"/>
      <c r="G60" s="75"/>
      <c r="H60" s="75"/>
    </row>
    <row r="61" spans="1:8" s="6" customFormat="1" ht="20.100000000000001" customHeight="1">
      <c r="A61" s="29"/>
      <c r="B61" s="12" t="s">
        <v>141</v>
      </c>
      <c r="C61" s="48"/>
      <c r="D61" s="11"/>
      <c r="E61" s="11"/>
      <c r="F61" s="8" t="s">
        <v>16</v>
      </c>
      <c r="G61" s="75"/>
      <c r="H61" s="75"/>
    </row>
    <row r="62" spans="1:8" s="13" customFormat="1" ht="45" customHeight="1">
      <c r="A62" s="30"/>
      <c r="B62" s="19"/>
      <c r="C62" s="20" t="str">
        <f>C$9</f>
        <v>2020-21 
Provisional 
Outturn</v>
      </c>
      <c r="D62" s="20" t="str">
        <f>D$9</f>
        <v>2021-22 
Budget 
Estimate</v>
      </c>
      <c r="E62" s="20" t="str">
        <f>E$9</f>
        <v>2022-23 
Budget 
Estimate</v>
      </c>
      <c r="F62" s="20" t="str">
        <f>F$9</f>
        <v>2023-24 
Budget 
Estimate</v>
      </c>
      <c r="G62" s="75"/>
      <c r="H62" s="75"/>
    </row>
    <row r="63" spans="1:8" s="1" customFormat="1" ht="8.1" customHeight="1">
      <c r="A63" s="33"/>
      <c r="C63" s="34"/>
      <c r="D63" s="27"/>
      <c r="F63" s="27"/>
      <c r="G63" s="75"/>
      <c r="H63" s="75"/>
    </row>
    <row r="64" spans="1:8" s="6" customFormat="1" ht="15.95" customHeight="1">
      <c r="A64" s="29"/>
      <c r="B64" s="50" t="s">
        <v>43</v>
      </c>
      <c r="C64" s="48"/>
      <c r="D64" s="11"/>
      <c r="E64" s="11"/>
      <c r="F64" s="8"/>
      <c r="G64" s="75"/>
      <c r="H64" s="75"/>
    </row>
    <row r="65" spans="1:8" s="13" customFormat="1" ht="20.100000000000001" customHeight="1">
      <c r="A65" s="30"/>
      <c r="B65" s="81" t="s">
        <v>94</v>
      </c>
      <c r="C65" s="82"/>
      <c r="D65" s="82"/>
      <c r="E65" s="82"/>
      <c r="F65" s="83"/>
      <c r="G65" s="75"/>
      <c r="H65" s="75"/>
    </row>
    <row r="66" spans="1:8" s="17" customFormat="1" ht="15.95" customHeight="1">
      <c r="A66" s="31"/>
      <c r="B66" s="21" t="s">
        <v>31</v>
      </c>
      <c r="C66" s="26">
        <v>0</v>
      </c>
      <c r="D66" s="26">
        <v>0</v>
      </c>
      <c r="E66" s="26">
        <v>0</v>
      </c>
      <c r="F66" s="26">
        <v>0</v>
      </c>
      <c r="G66" s="75"/>
      <c r="H66" s="75"/>
    </row>
    <row r="67" spans="1:8" s="17" customFormat="1" ht="15.95" customHeight="1">
      <c r="A67" s="31"/>
      <c r="B67" s="21" t="s">
        <v>154</v>
      </c>
      <c r="C67" s="26">
        <v>0</v>
      </c>
      <c r="D67" s="26">
        <v>0</v>
      </c>
      <c r="E67" s="26">
        <v>0</v>
      </c>
      <c r="F67" s="26">
        <v>0</v>
      </c>
      <c r="G67" s="75"/>
      <c r="H67" s="75"/>
    </row>
    <row r="68" spans="1:8" s="17" customFormat="1" ht="15.95" customHeight="1">
      <c r="A68" s="31"/>
      <c r="B68" s="21" t="s">
        <v>32</v>
      </c>
      <c r="C68" s="26">
        <v>0</v>
      </c>
      <c r="D68" s="26">
        <v>0</v>
      </c>
      <c r="E68" s="26">
        <v>0</v>
      </c>
      <c r="F68" s="26">
        <v>0</v>
      </c>
      <c r="G68" s="75"/>
      <c r="H68" s="75"/>
    </row>
    <row r="69" spans="1:8" s="17" customFormat="1" ht="15.95" customHeight="1">
      <c r="A69" s="31"/>
      <c r="B69" s="21" t="s">
        <v>50</v>
      </c>
      <c r="C69" s="26">
        <v>0</v>
      </c>
      <c r="D69" s="26">
        <v>0</v>
      </c>
      <c r="E69" s="26">
        <v>0</v>
      </c>
      <c r="F69" s="26">
        <v>0</v>
      </c>
      <c r="G69" s="75"/>
      <c r="H69" s="75"/>
    </row>
    <row r="70" spans="1:8" s="17" customFormat="1" ht="15.95" customHeight="1">
      <c r="A70" s="31"/>
      <c r="B70" s="21" t="s">
        <v>33</v>
      </c>
      <c r="C70" s="26">
        <v>0</v>
      </c>
      <c r="D70" s="26">
        <v>0</v>
      </c>
      <c r="E70" s="26">
        <v>0</v>
      </c>
      <c r="F70" s="26">
        <v>0</v>
      </c>
      <c r="G70" s="75"/>
      <c r="H70" s="75"/>
    </row>
    <row r="71" spans="1:8" s="17" customFormat="1" ht="15.95" customHeight="1">
      <c r="A71" s="31"/>
      <c r="B71" s="21" t="s">
        <v>45</v>
      </c>
      <c r="C71" s="26">
        <v>0</v>
      </c>
      <c r="D71" s="26">
        <v>0</v>
      </c>
      <c r="E71" s="26">
        <v>0</v>
      </c>
      <c r="F71" s="26">
        <v>0</v>
      </c>
      <c r="G71" s="75"/>
      <c r="H71" s="75"/>
    </row>
    <row r="72" spans="1:8" s="17" customFormat="1" ht="15.95" customHeight="1">
      <c r="A72" s="31"/>
      <c r="B72" s="21" t="s">
        <v>44</v>
      </c>
      <c r="C72" s="26">
        <v>0</v>
      </c>
      <c r="D72" s="26">
        <v>0</v>
      </c>
      <c r="E72" s="26">
        <v>0</v>
      </c>
      <c r="F72" s="26">
        <v>0</v>
      </c>
      <c r="G72" s="75"/>
      <c r="H72" s="75"/>
    </row>
    <row r="73" spans="1:8" s="17" customFormat="1" ht="15.95" customHeight="1">
      <c r="A73" s="31"/>
      <c r="B73" s="21" t="s">
        <v>38</v>
      </c>
      <c r="C73" s="26">
        <v>0</v>
      </c>
      <c r="D73" s="26">
        <v>0</v>
      </c>
      <c r="E73" s="26">
        <v>0</v>
      </c>
      <c r="F73" s="26">
        <v>0</v>
      </c>
      <c r="G73" s="75"/>
      <c r="H73" s="75"/>
    </row>
    <row r="74" spans="1:8" s="17" customFormat="1" ht="15.95" customHeight="1">
      <c r="A74" s="31"/>
      <c r="B74" s="21" t="s">
        <v>34</v>
      </c>
      <c r="C74" s="26">
        <v>0</v>
      </c>
      <c r="D74" s="26">
        <v>0</v>
      </c>
      <c r="E74" s="26">
        <v>0</v>
      </c>
      <c r="F74" s="26">
        <v>0</v>
      </c>
      <c r="G74" s="75"/>
      <c r="H74" s="75"/>
    </row>
    <row r="75" spans="1:8" s="17" customFormat="1" ht="15.95" customHeight="1">
      <c r="A75" s="31"/>
      <c r="B75" s="21" t="s">
        <v>46</v>
      </c>
      <c r="C75" s="26">
        <v>0</v>
      </c>
      <c r="D75" s="26">
        <v>0</v>
      </c>
      <c r="E75" s="26">
        <v>0</v>
      </c>
      <c r="F75" s="26">
        <v>0</v>
      </c>
      <c r="G75" s="75"/>
      <c r="H75" s="75"/>
    </row>
    <row r="76" spans="1:8" s="17" customFormat="1" ht="15.95" customHeight="1">
      <c r="A76" s="32"/>
      <c r="B76" s="24" t="s">
        <v>95</v>
      </c>
      <c r="C76" s="25">
        <f>SUM(C66:C75)</f>
        <v>0</v>
      </c>
      <c r="D76" s="25">
        <f>SUM(D66:D75)</f>
        <v>0</v>
      </c>
      <c r="E76" s="25">
        <f>SUM(E66:E75)</f>
        <v>0</v>
      </c>
      <c r="F76" s="25">
        <f>SUM(F66:F75)</f>
        <v>0</v>
      </c>
      <c r="G76" s="75"/>
      <c r="H76" s="75"/>
    </row>
    <row r="77" spans="1:8" s="13" customFormat="1" ht="20.100000000000001" customHeight="1">
      <c r="A77" s="30"/>
      <c r="B77" s="81" t="s">
        <v>130</v>
      </c>
      <c r="C77" s="82"/>
      <c r="D77" s="82"/>
      <c r="E77" s="82"/>
      <c r="F77" s="83"/>
      <c r="G77" s="75"/>
      <c r="H77" s="75"/>
    </row>
    <row r="78" spans="1:8" s="17" customFormat="1" ht="15.95" customHeight="1">
      <c r="A78" s="31"/>
      <c r="B78" s="21" t="s">
        <v>51</v>
      </c>
      <c r="C78" s="26">
        <v>0</v>
      </c>
      <c r="D78" s="26">
        <v>0</v>
      </c>
      <c r="E78" s="26">
        <v>0</v>
      </c>
      <c r="F78" s="26">
        <v>0</v>
      </c>
      <c r="G78" s="75"/>
      <c r="H78" s="75"/>
    </row>
    <row r="79" spans="1:8" s="17" customFormat="1" ht="15.95" customHeight="1">
      <c r="A79" s="31"/>
      <c r="B79" s="21" t="s">
        <v>92</v>
      </c>
      <c r="C79" s="26">
        <v>0</v>
      </c>
      <c r="D79" s="26">
        <v>0</v>
      </c>
      <c r="E79" s="26">
        <v>0</v>
      </c>
      <c r="F79" s="26">
        <v>0</v>
      </c>
      <c r="G79" s="75"/>
      <c r="H79" s="75"/>
    </row>
    <row r="80" spans="1:8" s="17" customFormat="1" ht="15.95" customHeight="1">
      <c r="A80" s="31"/>
      <c r="B80" s="21" t="s">
        <v>131</v>
      </c>
      <c r="C80" s="26">
        <v>0</v>
      </c>
      <c r="D80" s="26">
        <v>0</v>
      </c>
      <c r="E80" s="26">
        <v>0</v>
      </c>
      <c r="F80" s="26">
        <v>0</v>
      </c>
      <c r="G80" s="75"/>
      <c r="H80" s="75"/>
    </row>
    <row r="81" spans="1:8" s="17" customFormat="1" ht="15.95" customHeight="1">
      <c r="A81" s="31"/>
      <c r="B81" s="21" t="s">
        <v>52</v>
      </c>
      <c r="C81" s="26">
        <v>0</v>
      </c>
      <c r="D81" s="26">
        <v>0</v>
      </c>
      <c r="E81" s="26">
        <v>0</v>
      </c>
      <c r="F81" s="26">
        <v>0</v>
      </c>
      <c r="G81" s="75"/>
      <c r="H81" s="75"/>
    </row>
    <row r="82" spans="1:8" s="17" customFormat="1" ht="15.95" customHeight="1">
      <c r="A82" s="32"/>
      <c r="B82" s="24" t="s">
        <v>132</v>
      </c>
      <c r="C82" s="25">
        <f>SUM(C78:C81)</f>
        <v>0</v>
      </c>
      <c r="D82" s="25">
        <f>SUM(D78:D81)</f>
        <v>0</v>
      </c>
      <c r="E82" s="25">
        <f>SUM(E78:E81)</f>
        <v>0</v>
      </c>
      <c r="F82" s="25">
        <f>SUM(F78:F81)</f>
        <v>0</v>
      </c>
      <c r="G82" s="75"/>
      <c r="H82" s="75"/>
    </row>
    <row r="83" spans="1:8" s="13" customFormat="1" ht="20.100000000000001" customHeight="1">
      <c r="A83" s="30"/>
      <c r="B83" s="81" t="s">
        <v>93</v>
      </c>
      <c r="C83" s="82"/>
      <c r="D83" s="82"/>
      <c r="E83" s="82"/>
      <c r="F83" s="83"/>
      <c r="G83" s="75"/>
      <c r="H83" s="75"/>
    </row>
    <row r="84" spans="1:8" s="17" customFormat="1" ht="15.95" customHeight="1">
      <c r="A84" s="31"/>
      <c r="B84" s="21" t="s">
        <v>31</v>
      </c>
      <c r="C84" s="26">
        <v>0</v>
      </c>
      <c r="D84" s="26">
        <v>0</v>
      </c>
      <c r="E84" s="26">
        <v>0</v>
      </c>
      <c r="F84" s="26">
        <v>0</v>
      </c>
      <c r="G84" s="75"/>
      <c r="H84" s="75"/>
    </row>
    <row r="85" spans="1:8" s="17" customFormat="1" ht="15.95" customHeight="1">
      <c r="A85" s="31"/>
      <c r="B85" s="21" t="s">
        <v>154</v>
      </c>
      <c r="C85" s="26">
        <v>300</v>
      </c>
      <c r="D85" s="26">
        <v>500</v>
      </c>
      <c r="E85" s="26">
        <v>500</v>
      </c>
      <c r="F85" s="26">
        <v>900</v>
      </c>
      <c r="G85" s="75"/>
      <c r="H85" s="75"/>
    </row>
    <row r="86" spans="1:8" s="17" customFormat="1" ht="15.95" customHeight="1">
      <c r="A86" s="31"/>
      <c r="B86" s="21" t="s">
        <v>32</v>
      </c>
      <c r="C86" s="26">
        <v>0</v>
      </c>
      <c r="D86" s="26">
        <v>0</v>
      </c>
      <c r="E86" s="26">
        <v>0</v>
      </c>
      <c r="F86" s="26">
        <v>0</v>
      </c>
      <c r="G86" s="75"/>
      <c r="H86" s="75"/>
    </row>
    <row r="87" spans="1:8" s="17" customFormat="1" ht="15.95" customHeight="1">
      <c r="A87" s="31"/>
      <c r="B87" s="21" t="s">
        <v>35</v>
      </c>
      <c r="C87" s="26">
        <v>0</v>
      </c>
      <c r="D87" s="26">
        <v>0</v>
      </c>
      <c r="E87" s="26">
        <v>0</v>
      </c>
      <c r="F87" s="26">
        <v>0</v>
      </c>
      <c r="G87" s="75"/>
      <c r="H87" s="75"/>
    </row>
    <row r="88" spans="1:8" s="17" customFormat="1" ht="15.95" customHeight="1">
      <c r="A88" s="31"/>
      <c r="B88" s="21" t="s">
        <v>33</v>
      </c>
      <c r="C88" s="26">
        <v>0</v>
      </c>
      <c r="D88" s="26">
        <v>0</v>
      </c>
      <c r="E88" s="26">
        <v>0</v>
      </c>
      <c r="F88" s="26">
        <v>0</v>
      </c>
      <c r="G88" s="75"/>
      <c r="H88" s="75"/>
    </row>
    <row r="89" spans="1:8" s="17" customFormat="1" ht="15.95" customHeight="1">
      <c r="A89" s="31"/>
      <c r="B89" s="21" t="s">
        <v>45</v>
      </c>
      <c r="C89" s="26">
        <v>0</v>
      </c>
      <c r="D89" s="26">
        <v>0</v>
      </c>
      <c r="E89" s="26">
        <v>0</v>
      </c>
      <c r="F89" s="26">
        <v>0</v>
      </c>
      <c r="G89" s="75"/>
      <c r="H89" s="75"/>
    </row>
    <row r="90" spans="1:8" s="17" customFormat="1" ht="15.95" customHeight="1">
      <c r="A90" s="31"/>
      <c r="B90" s="21" t="s">
        <v>44</v>
      </c>
      <c r="C90" s="26">
        <v>464</v>
      </c>
      <c r="D90" s="26">
        <v>464</v>
      </c>
      <c r="E90" s="26">
        <v>0</v>
      </c>
      <c r="F90" s="26">
        <v>0</v>
      </c>
      <c r="G90" s="75"/>
      <c r="H90" s="75"/>
    </row>
    <row r="91" spans="1:8" s="17" customFormat="1" ht="15.95" customHeight="1">
      <c r="A91" s="31"/>
      <c r="B91" s="21" t="s">
        <v>38</v>
      </c>
      <c r="C91" s="26">
        <v>0</v>
      </c>
      <c r="D91" s="26">
        <v>0</v>
      </c>
      <c r="E91" s="26">
        <v>0</v>
      </c>
      <c r="F91" s="26">
        <v>0</v>
      </c>
      <c r="G91" s="75"/>
      <c r="H91" s="75"/>
    </row>
    <row r="92" spans="1:8" s="17" customFormat="1" ht="15.95" customHeight="1">
      <c r="A92" s="31"/>
      <c r="B92" s="21" t="s">
        <v>34</v>
      </c>
      <c r="C92" s="26">
        <v>0</v>
      </c>
      <c r="D92" s="26">
        <v>0</v>
      </c>
      <c r="E92" s="26">
        <v>0</v>
      </c>
      <c r="F92" s="26">
        <v>0</v>
      </c>
      <c r="G92" s="75"/>
      <c r="H92" s="75"/>
    </row>
    <row r="93" spans="1:8" s="17" customFormat="1" ht="15.95" customHeight="1">
      <c r="A93" s="31"/>
      <c r="B93" s="21" t="s">
        <v>46</v>
      </c>
      <c r="C93" s="26">
        <v>0</v>
      </c>
      <c r="D93" s="26">
        <v>0</v>
      </c>
      <c r="E93" s="26">
        <v>0</v>
      </c>
      <c r="F93" s="26">
        <v>0</v>
      </c>
      <c r="G93" s="75"/>
      <c r="H93" s="75"/>
    </row>
    <row r="94" spans="1:8" s="17" customFormat="1" ht="15.95" customHeight="1">
      <c r="A94" s="32"/>
      <c r="B94" s="24" t="s">
        <v>96</v>
      </c>
      <c r="C94" s="25">
        <f>SUM(C84:C93)</f>
        <v>764</v>
      </c>
      <c r="D94" s="25">
        <f>SUM(D84:D93)</f>
        <v>964</v>
      </c>
      <c r="E94" s="25">
        <f>SUM(E84:E93)</f>
        <v>500</v>
      </c>
      <c r="F94" s="25">
        <f>SUM(F84:F93)</f>
        <v>900</v>
      </c>
      <c r="G94" s="75"/>
      <c r="H94" s="75"/>
    </row>
    <row r="95" spans="1:8" s="17" customFormat="1" ht="15.95" customHeight="1">
      <c r="A95" s="32"/>
      <c r="B95" s="18" t="s">
        <v>129</v>
      </c>
      <c r="C95" s="16">
        <f>SUM(C76,C82, C94)</f>
        <v>764</v>
      </c>
      <c r="D95" s="16">
        <f>SUM(D76,D82, D94)</f>
        <v>964</v>
      </c>
      <c r="E95" s="16">
        <f>SUM(E76,E82, E94)</f>
        <v>500</v>
      </c>
      <c r="F95" s="16">
        <f>SUM(F76,F82, F94)</f>
        <v>900</v>
      </c>
      <c r="G95" s="75"/>
      <c r="H95" s="75"/>
    </row>
    <row r="96" spans="1:8" s="1" customFormat="1" ht="8.1" customHeight="1">
      <c r="A96" s="33"/>
      <c r="C96" s="34"/>
      <c r="D96" s="27"/>
      <c r="F96" s="27"/>
      <c r="G96" s="75"/>
      <c r="H96" s="75"/>
    </row>
    <row r="97" spans="1:8" s="6" customFormat="1" ht="15.95" customHeight="1">
      <c r="A97" s="29"/>
      <c r="B97" s="50" t="s">
        <v>48</v>
      </c>
      <c r="C97" s="48"/>
      <c r="D97" s="11"/>
      <c r="E97" s="11"/>
      <c r="F97" s="8"/>
      <c r="G97" s="75"/>
      <c r="H97" s="75"/>
    </row>
    <row r="98" spans="1:8" s="17" customFormat="1" ht="15.95" customHeight="1">
      <c r="A98" s="31"/>
      <c r="B98" s="21" t="s">
        <v>78</v>
      </c>
      <c r="C98" s="26">
        <v>-764</v>
      </c>
      <c r="D98" s="26">
        <v>-964</v>
      </c>
      <c r="E98" s="26">
        <v>-500</v>
      </c>
      <c r="F98" s="26">
        <v>-900</v>
      </c>
      <c r="G98" s="75"/>
      <c r="H98" s="75"/>
    </row>
    <row r="99" spans="1:8" s="17" customFormat="1" ht="15.95" customHeight="1">
      <c r="A99" s="31"/>
      <c r="B99" s="21" t="s">
        <v>79</v>
      </c>
      <c r="C99" s="26">
        <v>0</v>
      </c>
      <c r="D99" s="26">
        <v>0</v>
      </c>
      <c r="E99" s="26">
        <v>0</v>
      </c>
      <c r="F99" s="26">
        <v>0</v>
      </c>
      <c r="G99" s="75"/>
      <c r="H99" s="75"/>
    </row>
    <row r="100" spans="1:8" s="17" customFormat="1" ht="15.95" customHeight="1">
      <c r="A100" s="31"/>
      <c r="B100" s="21" t="s">
        <v>80</v>
      </c>
      <c r="C100" s="26">
        <v>0</v>
      </c>
      <c r="D100" s="26">
        <v>0</v>
      </c>
      <c r="E100" s="26">
        <v>0</v>
      </c>
      <c r="F100" s="26">
        <v>0</v>
      </c>
      <c r="G100" s="75"/>
      <c r="H100" s="75"/>
    </row>
    <row r="101" spans="1:8" s="17" customFormat="1" ht="15.95" customHeight="1">
      <c r="A101" s="31"/>
      <c r="B101" s="21" t="s">
        <v>81</v>
      </c>
      <c r="C101" s="26">
        <v>0</v>
      </c>
      <c r="D101" s="26">
        <v>0</v>
      </c>
      <c r="E101" s="26">
        <v>0</v>
      </c>
      <c r="F101" s="26">
        <v>0</v>
      </c>
      <c r="G101" s="75"/>
      <c r="H101" s="75"/>
    </row>
    <row r="102" spans="1:8" s="17" customFormat="1" ht="15.95" customHeight="1">
      <c r="A102" s="31"/>
      <c r="B102" s="21" t="s">
        <v>82</v>
      </c>
      <c r="C102" s="26">
        <v>0</v>
      </c>
      <c r="D102" s="26">
        <v>0</v>
      </c>
      <c r="E102" s="26">
        <v>0</v>
      </c>
      <c r="F102" s="26">
        <v>0</v>
      </c>
      <c r="G102" s="75"/>
      <c r="H102" s="75"/>
    </row>
    <row r="103" spans="1:8" s="17" customFormat="1" ht="15.95" customHeight="1">
      <c r="A103" s="31"/>
      <c r="B103" s="21" t="s">
        <v>83</v>
      </c>
      <c r="C103" s="26">
        <v>0</v>
      </c>
      <c r="D103" s="26">
        <v>0</v>
      </c>
      <c r="E103" s="26">
        <v>0</v>
      </c>
      <c r="F103" s="26">
        <v>0</v>
      </c>
      <c r="G103" s="75"/>
      <c r="H103" s="75"/>
    </row>
    <row r="104" spans="1:8" s="17" customFormat="1" ht="15.95" customHeight="1">
      <c r="A104" s="31"/>
      <c r="B104" s="42" t="s">
        <v>85</v>
      </c>
      <c r="C104" s="15">
        <f>-SUM(C76,C82)</f>
        <v>0</v>
      </c>
      <c r="D104" s="15">
        <f>-SUM(D76,D82)</f>
        <v>0</v>
      </c>
      <c r="E104" s="15">
        <f>-SUM(E76,E82)</f>
        <v>0</v>
      </c>
      <c r="F104" s="15">
        <f>-SUM(F76,F82)</f>
        <v>0</v>
      </c>
      <c r="G104" s="75"/>
      <c r="H104" s="75"/>
    </row>
    <row r="105" spans="1:8" s="17" customFormat="1" ht="15.95" customHeight="1">
      <c r="A105" s="32"/>
      <c r="B105" s="18" t="s">
        <v>146</v>
      </c>
      <c r="C105" s="16">
        <f>SUM(C98:C104)</f>
        <v>-764</v>
      </c>
      <c r="D105" s="16">
        <f>SUM(D98:D104)</f>
        <v>-964</v>
      </c>
      <c r="E105" s="16">
        <f>SUM(E98:E104)</f>
        <v>-500</v>
      </c>
      <c r="F105" s="16">
        <f>SUM(F98:F104)</f>
        <v>-900</v>
      </c>
      <c r="G105" s="75"/>
      <c r="H105" s="75"/>
    </row>
    <row r="106" spans="1:8" s="1" customFormat="1" ht="8.1" customHeight="1">
      <c r="A106" s="33"/>
      <c r="C106" s="34"/>
      <c r="D106" s="27"/>
      <c r="F106" s="27"/>
      <c r="G106" s="75"/>
      <c r="H106" s="75"/>
    </row>
    <row r="107" spans="1:8" s="17" customFormat="1" ht="15.95" customHeight="1">
      <c r="A107" s="31"/>
      <c r="B107" s="44" t="s">
        <v>97</v>
      </c>
      <c r="C107" s="36" t="str">
        <f>IF(C95+C105=0, "PASS", "FAIL")</f>
        <v>PASS</v>
      </c>
      <c r="D107" s="36" t="str">
        <f>IF(D95+D105=0, "PASS", "FAIL")</f>
        <v>PASS</v>
      </c>
      <c r="E107" s="36" t="str">
        <f>IF(E95+E105=0, "PASS", "FAIL")</f>
        <v>PASS</v>
      </c>
      <c r="F107" s="36" t="str">
        <f>IF(F95+F105=0, "PASS", "FAIL")</f>
        <v>PASS</v>
      </c>
      <c r="G107" s="75"/>
      <c r="H107" s="75"/>
    </row>
    <row r="108" spans="1:8" ht="18" customHeight="1">
      <c r="D108" s="41"/>
      <c r="E108" s="41"/>
      <c r="F108" s="41"/>
    </row>
    <row r="109" spans="1:8" s="6" customFormat="1" ht="24.95" customHeight="1">
      <c r="A109" s="29"/>
      <c r="B109" s="23" t="s">
        <v>143</v>
      </c>
      <c r="C109" s="22"/>
      <c r="D109" s="11"/>
      <c r="E109" s="11"/>
      <c r="F109" s="8"/>
      <c r="G109" s="75"/>
      <c r="H109" s="75"/>
    </row>
    <row r="110" spans="1:8" s="6" customFormat="1" ht="20.100000000000001" customHeight="1">
      <c r="A110" s="29"/>
      <c r="B110" s="12" t="s">
        <v>144</v>
      </c>
      <c r="C110" s="48"/>
      <c r="D110" s="11"/>
      <c r="E110" s="11"/>
      <c r="F110" s="8" t="s">
        <v>16</v>
      </c>
      <c r="G110" s="75"/>
      <c r="H110" s="75"/>
    </row>
    <row r="111" spans="1:8" s="13" customFormat="1" ht="45" customHeight="1">
      <c r="A111" s="30"/>
      <c r="B111" s="19"/>
      <c r="C111" s="20" t="str">
        <f>C$9</f>
        <v>2020-21 
Provisional 
Outturn</v>
      </c>
      <c r="D111" s="20" t="str">
        <f>D$9</f>
        <v>2021-22 
Budget 
Estimate</v>
      </c>
      <c r="E111" s="20" t="str">
        <f>E$9</f>
        <v>2022-23 
Budget 
Estimate</v>
      </c>
      <c r="F111" s="20" t="str">
        <f>F$9</f>
        <v>2023-24 
Budget 
Estimate</v>
      </c>
      <c r="G111" s="75"/>
      <c r="H111" s="75"/>
    </row>
    <row r="112" spans="1:8" s="1" customFormat="1" ht="8.1" customHeight="1">
      <c r="A112" s="33"/>
      <c r="C112" s="34"/>
      <c r="D112" s="27"/>
      <c r="F112" s="27"/>
      <c r="G112" s="75"/>
      <c r="H112" s="75"/>
    </row>
    <row r="113" spans="1:8" s="6" customFormat="1" ht="15.95" customHeight="1">
      <c r="A113" s="29"/>
      <c r="B113" s="50" t="s">
        <v>43</v>
      </c>
      <c r="C113" s="48"/>
      <c r="D113" s="11"/>
      <c r="E113" s="11"/>
      <c r="F113" s="8"/>
      <c r="G113" s="75"/>
      <c r="H113" s="75"/>
    </row>
    <row r="114" spans="1:8" s="17" customFormat="1" ht="15.95" customHeight="1">
      <c r="A114" s="31"/>
      <c r="B114" s="21" t="s">
        <v>98</v>
      </c>
      <c r="C114" s="26">
        <v>0</v>
      </c>
      <c r="D114" s="26">
        <v>0</v>
      </c>
      <c r="E114" s="26">
        <v>0</v>
      </c>
      <c r="F114" s="26">
        <v>0</v>
      </c>
      <c r="G114" s="75"/>
      <c r="H114" s="75"/>
    </row>
    <row r="115" spans="1:8" s="17" customFormat="1" ht="15.95" customHeight="1">
      <c r="A115" s="31"/>
      <c r="B115" s="21" t="s">
        <v>99</v>
      </c>
      <c r="C115" s="26">
        <v>0</v>
      </c>
      <c r="D115" s="26">
        <v>0</v>
      </c>
      <c r="E115" s="26">
        <v>0</v>
      </c>
      <c r="F115" s="26">
        <v>0</v>
      </c>
      <c r="G115" s="75"/>
      <c r="H115" s="75"/>
    </row>
    <row r="116" spans="1:8" s="17" customFormat="1" ht="15.95" customHeight="1">
      <c r="A116" s="31"/>
      <c r="B116" s="21" t="s">
        <v>100</v>
      </c>
      <c r="C116" s="26">
        <v>8169</v>
      </c>
      <c r="D116" s="26">
        <v>15888</v>
      </c>
      <c r="E116" s="26">
        <v>14382</v>
      </c>
      <c r="F116" s="26">
        <v>13420</v>
      </c>
      <c r="G116" s="75"/>
      <c r="H116" s="75"/>
    </row>
    <row r="117" spans="1:8" s="17" customFormat="1" ht="15.95" customHeight="1">
      <c r="A117" s="31"/>
      <c r="B117" s="21" t="s">
        <v>101</v>
      </c>
      <c r="C117" s="26">
        <v>11688</v>
      </c>
      <c r="D117" s="26">
        <v>12311</v>
      </c>
      <c r="E117" s="26">
        <v>29548</v>
      </c>
      <c r="F117" s="26">
        <v>22610</v>
      </c>
      <c r="G117" s="75"/>
      <c r="H117" s="75"/>
    </row>
    <row r="118" spans="1:8" s="17" customFormat="1" ht="15.95" customHeight="1">
      <c r="A118" s="31"/>
      <c r="B118" s="21" t="s">
        <v>102</v>
      </c>
      <c r="C118" s="26">
        <v>1514</v>
      </c>
      <c r="D118" s="26">
        <v>1477</v>
      </c>
      <c r="E118" s="26">
        <v>1410</v>
      </c>
      <c r="F118" s="26">
        <v>1438</v>
      </c>
      <c r="G118" s="75"/>
      <c r="H118" s="75"/>
    </row>
    <row r="119" spans="1:8" s="17" customFormat="1" ht="15.95" customHeight="1">
      <c r="A119" s="32"/>
      <c r="B119" s="52" t="s">
        <v>54</v>
      </c>
      <c r="C119" s="53">
        <f>SUM(C114:C118)</f>
        <v>21371</v>
      </c>
      <c r="D119" s="53">
        <f>SUM(D114:D118)</f>
        <v>29676</v>
      </c>
      <c r="E119" s="53">
        <f>SUM(E114:E118)</f>
        <v>45340</v>
      </c>
      <c r="F119" s="53">
        <f>SUM(F114:F118)</f>
        <v>37468</v>
      </c>
      <c r="G119" s="75"/>
      <c r="H119" s="75"/>
    </row>
    <row r="120" spans="1:8" s="1" customFormat="1" ht="8.1" customHeight="1">
      <c r="A120" s="33"/>
      <c r="C120" s="34"/>
      <c r="D120" s="27"/>
      <c r="F120" s="27"/>
      <c r="G120" s="75"/>
      <c r="H120" s="75"/>
    </row>
    <row r="121" spans="1:8" s="6" customFormat="1" ht="15.95" customHeight="1">
      <c r="A121" s="29"/>
      <c r="B121" s="50" t="s">
        <v>48</v>
      </c>
      <c r="C121" s="48"/>
      <c r="D121" s="11"/>
      <c r="E121" s="11"/>
      <c r="F121" s="8"/>
      <c r="G121" s="75"/>
      <c r="H121" s="75"/>
    </row>
    <row r="122" spans="1:8" s="17" customFormat="1" ht="15.95" customHeight="1">
      <c r="A122" s="31"/>
      <c r="B122" s="21" t="s">
        <v>104</v>
      </c>
      <c r="C122" s="26">
        <v>0</v>
      </c>
      <c r="D122" s="26">
        <v>0</v>
      </c>
      <c r="E122" s="26">
        <v>0</v>
      </c>
      <c r="F122" s="26">
        <v>0</v>
      </c>
      <c r="G122" s="75"/>
      <c r="H122" s="75"/>
    </row>
    <row r="123" spans="1:8" s="17" customFormat="1" ht="15.95" customHeight="1">
      <c r="A123" s="31"/>
      <c r="B123" s="35" t="s">
        <v>121</v>
      </c>
      <c r="C123" s="26">
        <v>-5046</v>
      </c>
      <c r="D123" s="26">
        <v>-4196</v>
      </c>
      <c r="E123" s="26">
        <v>-4196</v>
      </c>
      <c r="F123" s="26">
        <v>-4196</v>
      </c>
      <c r="G123" s="75"/>
      <c r="H123" s="75"/>
    </row>
    <row r="124" spans="1:8" s="17" customFormat="1" ht="15.95" customHeight="1">
      <c r="A124" s="31"/>
      <c r="B124" s="21" t="s">
        <v>80</v>
      </c>
      <c r="C124" s="26">
        <v>0</v>
      </c>
      <c r="D124" s="26">
        <v>0</v>
      </c>
      <c r="E124" s="26">
        <v>0</v>
      </c>
      <c r="F124" s="26">
        <v>0</v>
      </c>
      <c r="G124" s="75"/>
      <c r="H124" s="75"/>
    </row>
    <row r="125" spans="1:8" s="17" customFormat="1" ht="15.95" customHeight="1">
      <c r="A125" s="31"/>
      <c r="B125" s="21" t="s">
        <v>81</v>
      </c>
      <c r="C125" s="26">
        <v>0</v>
      </c>
      <c r="D125" s="26">
        <v>0</v>
      </c>
      <c r="E125" s="26">
        <v>0</v>
      </c>
      <c r="F125" s="26">
        <v>0</v>
      </c>
      <c r="G125" s="75"/>
      <c r="H125" s="75"/>
    </row>
    <row r="126" spans="1:8" s="17" customFormat="1" ht="15.95" customHeight="1">
      <c r="A126" s="31"/>
      <c r="B126" s="21" t="s">
        <v>84</v>
      </c>
      <c r="C126" s="26">
        <v>0</v>
      </c>
      <c r="D126" s="26">
        <v>0</v>
      </c>
      <c r="E126" s="26">
        <v>0</v>
      </c>
      <c r="F126" s="26">
        <v>0</v>
      </c>
      <c r="G126" s="75"/>
      <c r="H126" s="75"/>
    </row>
    <row r="127" spans="1:8" s="17" customFormat="1" ht="15.95" customHeight="1">
      <c r="A127" s="31"/>
      <c r="B127" s="21" t="s">
        <v>85</v>
      </c>
      <c r="C127" s="26">
        <v>-14463</v>
      </c>
      <c r="D127" s="26">
        <v>-22980</v>
      </c>
      <c r="E127" s="26">
        <v>-38144</v>
      </c>
      <c r="F127" s="26">
        <v>-29572</v>
      </c>
      <c r="G127" s="75"/>
      <c r="H127" s="75"/>
    </row>
    <row r="128" spans="1:8" s="17" customFormat="1" ht="15.95" customHeight="1">
      <c r="A128" s="31"/>
      <c r="B128" s="21" t="s">
        <v>86</v>
      </c>
      <c r="C128" s="26">
        <v>0</v>
      </c>
      <c r="D128" s="26">
        <v>0</v>
      </c>
      <c r="E128" s="26">
        <v>0</v>
      </c>
      <c r="F128" s="26">
        <v>0</v>
      </c>
      <c r="G128" s="75"/>
      <c r="H128" s="75"/>
    </row>
    <row r="129" spans="1:8" s="17" customFormat="1" ht="15.95" customHeight="1">
      <c r="A129" s="31"/>
      <c r="B129" s="21" t="s">
        <v>87</v>
      </c>
      <c r="C129" s="26">
        <v>0</v>
      </c>
      <c r="D129" s="26">
        <v>0</v>
      </c>
      <c r="E129" s="26">
        <v>0</v>
      </c>
      <c r="F129" s="26">
        <v>0</v>
      </c>
      <c r="G129" s="75"/>
      <c r="H129" s="75"/>
    </row>
    <row r="130" spans="1:8" s="17" customFormat="1" ht="15.95" customHeight="1">
      <c r="A130" s="31"/>
      <c r="B130" s="21" t="s">
        <v>88</v>
      </c>
      <c r="C130" s="26">
        <v>-1862</v>
      </c>
      <c r="D130" s="26">
        <v>-2500</v>
      </c>
      <c r="E130" s="26">
        <v>-3000</v>
      </c>
      <c r="F130" s="26">
        <v>-3700</v>
      </c>
      <c r="G130" s="75"/>
      <c r="H130" s="75"/>
    </row>
    <row r="131" spans="1:8" s="17" customFormat="1" ht="15.95" customHeight="1">
      <c r="A131" s="31"/>
      <c r="B131" s="21" t="s">
        <v>89</v>
      </c>
      <c r="C131" s="26">
        <v>0</v>
      </c>
      <c r="D131" s="26">
        <v>0</v>
      </c>
      <c r="E131" s="26">
        <v>0</v>
      </c>
      <c r="F131" s="26">
        <v>0</v>
      </c>
      <c r="G131" s="75"/>
      <c r="H131" s="75"/>
    </row>
    <row r="132" spans="1:8" s="17" customFormat="1" ht="15.95" customHeight="1">
      <c r="A132" s="31"/>
      <c r="B132" s="21" t="s">
        <v>90</v>
      </c>
      <c r="C132" s="26">
        <v>0</v>
      </c>
      <c r="D132" s="26">
        <v>0</v>
      </c>
      <c r="E132" s="26">
        <v>0</v>
      </c>
      <c r="F132" s="26">
        <v>0</v>
      </c>
      <c r="G132" s="75"/>
      <c r="H132" s="75"/>
    </row>
    <row r="133" spans="1:8" s="17" customFormat="1" ht="15.95" customHeight="1">
      <c r="A133" s="32"/>
      <c r="B133" s="52" t="s">
        <v>55</v>
      </c>
      <c r="C133" s="16">
        <f>SUM(C122:C132)</f>
        <v>-21371</v>
      </c>
      <c r="D133" s="16">
        <f>SUM(D122:D132)</f>
        <v>-29676</v>
      </c>
      <c r="E133" s="16">
        <f>SUM(E122:E132)</f>
        <v>-45340</v>
      </c>
      <c r="F133" s="16">
        <f>SUM(F122:F132)</f>
        <v>-37468</v>
      </c>
      <c r="G133" s="75"/>
      <c r="H133" s="75"/>
    </row>
    <row r="134" spans="1:8" s="1" customFormat="1" ht="8.1" customHeight="1">
      <c r="A134" s="33"/>
      <c r="C134" s="34"/>
      <c r="D134" s="27"/>
      <c r="F134" s="27"/>
      <c r="G134" s="75"/>
      <c r="H134" s="75"/>
    </row>
    <row r="135" spans="1:8" s="17" customFormat="1" ht="15.95" customHeight="1">
      <c r="A135" s="31"/>
      <c r="B135" s="44" t="s">
        <v>105</v>
      </c>
      <c r="C135" s="36" t="str">
        <f>IF(C119+C133=0, "PASS", "FAIL")</f>
        <v>PASS</v>
      </c>
      <c r="D135" s="36" t="str">
        <f>IF(D119+D133=0, "PASS", "FAIL")</f>
        <v>PASS</v>
      </c>
      <c r="E135" s="36" t="str">
        <f>IF(E119+E133=0, "PASS", "FAIL")</f>
        <v>PASS</v>
      </c>
      <c r="F135" s="36" t="str">
        <f>IF(F119+F133=0, "PASS", "FAIL")</f>
        <v>PASS</v>
      </c>
      <c r="G135" s="75"/>
      <c r="H135" s="75"/>
    </row>
    <row r="136" spans="1:8" ht="18" customHeight="1">
      <c r="D136" s="41"/>
      <c r="E136" s="41"/>
      <c r="F136" s="41"/>
    </row>
    <row r="137" spans="1:8" s="6" customFormat="1" ht="20.100000000000001" customHeight="1">
      <c r="A137" s="29"/>
      <c r="B137" s="12" t="s">
        <v>145</v>
      </c>
      <c r="C137" s="48"/>
      <c r="D137" s="11"/>
      <c r="E137" s="11"/>
      <c r="F137" s="8" t="s">
        <v>16</v>
      </c>
      <c r="G137" s="75"/>
      <c r="H137" s="75"/>
    </row>
    <row r="138" spans="1:8" s="13" customFormat="1" ht="45" customHeight="1">
      <c r="A138" s="30"/>
      <c r="B138" s="19"/>
      <c r="C138" s="20" t="str">
        <f>C$9</f>
        <v>2020-21 
Provisional 
Outturn</v>
      </c>
      <c r="D138" s="20" t="str">
        <f>D$9</f>
        <v>2021-22 
Budget 
Estimate</v>
      </c>
      <c r="E138" s="20" t="str">
        <f>E$9</f>
        <v>2022-23 
Budget 
Estimate</v>
      </c>
      <c r="F138" s="20" t="str">
        <f>F$9</f>
        <v>2023-24 
Budget 
Estimate</v>
      </c>
      <c r="G138" s="75"/>
      <c r="H138" s="75"/>
    </row>
    <row r="139" spans="1:8" s="1" customFormat="1" ht="8.1" customHeight="1">
      <c r="A139" s="33"/>
      <c r="C139" s="34"/>
      <c r="D139" s="27"/>
      <c r="F139" s="27"/>
      <c r="G139" s="75"/>
      <c r="H139" s="75"/>
    </row>
    <row r="140" spans="1:8" s="6" customFormat="1" ht="15.95" customHeight="1">
      <c r="A140" s="29"/>
      <c r="B140" s="50" t="s">
        <v>43</v>
      </c>
      <c r="C140" s="48"/>
      <c r="D140" s="11"/>
      <c r="E140" s="11"/>
      <c r="F140" s="8"/>
      <c r="G140" s="75"/>
      <c r="H140" s="75"/>
    </row>
    <row r="141" spans="1:8" s="17" customFormat="1" ht="15.95" customHeight="1">
      <c r="A141" s="31"/>
      <c r="B141" s="21" t="s">
        <v>94</v>
      </c>
      <c r="C141" s="26">
        <v>0</v>
      </c>
      <c r="D141" s="26">
        <v>0</v>
      </c>
      <c r="E141" s="26">
        <v>0</v>
      </c>
      <c r="F141" s="26">
        <v>0</v>
      </c>
      <c r="G141" s="75"/>
      <c r="H141" s="75"/>
    </row>
    <row r="142" spans="1:8" s="17" customFormat="1" ht="15.95" customHeight="1">
      <c r="A142" s="31"/>
      <c r="B142" s="21" t="s">
        <v>91</v>
      </c>
      <c r="C142" s="26">
        <v>0</v>
      </c>
      <c r="D142" s="26">
        <v>0</v>
      </c>
      <c r="E142" s="26">
        <v>0</v>
      </c>
      <c r="F142" s="26">
        <v>0</v>
      </c>
      <c r="G142" s="75"/>
      <c r="H142" s="75"/>
    </row>
    <row r="143" spans="1:8" s="17" customFormat="1" ht="15.95" customHeight="1">
      <c r="A143" s="31"/>
      <c r="B143" s="21" t="s">
        <v>93</v>
      </c>
      <c r="C143" s="26">
        <v>0</v>
      </c>
      <c r="D143" s="26">
        <v>0</v>
      </c>
      <c r="E143" s="26">
        <v>0</v>
      </c>
      <c r="F143" s="26">
        <v>0</v>
      </c>
      <c r="G143" s="75"/>
      <c r="H143" s="75"/>
    </row>
    <row r="144" spans="1:8" s="17" customFormat="1" ht="15.95" customHeight="1">
      <c r="A144" s="32"/>
      <c r="B144" s="52" t="s">
        <v>103</v>
      </c>
      <c r="C144" s="53">
        <f>SUM(C141:C143)</f>
        <v>0</v>
      </c>
      <c r="D144" s="53">
        <f>SUM(D141:D143)</f>
        <v>0</v>
      </c>
      <c r="E144" s="53">
        <f>SUM(E141:E143)</f>
        <v>0</v>
      </c>
      <c r="F144" s="53">
        <f>SUM(F141:F143)</f>
        <v>0</v>
      </c>
      <c r="G144" s="75"/>
      <c r="H144" s="75"/>
    </row>
    <row r="145" spans="1:8" s="1" customFormat="1" ht="8.1" customHeight="1">
      <c r="A145" s="33"/>
      <c r="C145" s="34"/>
      <c r="D145" s="27"/>
      <c r="F145" s="27"/>
      <c r="G145" s="75"/>
      <c r="H145" s="75"/>
    </row>
    <row r="146" spans="1:8" s="6" customFormat="1" ht="15.95" customHeight="1">
      <c r="A146" s="29"/>
      <c r="B146" s="50" t="s">
        <v>48</v>
      </c>
      <c r="C146" s="48"/>
      <c r="D146" s="11"/>
      <c r="E146" s="11"/>
      <c r="F146" s="8"/>
      <c r="G146" s="75"/>
      <c r="H146" s="75"/>
    </row>
    <row r="147" spans="1:8" s="17" customFormat="1" ht="15.95" customHeight="1">
      <c r="A147" s="31"/>
      <c r="B147" s="21" t="s">
        <v>104</v>
      </c>
      <c r="C147" s="26">
        <v>0</v>
      </c>
      <c r="D147" s="26">
        <v>0</v>
      </c>
      <c r="E147" s="26">
        <v>0</v>
      </c>
      <c r="F147" s="26">
        <v>0</v>
      </c>
      <c r="G147" s="75"/>
      <c r="H147" s="75"/>
    </row>
    <row r="148" spans="1:8" s="17" customFormat="1" ht="15.95" customHeight="1">
      <c r="A148" s="31"/>
      <c r="B148" s="35" t="s">
        <v>121</v>
      </c>
      <c r="C148" s="26">
        <v>0</v>
      </c>
      <c r="D148" s="26">
        <v>0</v>
      </c>
      <c r="E148" s="26">
        <v>0</v>
      </c>
      <c r="F148" s="26">
        <v>0</v>
      </c>
      <c r="G148" s="75"/>
      <c r="H148" s="75"/>
    </row>
    <row r="149" spans="1:8" s="17" customFormat="1" ht="15.95" customHeight="1">
      <c r="A149" s="31"/>
      <c r="B149" s="21" t="s">
        <v>80</v>
      </c>
      <c r="C149" s="26">
        <v>0</v>
      </c>
      <c r="D149" s="26">
        <v>0</v>
      </c>
      <c r="E149" s="26">
        <v>0</v>
      </c>
      <c r="F149" s="26">
        <v>0</v>
      </c>
      <c r="G149" s="75"/>
      <c r="H149" s="75"/>
    </row>
    <row r="150" spans="1:8" s="17" customFormat="1" ht="15.95" customHeight="1">
      <c r="A150" s="31"/>
      <c r="B150" s="21" t="s">
        <v>81</v>
      </c>
      <c r="C150" s="26">
        <v>0</v>
      </c>
      <c r="D150" s="26">
        <v>0</v>
      </c>
      <c r="E150" s="26">
        <v>0</v>
      </c>
      <c r="F150" s="26">
        <v>0</v>
      </c>
      <c r="G150" s="75"/>
      <c r="H150" s="75"/>
    </row>
    <row r="151" spans="1:8" s="17" customFormat="1" ht="15.95" customHeight="1">
      <c r="A151" s="31"/>
      <c r="B151" s="21" t="s">
        <v>84</v>
      </c>
      <c r="C151" s="26">
        <v>0</v>
      </c>
      <c r="D151" s="26">
        <v>0</v>
      </c>
      <c r="E151" s="26">
        <v>0</v>
      </c>
      <c r="F151" s="26">
        <v>0</v>
      </c>
      <c r="G151" s="75"/>
      <c r="H151" s="75"/>
    </row>
    <row r="152" spans="1:8" s="17" customFormat="1" ht="15.95" customHeight="1">
      <c r="A152" s="31"/>
      <c r="B152" s="14" t="s">
        <v>85</v>
      </c>
      <c r="C152" s="15">
        <f>-SUM(C141:C142)</f>
        <v>0</v>
      </c>
      <c r="D152" s="15">
        <f>-SUM(D141:D142)</f>
        <v>0</v>
      </c>
      <c r="E152" s="15">
        <f>-SUM(E141:E142)</f>
        <v>0</v>
      </c>
      <c r="F152" s="15">
        <f>-SUM(F141:F142)</f>
        <v>0</v>
      </c>
      <c r="G152" s="75"/>
      <c r="H152" s="75"/>
    </row>
    <row r="153" spans="1:8" s="17" customFormat="1" ht="15.95" customHeight="1">
      <c r="A153" s="32"/>
      <c r="B153" s="18" t="s">
        <v>147</v>
      </c>
      <c r="C153" s="16">
        <f>SUM(C147:C152)</f>
        <v>0</v>
      </c>
      <c r="D153" s="16">
        <f>SUM(D147:D152)</f>
        <v>0</v>
      </c>
      <c r="E153" s="16">
        <f>SUM(E147:E152)</f>
        <v>0</v>
      </c>
      <c r="F153" s="16">
        <f>SUM(F147:F152)</f>
        <v>0</v>
      </c>
      <c r="G153" s="75"/>
      <c r="H153" s="75"/>
    </row>
    <row r="154" spans="1:8" s="1" customFormat="1" ht="8.1" customHeight="1">
      <c r="A154" s="33"/>
      <c r="C154" s="34"/>
      <c r="D154" s="27"/>
      <c r="F154" s="27"/>
      <c r="G154" s="75"/>
      <c r="H154" s="75"/>
    </row>
    <row r="155" spans="1:8" s="17" customFormat="1" ht="15.95" customHeight="1">
      <c r="A155" s="31"/>
      <c r="B155" s="44" t="s">
        <v>105</v>
      </c>
      <c r="C155" s="36" t="str">
        <f>IF(C144+C153=0, "PASS", "FAIL")</f>
        <v>PASS</v>
      </c>
      <c r="D155" s="36" t="str">
        <f>IF(D144+D153=0, "PASS", "FAIL")</f>
        <v>PASS</v>
      </c>
      <c r="E155" s="36" t="str">
        <f>IF(E144+E153=0, "PASS", "FAIL")</f>
        <v>PASS</v>
      </c>
      <c r="F155" s="36" t="str">
        <f>IF(F144+F153=0, "PASS", "FAIL")</f>
        <v>PASS</v>
      </c>
      <c r="G155" s="75"/>
      <c r="H155" s="75"/>
    </row>
    <row r="156" spans="1:8" ht="18" customHeight="1">
      <c r="D156" s="41"/>
      <c r="E156" s="41"/>
      <c r="F156" s="41"/>
    </row>
    <row r="157" spans="1:8" s="6" customFormat="1" ht="24.95" customHeight="1">
      <c r="A157" s="29"/>
      <c r="B157" s="23" t="s">
        <v>148</v>
      </c>
      <c r="C157" s="22"/>
      <c r="D157" s="11"/>
      <c r="E157" s="11"/>
      <c r="F157" s="8"/>
      <c r="G157" s="75"/>
      <c r="H157" s="75"/>
    </row>
    <row r="158" spans="1:8" s="6" customFormat="1" ht="20.100000000000001" customHeight="1">
      <c r="A158" s="29"/>
      <c r="B158" s="43" t="s">
        <v>56</v>
      </c>
      <c r="C158" s="22"/>
      <c r="D158" s="11"/>
      <c r="E158" s="11"/>
      <c r="F158" s="8" t="s">
        <v>16</v>
      </c>
      <c r="G158" s="75"/>
      <c r="H158" s="75"/>
    </row>
    <row r="159" spans="1:8" s="13" customFormat="1" ht="45" customHeight="1">
      <c r="A159" s="30"/>
      <c r="B159" s="19"/>
      <c r="C159" s="20" t="str">
        <f>C$9</f>
        <v>2020-21 
Provisional 
Outturn</v>
      </c>
      <c r="D159" s="20" t="str">
        <f>D$9</f>
        <v>2021-22 
Budget 
Estimate</v>
      </c>
      <c r="E159" s="20" t="str">
        <f>E$9</f>
        <v>2022-23 
Budget 
Estimate</v>
      </c>
      <c r="F159" s="20" t="str">
        <f>F$9</f>
        <v>2023-24 
Budget 
Estimate</v>
      </c>
      <c r="G159" s="75"/>
      <c r="H159" s="75"/>
    </row>
    <row r="160" spans="1:8" s="1" customFormat="1" ht="8.1" customHeight="1">
      <c r="A160" s="33"/>
      <c r="C160" s="34"/>
      <c r="D160" s="27"/>
      <c r="F160" s="27"/>
      <c r="G160" s="75"/>
      <c r="H160" s="75"/>
    </row>
    <row r="161" spans="1:8" s="6" customFormat="1" ht="15.95" customHeight="1">
      <c r="A161" s="29"/>
      <c r="B161" s="50" t="s">
        <v>59</v>
      </c>
      <c r="C161" s="48"/>
      <c r="D161" s="11"/>
      <c r="E161" s="11"/>
      <c r="F161" s="8"/>
      <c r="G161" s="75"/>
      <c r="H161" s="75"/>
    </row>
    <row r="162" spans="1:8" s="13" customFormat="1" ht="20.100000000000001" customHeight="1">
      <c r="A162" s="30"/>
      <c r="B162" s="81" t="s">
        <v>37</v>
      </c>
      <c r="C162" s="82"/>
      <c r="D162" s="82"/>
      <c r="E162" s="82"/>
      <c r="F162" s="83"/>
      <c r="G162" s="75"/>
      <c r="H162" s="75"/>
    </row>
    <row r="163" spans="1:8" s="17" customFormat="1" ht="15.95" customHeight="1">
      <c r="A163" s="30"/>
      <c r="B163" s="21" t="s">
        <v>106</v>
      </c>
      <c r="C163" s="26">
        <v>258993</v>
      </c>
      <c r="D163" s="15">
        <f>C170</f>
        <v>263552</v>
      </c>
      <c r="E163" s="15">
        <f>D170</f>
        <v>312958</v>
      </c>
      <c r="F163" s="15">
        <f>E170</f>
        <v>344126</v>
      </c>
      <c r="G163" s="75"/>
      <c r="H163" s="75"/>
    </row>
    <row r="164" spans="1:8" s="17" customFormat="1" ht="15.95" customHeight="1">
      <c r="A164" s="31"/>
      <c r="B164" s="55" t="s">
        <v>149</v>
      </c>
      <c r="C164" s="15">
        <v>0</v>
      </c>
      <c r="D164" s="38"/>
      <c r="E164" s="38"/>
      <c r="F164" s="38"/>
      <c r="G164" s="75"/>
      <c r="H164" s="75"/>
    </row>
    <row r="165" spans="1:8" s="17" customFormat="1" ht="15.95" customHeight="1">
      <c r="A165" s="31"/>
      <c r="B165" s="46" t="s">
        <v>107</v>
      </c>
      <c r="C165" s="54">
        <f>C163+C164</f>
        <v>258993</v>
      </c>
      <c r="D165" s="54">
        <f>D163</f>
        <v>263552</v>
      </c>
      <c r="E165" s="54">
        <f>E163</f>
        <v>312958</v>
      </c>
      <c r="F165" s="54">
        <f>F163</f>
        <v>344126</v>
      </c>
      <c r="G165" s="75"/>
      <c r="H165" s="75"/>
    </row>
    <row r="166" spans="1:8" s="17" customFormat="1" ht="15.95" customHeight="1">
      <c r="A166" s="31"/>
      <c r="B166" s="14" t="s">
        <v>57</v>
      </c>
      <c r="C166" s="15">
        <f>-C51-C104</f>
        <v>13330</v>
      </c>
      <c r="D166" s="15">
        <f>-D51-D104</f>
        <v>50720</v>
      </c>
      <c r="E166" s="15">
        <f>-E51-E104</f>
        <v>40224</v>
      </c>
      <c r="F166" s="15">
        <f>-F51-F104</f>
        <v>33406</v>
      </c>
      <c r="G166" s="75"/>
      <c r="H166" s="75"/>
    </row>
    <row r="167" spans="1:8" s="17" customFormat="1" ht="15.95" customHeight="1">
      <c r="A167" s="31"/>
      <c r="B167" s="14" t="s">
        <v>58</v>
      </c>
      <c r="C167" s="15">
        <f>-SUM(C55:C56)</f>
        <v>0</v>
      </c>
      <c r="D167" s="15">
        <f>-SUM(D55:D56)</f>
        <v>0</v>
      </c>
      <c r="E167" s="15">
        <f>-SUM(E55:E56)</f>
        <v>0</v>
      </c>
      <c r="F167" s="15">
        <f>-SUM(F55:F56)</f>
        <v>0</v>
      </c>
      <c r="G167" s="75"/>
      <c r="H167" s="75"/>
    </row>
    <row r="168" spans="1:8" s="17" customFormat="1" ht="15.95" customHeight="1">
      <c r="A168" s="31"/>
      <c r="B168" s="21" t="s">
        <v>108</v>
      </c>
      <c r="C168" s="15">
        <v>-7287</v>
      </c>
      <c r="D168" s="15">
        <v>0</v>
      </c>
      <c r="E168" s="26">
        <v>-7490</v>
      </c>
      <c r="F168" s="26">
        <v>-7582</v>
      </c>
      <c r="G168" s="75"/>
      <c r="H168" s="75"/>
    </row>
    <row r="169" spans="1:8" s="17" customFormat="1" ht="15.95" customHeight="1">
      <c r="A169" s="31"/>
      <c r="B169" s="21" t="s">
        <v>109</v>
      </c>
      <c r="C169" s="15">
        <v>-1484</v>
      </c>
      <c r="D169" s="15">
        <v>-1314</v>
      </c>
      <c r="E169" s="26">
        <v>-1566</v>
      </c>
      <c r="F169" s="26">
        <v>-1527</v>
      </c>
      <c r="G169" s="75"/>
      <c r="H169" s="75"/>
    </row>
    <row r="170" spans="1:8" s="17" customFormat="1" ht="15.95" customHeight="1">
      <c r="A170" s="32"/>
      <c r="B170" s="18" t="s">
        <v>110</v>
      </c>
      <c r="C170" s="16">
        <f>SUM(C165:C169)</f>
        <v>263552</v>
      </c>
      <c r="D170" s="16">
        <f>SUM(D165:D169)</f>
        <v>312958</v>
      </c>
      <c r="E170" s="16">
        <f>SUM(E165:E169)</f>
        <v>344126</v>
      </c>
      <c r="F170" s="16">
        <f>SUM(F165:F169)</f>
        <v>368423</v>
      </c>
      <c r="G170" s="75"/>
      <c r="H170" s="75"/>
    </row>
    <row r="171" spans="1:8" s="13" customFormat="1" ht="20.100000000000001" customHeight="1">
      <c r="A171" s="30"/>
      <c r="B171" s="81" t="s">
        <v>139</v>
      </c>
      <c r="C171" s="82"/>
      <c r="D171" s="82"/>
      <c r="E171" s="82"/>
      <c r="F171" s="83"/>
      <c r="G171" s="75"/>
      <c r="H171" s="75"/>
    </row>
    <row r="172" spans="1:8" s="17" customFormat="1" ht="15.95" customHeight="1">
      <c r="A172" s="30"/>
      <c r="B172" s="21" t="s">
        <v>106</v>
      </c>
      <c r="C172" s="26">
        <v>198521</v>
      </c>
      <c r="D172" s="15">
        <f>C179</f>
        <v>208930</v>
      </c>
      <c r="E172" s="15">
        <f>D179</f>
        <v>227430</v>
      </c>
      <c r="F172" s="15">
        <f>E179</f>
        <v>260449</v>
      </c>
      <c r="G172" s="75"/>
      <c r="H172" s="75"/>
    </row>
    <row r="173" spans="1:8" s="17" customFormat="1" ht="15.95" customHeight="1">
      <c r="A173" s="31"/>
      <c r="B173" s="14" t="s">
        <v>149</v>
      </c>
      <c r="C173" s="15">
        <v>0</v>
      </c>
      <c r="D173" s="38"/>
      <c r="E173" s="38"/>
      <c r="F173" s="38"/>
      <c r="G173" s="75"/>
      <c r="H173" s="75"/>
    </row>
    <row r="174" spans="1:8" s="17" customFormat="1" ht="15.95" customHeight="1">
      <c r="A174" s="31"/>
      <c r="B174" s="46" t="s">
        <v>107</v>
      </c>
      <c r="C174" s="54">
        <f>C172+C173</f>
        <v>198521</v>
      </c>
      <c r="D174" s="54">
        <f>D172</f>
        <v>208930</v>
      </c>
      <c r="E174" s="54">
        <f>E172</f>
        <v>227430</v>
      </c>
      <c r="F174" s="54">
        <f>F172</f>
        <v>260449</v>
      </c>
      <c r="G174" s="75"/>
      <c r="H174" s="75"/>
    </row>
    <row r="175" spans="1:8" s="17" customFormat="1" ht="15.95" customHeight="1">
      <c r="A175" s="31"/>
      <c r="B175" s="14" t="s">
        <v>57</v>
      </c>
      <c r="C175" s="15">
        <f>-C127-C152</f>
        <v>14463</v>
      </c>
      <c r="D175" s="15">
        <f>-D127-D152</f>
        <v>22980</v>
      </c>
      <c r="E175" s="15">
        <f>-E127-E152</f>
        <v>38144</v>
      </c>
      <c r="F175" s="15">
        <f>-F127-F152</f>
        <v>29572</v>
      </c>
      <c r="G175" s="75"/>
      <c r="H175" s="75"/>
    </row>
    <row r="176" spans="1:8" s="17" customFormat="1" ht="15.95" customHeight="1">
      <c r="A176" s="31"/>
      <c r="B176" s="14" t="s">
        <v>58</v>
      </c>
      <c r="C176" s="15">
        <f>-SUM(C131:C132)</f>
        <v>0</v>
      </c>
      <c r="D176" s="15">
        <f>-SUM(D131:D132)</f>
        <v>0</v>
      </c>
      <c r="E176" s="15">
        <f>-SUM(E131:E132)</f>
        <v>0</v>
      </c>
      <c r="F176" s="15">
        <f>-SUM(F131:F132)</f>
        <v>0</v>
      </c>
      <c r="G176" s="75"/>
      <c r="H176" s="75"/>
    </row>
    <row r="177" spans="1:8" s="17" customFormat="1" ht="15.95" customHeight="1">
      <c r="A177" s="31"/>
      <c r="B177" s="21" t="s">
        <v>108</v>
      </c>
      <c r="C177" s="26">
        <v>-4054</v>
      </c>
      <c r="D177" s="26">
        <v>-4480</v>
      </c>
      <c r="E177" s="26">
        <v>-5125</v>
      </c>
      <c r="F177" s="26">
        <v>-5796</v>
      </c>
      <c r="G177" s="75"/>
      <c r="H177" s="75"/>
    </row>
    <row r="178" spans="1:8" s="17" customFormat="1" ht="15.95" customHeight="1">
      <c r="A178" s="31"/>
      <c r="B178" s="21" t="s">
        <v>109</v>
      </c>
      <c r="C178" s="26">
        <v>0</v>
      </c>
      <c r="D178" s="26">
        <v>0</v>
      </c>
      <c r="E178" s="26">
        <v>0</v>
      </c>
      <c r="F178" s="26">
        <v>0</v>
      </c>
      <c r="G178" s="75"/>
      <c r="H178" s="75"/>
    </row>
    <row r="179" spans="1:8" s="17" customFormat="1" ht="15.95" customHeight="1">
      <c r="A179" s="32"/>
      <c r="B179" s="18" t="s">
        <v>111</v>
      </c>
      <c r="C179" s="16">
        <f>SUM(C174:C178)</f>
        <v>208930</v>
      </c>
      <c r="D179" s="16">
        <f>SUM(D174:D178)</f>
        <v>227430</v>
      </c>
      <c r="E179" s="16">
        <f>SUM(E174:E178)</f>
        <v>260449</v>
      </c>
      <c r="F179" s="16">
        <f>SUM(F174:F178)</f>
        <v>284225</v>
      </c>
      <c r="G179" s="75"/>
      <c r="H179" s="75"/>
    </row>
    <row r="180" spans="1:8" s="1" customFormat="1" ht="8.1" customHeight="1">
      <c r="A180" s="33"/>
      <c r="C180" s="34"/>
      <c r="D180" s="27"/>
      <c r="F180" s="27"/>
      <c r="G180" s="75"/>
      <c r="H180" s="75"/>
    </row>
    <row r="181" spans="1:8" s="17" customFormat="1" ht="15.95" customHeight="1">
      <c r="A181" s="32"/>
      <c r="B181" s="18" t="s">
        <v>120</v>
      </c>
      <c r="C181" s="16">
        <f>C170+C179</f>
        <v>472482</v>
      </c>
      <c r="D181" s="16">
        <f>D170+D179</f>
        <v>540388</v>
      </c>
      <c r="E181" s="16">
        <f>E170+E179</f>
        <v>604575</v>
      </c>
      <c r="F181" s="16">
        <f>F170+F179</f>
        <v>652648</v>
      </c>
      <c r="G181" s="75"/>
      <c r="H181" s="75"/>
    </row>
    <row r="182" spans="1:8" s="1" customFormat="1" ht="8.1" customHeight="1">
      <c r="A182" s="33"/>
      <c r="C182" s="34"/>
      <c r="D182" s="27"/>
      <c r="F182" s="27"/>
      <c r="G182" s="75"/>
      <c r="H182" s="75"/>
    </row>
    <row r="183" spans="1:8" s="6" customFormat="1" ht="15.95" customHeight="1">
      <c r="A183" s="29"/>
      <c r="B183" s="50" t="s">
        <v>113</v>
      </c>
      <c r="C183" s="48"/>
      <c r="D183" s="11"/>
      <c r="E183" s="11"/>
      <c r="F183" s="8"/>
      <c r="G183" s="75"/>
      <c r="H183" s="75"/>
    </row>
    <row r="184" spans="1:8" s="17" customFormat="1" ht="15.95" customHeight="1">
      <c r="A184" s="31"/>
      <c r="B184" s="21" t="s">
        <v>115</v>
      </c>
      <c r="C184" s="26">
        <v>-398266</v>
      </c>
      <c r="D184" s="26">
        <v>-469365</v>
      </c>
      <c r="E184" s="26">
        <v>-526609</v>
      </c>
      <c r="F184" s="26">
        <v>-578165</v>
      </c>
      <c r="G184" s="75"/>
      <c r="H184" s="75"/>
    </row>
    <row r="185" spans="1:8" s="17" customFormat="1" ht="15.95" customHeight="1">
      <c r="A185" s="31"/>
      <c r="B185" s="45" t="s">
        <v>116</v>
      </c>
      <c r="C185" s="26">
        <v>-35352</v>
      </c>
      <c r="D185" s="26">
        <v>-33775</v>
      </c>
      <c r="E185" s="26">
        <v>-32209</v>
      </c>
      <c r="F185" s="26">
        <v>-30682</v>
      </c>
      <c r="G185" s="75"/>
      <c r="H185" s="75"/>
    </row>
    <row r="186" spans="1:8" s="17" customFormat="1" ht="15.95" customHeight="1">
      <c r="A186" s="31"/>
      <c r="B186" s="45" t="s">
        <v>117</v>
      </c>
      <c r="C186" s="26">
        <v>0</v>
      </c>
      <c r="D186" s="26">
        <v>0</v>
      </c>
      <c r="E186" s="26">
        <v>0</v>
      </c>
      <c r="F186" s="26">
        <v>0</v>
      </c>
      <c r="G186" s="75"/>
      <c r="H186" s="75"/>
    </row>
    <row r="187" spans="1:8" s="17" customFormat="1" ht="15.95" customHeight="1">
      <c r="A187" s="32"/>
      <c r="B187" s="18" t="s">
        <v>118</v>
      </c>
      <c r="C187" s="16">
        <f>SUM(C184:C186)</f>
        <v>-433618</v>
      </c>
      <c r="D187" s="16">
        <f>SUM(D184:D186)</f>
        <v>-503140</v>
      </c>
      <c r="E187" s="16">
        <f>SUM(E184:E186)</f>
        <v>-558818</v>
      </c>
      <c r="F187" s="16">
        <f>SUM(F184:F186)</f>
        <v>-608847</v>
      </c>
      <c r="G187" s="75"/>
      <c r="H187" s="75"/>
    </row>
    <row r="188" spans="1:8" s="17" customFormat="1" ht="30" customHeight="1">
      <c r="A188" s="31"/>
      <c r="B188" s="45" t="s">
        <v>119</v>
      </c>
      <c r="C188" s="26">
        <v>0</v>
      </c>
      <c r="D188" s="26">
        <v>0</v>
      </c>
      <c r="E188" s="26">
        <v>0</v>
      </c>
      <c r="F188" s="26">
        <v>0</v>
      </c>
      <c r="G188" s="75"/>
      <c r="H188" s="75"/>
    </row>
    <row r="189" spans="1:8" s="17" customFormat="1" ht="15.95" customHeight="1">
      <c r="A189" s="32"/>
      <c r="B189" s="18" t="s">
        <v>112</v>
      </c>
      <c r="C189" s="16">
        <f>SUM(C187:C188)</f>
        <v>-433618</v>
      </c>
      <c r="D189" s="16">
        <f>SUM(D187:D188)</f>
        <v>-503140</v>
      </c>
      <c r="E189" s="16">
        <f>SUM(E187:E188)</f>
        <v>-558818</v>
      </c>
      <c r="F189" s="16">
        <f>SUM(F187:F188)</f>
        <v>-608847</v>
      </c>
      <c r="G189" s="75"/>
      <c r="H189" s="75"/>
    </row>
    <row r="190" spans="1:8" s="1" customFormat="1" ht="8.1" customHeight="1">
      <c r="A190" s="33"/>
      <c r="C190" s="34"/>
      <c r="D190" s="27"/>
      <c r="F190" s="27"/>
      <c r="G190" s="75"/>
      <c r="H190" s="75"/>
    </row>
    <row r="191" spans="1:8" s="17" customFormat="1" ht="15.95" customHeight="1">
      <c r="A191" s="32"/>
      <c r="B191" s="18" t="s">
        <v>155</v>
      </c>
      <c r="C191" s="16">
        <f>C189+C181</f>
        <v>38864</v>
      </c>
      <c r="D191" s="16">
        <f t="shared" ref="D191:F191" si="0">D189+D181</f>
        <v>37248</v>
      </c>
      <c r="E191" s="16">
        <f t="shared" si="0"/>
        <v>45757</v>
      </c>
      <c r="F191" s="16">
        <f t="shared" si="0"/>
        <v>43801</v>
      </c>
      <c r="G191" s="75"/>
      <c r="H191" s="75"/>
    </row>
    <row r="192" spans="1:8" s="1" customFormat="1" ht="8.1" customHeight="1">
      <c r="A192" s="33"/>
      <c r="C192" s="34"/>
      <c r="D192" s="27"/>
      <c r="F192" s="27"/>
      <c r="G192" s="75"/>
      <c r="H192" s="75"/>
    </row>
    <row r="193" spans="1:9" s="6" customFormat="1" ht="15.95" customHeight="1">
      <c r="A193" s="29"/>
      <c r="B193" s="50" t="s">
        <v>114</v>
      </c>
      <c r="C193" s="48"/>
      <c r="D193" s="11"/>
      <c r="E193" s="11"/>
      <c r="F193" s="8"/>
      <c r="G193" s="75"/>
      <c r="H193" s="75"/>
    </row>
    <row r="194" spans="1:9" s="17" customFormat="1" ht="15.95" customHeight="1">
      <c r="A194" s="31"/>
      <c r="B194" s="21" t="s">
        <v>60</v>
      </c>
      <c r="C194" s="26">
        <v>-526408</v>
      </c>
      <c r="D194" s="26">
        <v>-541410</v>
      </c>
      <c r="E194" s="26">
        <v>-605331</v>
      </c>
      <c r="F194" s="26">
        <v>-653128</v>
      </c>
      <c r="G194" s="75"/>
      <c r="H194" s="75"/>
    </row>
    <row r="195" spans="1:9" s="17" customFormat="1" ht="15.95" customHeight="1">
      <c r="A195" s="31"/>
      <c r="B195" s="21" t="s">
        <v>61</v>
      </c>
      <c r="C195" s="26">
        <v>-586000</v>
      </c>
      <c r="D195" s="26">
        <v>-590000</v>
      </c>
      <c r="E195" s="26">
        <v>-651000</v>
      </c>
      <c r="F195" s="26">
        <v>-726000</v>
      </c>
      <c r="G195" s="75"/>
      <c r="H195" s="75"/>
    </row>
    <row r="196" spans="1:9" ht="18" customHeight="1">
      <c r="D196" s="41"/>
      <c r="E196" s="41"/>
      <c r="F196" s="41"/>
    </row>
    <row r="197" spans="1:9" s="6" customFormat="1" ht="24.95" customHeight="1">
      <c r="A197" s="75"/>
      <c r="B197" s="75"/>
      <c r="C197" s="75"/>
      <c r="D197" s="75"/>
      <c r="E197" s="75"/>
      <c r="F197" s="75"/>
      <c r="G197" s="75"/>
      <c r="H197" s="75"/>
    </row>
    <row r="198" spans="1:9" s="6" customFormat="1" ht="20.100000000000001" customHeight="1">
      <c r="A198" s="75"/>
      <c r="B198" s="75"/>
      <c r="C198" s="75"/>
      <c r="D198" s="75"/>
      <c r="E198" s="75"/>
      <c r="F198" s="75"/>
      <c r="G198" s="75"/>
      <c r="H198" s="75"/>
    </row>
    <row r="199" spans="1:9" ht="18" customHeight="1">
      <c r="A199" s="75"/>
      <c r="B199" s="75"/>
      <c r="C199" s="75"/>
      <c r="D199" s="75"/>
      <c r="E199" s="75"/>
      <c r="F199" s="75"/>
    </row>
    <row r="200" spans="1:9" ht="15.95" customHeight="1">
      <c r="A200" s="75"/>
      <c r="B200" s="75"/>
      <c r="C200" s="75"/>
      <c r="D200" s="75"/>
      <c r="E200" s="75"/>
      <c r="F200" s="75"/>
    </row>
    <row r="201" spans="1:9" ht="15.95" customHeight="1">
      <c r="A201" s="75"/>
      <c r="B201" s="75"/>
      <c r="C201" s="75"/>
      <c r="D201" s="75"/>
      <c r="E201" s="75"/>
      <c r="F201" s="75"/>
    </row>
    <row r="202" spans="1:9" ht="15.95" customHeight="1">
      <c r="A202" s="75"/>
      <c r="B202" s="75"/>
      <c r="C202" s="75"/>
      <c r="D202" s="75"/>
      <c r="E202" s="75"/>
      <c r="F202" s="75"/>
    </row>
    <row r="203" spans="1:9" ht="15.95" customHeight="1">
      <c r="A203" s="75"/>
      <c r="B203" s="75"/>
      <c r="C203" s="75"/>
      <c r="D203" s="75"/>
      <c r="E203" s="75"/>
      <c r="F203" s="75"/>
    </row>
    <row r="204" spans="1:9" s="17" customFormat="1" ht="15.95" customHeight="1">
      <c r="A204" s="75"/>
      <c r="B204" s="75"/>
      <c r="C204" s="75"/>
      <c r="D204" s="75"/>
      <c r="E204" s="75"/>
      <c r="F204" s="75"/>
      <c r="G204" s="75"/>
      <c r="H204" s="75"/>
      <c r="I204" s="2"/>
    </row>
    <row r="205" spans="1:9" ht="18" customHeight="1">
      <c r="A205" s="75"/>
      <c r="B205" s="75"/>
      <c r="C205" s="75"/>
      <c r="D205" s="75"/>
      <c r="E205" s="75"/>
      <c r="F205" s="75"/>
    </row>
    <row r="206" spans="1:9" ht="18" customHeight="1">
      <c r="A206" s="75"/>
      <c r="B206" s="75"/>
      <c r="C206" s="75"/>
      <c r="D206" s="75"/>
      <c r="E206" s="75"/>
      <c r="F206" s="75"/>
    </row>
    <row r="207" spans="1:9" ht="15.95" customHeight="1">
      <c r="A207" s="75"/>
      <c r="B207" s="75"/>
      <c r="C207" s="75"/>
      <c r="D207" s="75"/>
      <c r="E207" s="75"/>
      <c r="F207" s="75"/>
    </row>
    <row r="208" spans="1:9" ht="15.95" customHeight="1">
      <c r="A208" s="75"/>
      <c r="B208" s="75"/>
      <c r="C208" s="75"/>
      <c r="D208" s="75"/>
      <c r="E208" s="75"/>
      <c r="F208" s="75"/>
    </row>
    <row r="209" spans="1:8" ht="15.95" customHeight="1">
      <c r="A209" s="75"/>
      <c r="B209" s="75"/>
      <c r="C209" s="75"/>
      <c r="D209" s="75"/>
      <c r="E209" s="75"/>
      <c r="F209" s="75"/>
    </row>
    <row r="210" spans="1:8" ht="15.95" customHeight="1">
      <c r="A210" s="75"/>
      <c r="B210" s="75"/>
      <c r="C210" s="75"/>
      <c r="D210" s="75"/>
      <c r="E210" s="75"/>
      <c r="F210" s="75"/>
    </row>
    <row r="211" spans="1:8" ht="15.95" customHeight="1">
      <c r="A211" s="75"/>
      <c r="B211" s="75"/>
      <c r="C211" s="75"/>
      <c r="D211" s="75"/>
      <c r="E211" s="75"/>
      <c r="F211" s="75"/>
    </row>
    <row r="212" spans="1:8" ht="15.95" customHeight="1">
      <c r="A212" s="75"/>
      <c r="B212" s="75"/>
      <c r="C212" s="75"/>
      <c r="D212" s="75"/>
      <c r="E212" s="75"/>
      <c r="F212" s="75"/>
    </row>
    <row r="213" spans="1:8" ht="15.95" customHeight="1">
      <c r="A213" s="75"/>
      <c r="B213" s="75"/>
      <c r="C213" s="75"/>
      <c r="D213" s="75"/>
      <c r="E213" s="75"/>
      <c r="F213" s="75"/>
    </row>
    <row r="214" spans="1:8" ht="15.95" customHeight="1">
      <c r="A214" s="75"/>
      <c r="B214" s="75"/>
      <c r="C214" s="75"/>
      <c r="D214" s="75"/>
      <c r="E214" s="75"/>
      <c r="F214" s="75"/>
    </row>
    <row r="215" spans="1:8" ht="15.95" customHeight="1">
      <c r="A215" s="75"/>
      <c r="B215" s="75"/>
      <c r="C215" s="75"/>
      <c r="D215" s="75"/>
      <c r="E215" s="75"/>
      <c r="F215" s="75"/>
    </row>
    <row r="216" spans="1:8" ht="15.95" customHeight="1">
      <c r="A216" s="75"/>
      <c r="B216" s="75"/>
      <c r="C216" s="75"/>
      <c r="D216" s="75"/>
      <c r="E216" s="75"/>
      <c r="F216" s="75"/>
    </row>
    <row r="217" spans="1:8">
      <c r="A217" s="75"/>
      <c r="B217" s="75"/>
      <c r="C217" s="75"/>
      <c r="D217" s="75"/>
      <c r="E217" s="75"/>
      <c r="F217" s="75"/>
    </row>
    <row r="218" spans="1:8">
      <c r="A218" s="75"/>
      <c r="B218" s="75"/>
      <c r="C218" s="75"/>
      <c r="D218" s="75"/>
      <c r="E218" s="75"/>
      <c r="F218" s="75"/>
    </row>
    <row r="219" spans="1:8" s="49" customFormat="1" ht="18" customHeight="1">
      <c r="A219" s="75"/>
      <c r="B219" s="75"/>
      <c r="C219" s="75"/>
      <c r="D219" s="75"/>
      <c r="E219" s="75"/>
      <c r="F219" s="75"/>
      <c r="G219" s="75"/>
      <c r="H219" s="75"/>
    </row>
    <row r="220" spans="1:8" ht="15.95" customHeight="1">
      <c r="A220" s="75"/>
      <c r="B220" s="75"/>
      <c r="C220" s="75"/>
      <c r="D220" s="75"/>
      <c r="E220" s="75"/>
      <c r="F220" s="75"/>
    </row>
    <row r="221" spans="1:8" ht="15.95" customHeight="1">
      <c r="A221" s="75"/>
      <c r="B221" s="75"/>
      <c r="C221" s="75"/>
      <c r="D221" s="75"/>
      <c r="E221" s="75"/>
      <c r="F221" s="75"/>
    </row>
    <row r="222" spans="1:8" ht="15.95" customHeight="1">
      <c r="A222" s="75"/>
      <c r="B222" s="75"/>
      <c r="C222" s="75"/>
      <c r="D222" s="75"/>
      <c r="E222" s="75"/>
      <c r="F222" s="75"/>
    </row>
    <row r="223" spans="1:8" ht="15.95" customHeight="1">
      <c r="A223" s="75"/>
      <c r="B223" s="75"/>
      <c r="C223" s="75"/>
      <c r="D223" s="75"/>
      <c r="E223" s="75"/>
      <c r="F223" s="75"/>
    </row>
    <row r="224" spans="1:8" ht="15.95" customHeight="1">
      <c r="A224" s="75"/>
      <c r="B224" s="75"/>
      <c r="C224" s="75"/>
      <c r="D224" s="75"/>
      <c r="E224" s="75"/>
      <c r="F224" s="75"/>
    </row>
    <row r="225" spans="1:6" ht="15.95" customHeight="1">
      <c r="A225" s="75"/>
      <c r="B225" s="75"/>
      <c r="C225" s="75"/>
      <c r="D225" s="75"/>
      <c r="E225" s="75"/>
      <c r="F225" s="75"/>
    </row>
    <row r="226" spans="1:6" ht="15.95" customHeight="1">
      <c r="A226" s="75"/>
      <c r="B226" s="75"/>
      <c r="C226" s="75"/>
      <c r="D226" s="75"/>
      <c r="E226" s="75"/>
      <c r="F226" s="75"/>
    </row>
    <row r="227" spans="1:6" ht="15.95" customHeight="1">
      <c r="A227" s="75"/>
      <c r="B227" s="75"/>
      <c r="C227" s="75"/>
      <c r="D227" s="75"/>
      <c r="E227" s="75"/>
      <c r="F227" s="75"/>
    </row>
    <row r="228" spans="1:6" ht="15.95" customHeight="1">
      <c r="A228" s="75"/>
      <c r="B228" s="75"/>
      <c r="C228" s="75"/>
      <c r="D228" s="75"/>
      <c r="E228" s="75"/>
      <c r="F228" s="75"/>
    </row>
    <row r="229" spans="1:6" ht="15.95" customHeight="1">
      <c r="A229" s="75"/>
      <c r="B229" s="75"/>
      <c r="C229" s="75"/>
      <c r="D229" s="75"/>
      <c r="E229" s="75"/>
      <c r="F229" s="75"/>
    </row>
    <row r="230" spans="1:6">
      <c r="A230" s="75"/>
      <c r="B230" s="75"/>
      <c r="C230" s="75"/>
      <c r="D230" s="75"/>
      <c r="E230" s="75"/>
      <c r="F230" s="75"/>
    </row>
    <row r="231" spans="1:6">
      <c r="A231" s="75"/>
      <c r="B231" s="75"/>
      <c r="C231" s="75"/>
      <c r="D231" s="75"/>
      <c r="E231" s="75"/>
      <c r="F231" s="75"/>
    </row>
    <row r="232" spans="1:6">
      <c r="A232" s="75"/>
      <c r="B232" s="75"/>
      <c r="C232" s="75"/>
      <c r="D232" s="75"/>
      <c r="E232" s="75"/>
      <c r="F232" s="75"/>
    </row>
    <row r="233" spans="1:6">
      <c r="A233" s="75"/>
      <c r="B233" s="75"/>
      <c r="C233" s="75"/>
      <c r="D233" s="75"/>
      <c r="E233" s="75"/>
      <c r="F233" s="75"/>
    </row>
    <row r="234" spans="1:6">
      <c r="A234" s="75"/>
      <c r="B234" s="75"/>
      <c r="C234" s="75"/>
      <c r="D234" s="75"/>
      <c r="E234" s="75"/>
      <c r="F234" s="75"/>
    </row>
  </sheetData>
  <mergeCells count="5">
    <mergeCell ref="B171:F171"/>
    <mergeCell ref="B65:F65"/>
    <mergeCell ref="B77:F77"/>
    <mergeCell ref="B83:F83"/>
    <mergeCell ref="B162:F162"/>
  </mergeCells>
  <dataValidations count="7">
    <dataValidation type="whole" errorStyle="warning" allowBlank="1" showInputMessage="1" showErrorMessage="1" errorTitle="WARNING" error="All figures must be entered as whole numbers. Please ensure that the figure you have entered is correct." sqref="C188:F188 C164 C173">
      <formula1>-1000000</formula1>
      <formula2>1000000</formula2>
    </dataValidation>
    <dataValidation type="whole" errorStyle="warning" operator="lessThanOrEqual" allowBlank="1" showInputMessage="1" showErrorMessage="1" errorTitle="WARNING: Check signage" error="Liabilities are expected to be entered as negative whole numbers. Please ensure the figure you have entered is correct. " sqref="C184:F186 C194:F195">
      <formula1>0</formula1>
    </dataValidation>
    <dataValidation type="whole" errorStyle="warning" operator="lessThanOrEqual" allowBlank="1" showInputMessage="1" showErrorMessage="1" errorTitle="WARNING: Check signage" error="Repayments are expected to be entered as negative whole numbers. Please ensure the figure you have entered is correct. " sqref="E168:F169 C177:F178">
      <formula1>0</formula1>
    </dataValidation>
    <dataValidation type="whole" errorStyle="warning" operator="lessThanOrEqual" allowBlank="1" showInputMessage="1" showErrorMessage="1" errorTitle="WARNING: Check signage" error="Financing must be entered as a negative whole number. Please ensure the figure you have entered is correct. " sqref="C44:F53 E54:F54 C55:F56 C98:F103 C122:F132 C147:F151">
      <formula1>0</formula1>
    </dataValidation>
    <dataValidation type="whole" errorStyle="warning" operator="greaterThanOrEqual" allowBlank="1" showInputMessage="1" showErrorMessage="1" errorTitle="WARNING: Check signage" error="Expenditure must be entered as a positive whole number. Please ensure the figure you have entered is correct." sqref="C31:F40 C66:F75 C78:F81 C84:F93 C114:F118 C141:F143">
      <formula1>0</formula1>
    </dataValidation>
    <dataValidation type="whole" errorStyle="warning" allowBlank="1" showInputMessage="1" showErrorMessage="1" errorTitle="WARNING" error="All figures need to be entered rounded to the nearest whole number. Please review the figure you have entered." sqref="C174 D172:F174 D163:F165 C165">
      <formula1>-100000000</formula1>
      <formula2>100000000</formula2>
    </dataValidation>
    <dataValidation type="whole" errorStyle="warning" allowBlank="1" showInputMessage="1" showErrorMessage="1" errorTitle="WARNING" error="All figures need to be entered rounded to the nearest whole number. This figure is also expected to be a positive figure. Please review the figure you have entered." sqref="C54:D54 C168:D169 C152:F152">
      <formula1>0</formula1>
      <formula2>100000000</formula2>
    </dataValidation>
  </dataValidations>
  <pageMargins left="0.7" right="0.7" top="0.75" bottom="0.75" header="0.3" footer="0.3"/>
  <pageSetup paperSize="9" orientation="portrait" horizontalDpi="90" verticalDpi="9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C5D9F1"/>
  </sheetPr>
  <dimension ref="A1:I234"/>
  <sheetViews>
    <sheetView zoomScaleNormal="100" workbookViewId="0">
      <pane ySplit="3" topLeftCell="A4" activePane="bottomLeft" state="frozen"/>
      <selection activeCell="H1" sqref="H1"/>
      <selection pane="bottomLeft" activeCell="C1" sqref="C1"/>
    </sheetView>
  </sheetViews>
  <sheetFormatPr defaultColWidth="9.140625" defaultRowHeight="12.75"/>
  <cols>
    <col min="1" max="1" width="4" style="39" customWidth="1"/>
    <col min="2" max="2" width="94.140625" style="40" customWidth="1"/>
    <col min="3" max="6" width="17.5703125" style="40" customWidth="1"/>
    <col min="7" max="7" width="11.140625" style="75" customWidth="1"/>
    <col min="8" max="8" width="69" style="75" customWidth="1"/>
    <col min="9" max="16384" width="9.140625" style="40"/>
  </cols>
  <sheetData>
    <row r="1" spans="1:8" s="3" customFormat="1" ht="20.100000000000001" customHeight="1">
      <c r="A1" s="28"/>
      <c r="B1" s="4" t="s">
        <v>156</v>
      </c>
      <c r="G1" s="75"/>
      <c r="H1" s="75"/>
    </row>
    <row r="2" spans="1:8" s="3" customFormat="1" ht="20.100000000000001" customHeight="1">
      <c r="A2" s="28"/>
      <c r="B2" s="5" t="s">
        <v>10</v>
      </c>
      <c r="D2" s="74"/>
      <c r="E2" s="74"/>
      <c r="F2" s="37"/>
      <c r="G2" s="75"/>
      <c r="H2" s="75"/>
    </row>
    <row r="3" spans="1:8" s="6" customFormat="1" ht="12.75" customHeight="1">
      <c r="A3" s="29"/>
      <c r="B3" s="7"/>
      <c r="G3" s="75"/>
      <c r="H3" s="75"/>
    </row>
    <row r="4" spans="1:8" s="6" customFormat="1" ht="20.100000000000001" customHeight="1">
      <c r="A4" s="29"/>
      <c r="B4" s="10" t="s">
        <v>39</v>
      </c>
      <c r="C4" s="9"/>
      <c r="D4" s="9"/>
      <c r="E4" s="9"/>
      <c r="F4" s="9"/>
      <c r="G4" s="75"/>
      <c r="H4" s="75"/>
    </row>
    <row r="5" spans="1:8" s="6" customFormat="1" ht="20.100000000000001" customHeight="1">
      <c r="A5" s="29"/>
      <c r="B5" s="10" t="s">
        <v>40</v>
      </c>
      <c r="C5" s="9"/>
      <c r="D5" s="9"/>
      <c r="E5" s="9"/>
      <c r="F5" s="9"/>
      <c r="G5" s="75"/>
      <c r="H5" s="75"/>
    </row>
    <row r="6" spans="1:8" s="6" customFormat="1" ht="20.100000000000001" customHeight="1">
      <c r="A6" s="29"/>
      <c r="B6" s="10" t="s">
        <v>140</v>
      </c>
      <c r="C6" s="47"/>
      <c r="D6" s="9"/>
      <c r="F6" s="9"/>
      <c r="G6" s="75"/>
      <c r="H6" s="75"/>
    </row>
    <row r="7" spans="1:8" s="1" customFormat="1" ht="8.1" customHeight="1">
      <c r="A7" s="33"/>
      <c r="C7" s="34"/>
      <c r="D7" s="51"/>
      <c r="F7" s="51"/>
      <c r="G7" s="75"/>
      <c r="H7" s="75"/>
    </row>
    <row r="8" spans="1:8" s="6" customFormat="1" ht="24.95" customHeight="1">
      <c r="A8" s="29"/>
      <c r="B8" s="23" t="s">
        <v>124</v>
      </c>
      <c r="C8" s="22"/>
      <c r="D8" s="11"/>
      <c r="E8" s="11"/>
      <c r="F8" s="8" t="s">
        <v>16</v>
      </c>
      <c r="G8" s="75"/>
      <c r="H8" s="75"/>
    </row>
    <row r="9" spans="1:8" s="13" customFormat="1" ht="45" customHeight="1">
      <c r="A9" s="30"/>
      <c r="B9" s="19"/>
      <c r="C9" s="20" t="s">
        <v>152</v>
      </c>
      <c r="D9" s="20" t="s">
        <v>41</v>
      </c>
      <c r="E9" s="20" t="s">
        <v>42</v>
      </c>
      <c r="F9" s="20" t="s">
        <v>153</v>
      </c>
      <c r="G9" s="75"/>
      <c r="H9" s="75"/>
    </row>
    <row r="10" spans="1:8" s="1" customFormat="1" ht="8.1" customHeight="1">
      <c r="A10" s="33"/>
      <c r="C10" s="34"/>
      <c r="D10" s="27"/>
      <c r="F10" s="27"/>
      <c r="G10" s="75"/>
      <c r="H10" s="75"/>
    </row>
    <row r="11" spans="1:8" s="6" customFormat="1" ht="15.95" customHeight="1">
      <c r="A11" s="29"/>
      <c r="B11" s="50" t="s">
        <v>43</v>
      </c>
      <c r="C11" s="48"/>
      <c r="D11" s="11"/>
      <c r="E11" s="11"/>
      <c r="F11" s="8"/>
      <c r="G11" s="75"/>
      <c r="H11" s="75"/>
    </row>
    <row r="12" spans="1:8" s="17" customFormat="1" ht="15.95" customHeight="1">
      <c r="A12" s="31"/>
      <c r="B12" s="14" t="s">
        <v>125</v>
      </c>
      <c r="C12" s="15">
        <f>C41+C119</f>
        <v>40907</v>
      </c>
      <c r="D12" s="15">
        <f>D41+D119</f>
        <v>61694</v>
      </c>
      <c r="E12" s="15">
        <f>E41+E119</f>
        <v>90699</v>
      </c>
      <c r="F12" s="15">
        <f>F41+F119</f>
        <v>73375</v>
      </c>
      <c r="G12" s="75"/>
      <c r="H12" s="75"/>
    </row>
    <row r="13" spans="1:8" s="17" customFormat="1" ht="15.95" customHeight="1">
      <c r="A13" s="31"/>
      <c r="B13" s="14" t="s">
        <v>126</v>
      </c>
      <c r="C13" s="15">
        <f>SUM(C76,C82, C141:C142)</f>
        <v>0</v>
      </c>
      <c r="D13" s="15">
        <f>SUM(D76,D82, D141:D142)</f>
        <v>0</v>
      </c>
      <c r="E13" s="15">
        <f>SUM(E76,E82, E141:E142)</f>
        <v>0</v>
      </c>
      <c r="F13" s="15">
        <f>SUM(F76,F82, F141:F142)</f>
        <v>0</v>
      </c>
      <c r="G13" s="75"/>
      <c r="H13" s="75"/>
    </row>
    <row r="14" spans="1:8" s="17" customFormat="1" ht="15.95" customHeight="1">
      <c r="A14" s="31"/>
      <c r="B14" s="14" t="s">
        <v>93</v>
      </c>
      <c r="C14" s="15">
        <f>C94+C143</f>
        <v>0</v>
      </c>
      <c r="D14" s="15">
        <f>D94+D143</f>
        <v>0</v>
      </c>
      <c r="E14" s="15">
        <f>E94+E143</f>
        <v>0</v>
      </c>
      <c r="F14" s="15">
        <f>F94+F143</f>
        <v>0</v>
      </c>
      <c r="G14" s="75"/>
      <c r="H14" s="75"/>
    </row>
    <row r="15" spans="1:8" s="17" customFormat="1" ht="15.95" customHeight="1">
      <c r="A15" s="32"/>
      <c r="B15" s="18" t="s">
        <v>128</v>
      </c>
      <c r="C15" s="16">
        <f>SUM(C12:C14)</f>
        <v>40907</v>
      </c>
      <c r="D15" s="16">
        <f>SUM(D12:D14)</f>
        <v>61694</v>
      </c>
      <c r="E15" s="16">
        <f>SUM(E12:E14)</f>
        <v>90699</v>
      </c>
      <c r="F15" s="16">
        <f>SUM(F12:F14)</f>
        <v>73375</v>
      </c>
      <c r="G15" s="75"/>
      <c r="H15" s="75"/>
    </row>
    <row r="16" spans="1:8" s="1" customFormat="1" ht="8.1" customHeight="1">
      <c r="A16" s="33"/>
      <c r="C16" s="34"/>
      <c r="D16" s="27"/>
      <c r="F16" s="27"/>
      <c r="G16" s="75"/>
      <c r="H16" s="75"/>
    </row>
    <row r="17" spans="1:8" s="6" customFormat="1" ht="15.95" customHeight="1">
      <c r="A17" s="29"/>
      <c r="B17" s="50" t="s">
        <v>48</v>
      </c>
      <c r="C17" s="48"/>
      <c r="D17" s="11"/>
      <c r="E17" s="11"/>
      <c r="F17" s="8"/>
      <c r="G17" s="75"/>
      <c r="H17" s="75"/>
    </row>
    <row r="18" spans="1:8" s="17" customFormat="1" ht="15.95" customHeight="1">
      <c r="A18" s="31"/>
      <c r="B18" s="14" t="s">
        <v>133</v>
      </c>
      <c r="C18" s="15">
        <f>SUM(C44:C50,C122:C126)</f>
        <v>-15701</v>
      </c>
      <c r="D18" s="15">
        <f>SUM(D44:D50,D122:D126)</f>
        <v>-17546</v>
      </c>
      <c r="E18" s="15">
        <f>SUM(E44:E50,E122:E126)</f>
        <v>-17621</v>
      </c>
      <c r="F18" s="15">
        <f>SUM(F44:F50,F122:F126)</f>
        <v>-10988</v>
      </c>
      <c r="G18" s="75"/>
      <c r="H18" s="75"/>
    </row>
    <row r="19" spans="1:8" s="17" customFormat="1" ht="15.95" customHeight="1">
      <c r="A19" s="31"/>
      <c r="B19" s="14" t="s">
        <v>134</v>
      </c>
      <c r="C19" s="15">
        <f>SUM(C51,C104,C127,C152)</f>
        <v>-23797</v>
      </c>
      <c r="D19" s="15">
        <f>SUM(D51,D104,D127,D152)</f>
        <v>-42539</v>
      </c>
      <c r="E19" s="15">
        <f>SUM(E51,E104,E127,E152)</f>
        <v>-72578</v>
      </c>
      <c r="F19" s="15">
        <f>SUM(F51,F104,F127,F152)</f>
        <v>-61887</v>
      </c>
      <c r="G19" s="75"/>
      <c r="H19" s="75"/>
    </row>
    <row r="20" spans="1:8" s="17" customFormat="1" ht="15.95" customHeight="1">
      <c r="A20" s="31"/>
      <c r="B20" s="14" t="s">
        <v>135</v>
      </c>
      <c r="C20" s="15">
        <f>SUM(C55:C56,C131:C132)</f>
        <v>0</v>
      </c>
      <c r="D20" s="15">
        <f>SUM(D55:D56,D131:D132)</f>
        <v>0</v>
      </c>
      <c r="E20" s="15">
        <f>SUM(E55:E56,E131:E132)</f>
        <v>0</v>
      </c>
      <c r="F20" s="15">
        <f>SUM(F55:F56,F131:F132)</f>
        <v>0</v>
      </c>
      <c r="G20" s="75"/>
      <c r="H20" s="75"/>
    </row>
    <row r="21" spans="1:8" s="17" customFormat="1" ht="15.95" customHeight="1">
      <c r="A21" s="31"/>
      <c r="B21" s="14" t="s">
        <v>136</v>
      </c>
      <c r="C21" s="15">
        <f>SUM(C52:C53,C128:C129)</f>
        <v>0</v>
      </c>
      <c r="D21" s="15">
        <f>SUM(D52:D53,D128:D129)</f>
        <v>0</v>
      </c>
      <c r="E21" s="15">
        <f>SUM(E52:E53,E128:E129)</f>
        <v>-500</v>
      </c>
      <c r="F21" s="15">
        <f>SUM(F52:F53,F128:F129)</f>
        <v>-500</v>
      </c>
      <c r="G21" s="75"/>
      <c r="H21" s="75"/>
    </row>
    <row r="22" spans="1:8" s="17" customFormat="1" ht="15.95" customHeight="1">
      <c r="A22" s="31"/>
      <c r="B22" s="14" t="s">
        <v>137</v>
      </c>
      <c r="C22" s="15">
        <f>SUM(C54,C130)</f>
        <v>-1409</v>
      </c>
      <c r="D22" s="15">
        <f>SUM(D54,D130)</f>
        <v>-1609</v>
      </c>
      <c r="E22" s="15">
        <f>SUM(E54,E130)</f>
        <v>0</v>
      </c>
      <c r="F22" s="15">
        <f>SUM(F54,F130)</f>
        <v>0</v>
      </c>
      <c r="G22" s="75"/>
      <c r="H22" s="75"/>
    </row>
    <row r="23" spans="1:8" s="17" customFormat="1" ht="15.95" customHeight="1">
      <c r="A23" s="31"/>
      <c r="B23" s="14" t="s">
        <v>138</v>
      </c>
      <c r="C23" s="15">
        <f>SUM(C98:C103, C147:C151)</f>
        <v>0</v>
      </c>
      <c r="D23" s="15">
        <f>SUM(D98:D103, D147:D151)</f>
        <v>0</v>
      </c>
      <c r="E23" s="15">
        <f>SUM(E98:E103, E147:E151)</f>
        <v>0</v>
      </c>
      <c r="F23" s="15">
        <f>SUM(F98:F103, F147:F151)</f>
        <v>0</v>
      </c>
      <c r="G23" s="75"/>
      <c r="H23" s="75"/>
    </row>
    <row r="24" spans="1:8" s="17" customFormat="1" ht="15.95" customHeight="1">
      <c r="A24" s="32"/>
      <c r="B24" s="18" t="s">
        <v>53</v>
      </c>
      <c r="C24" s="16">
        <f>SUM(C18:C23)</f>
        <v>-40907</v>
      </c>
      <c r="D24" s="16">
        <f>SUM(D18:D23)</f>
        <v>-61694</v>
      </c>
      <c r="E24" s="16">
        <f>SUM(E18:E23)</f>
        <v>-90699</v>
      </c>
      <c r="F24" s="16">
        <f>SUM(F18:F23)</f>
        <v>-73375</v>
      </c>
      <c r="G24" s="75"/>
      <c r="H24" s="75"/>
    </row>
    <row r="25" spans="1:8" ht="18" customHeight="1">
      <c r="D25" s="41"/>
      <c r="E25" s="41"/>
      <c r="F25" s="41"/>
    </row>
    <row r="26" spans="1:8" s="6" customFormat="1" ht="24.95" customHeight="1">
      <c r="A26" s="29"/>
      <c r="B26" s="23" t="s">
        <v>127</v>
      </c>
      <c r="C26" s="22"/>
      <c r="D26" s="11"/>
      <c r="E26" s="11"/>
      <c r="F26" s="8"/>
      <c r="G26" s="75"/>
      <c r="H26" s="75"/>
    </row>
    <row r="27" spans="1:8" s="6" customFormat="1" ht="20.100000000000001" customHeight="1">
      <c r="A27" s="29"/>
      <c r="B27" s="12" t="s">
        <v>142</v>
      </c>
      <c r="C27" s="48"/>
      <c r="D27" s="11"/>
      <c r="E27" s="11"/>
      <c r="F27" s="8" t="s">
        <v>16</v>
      </c>
      <c r="G27" s="75"/>
      <c r="H27" s="75"/>
    </row>
    <row r="28" spans="1:8" s="13" customFormat="1" ht="45" customHeight="1">
      <c r="A28" s="30"/>
      <c r="B28" s="19"/>
      <c r="C28" s="20" t="str">
        <f>C$9</f>
        <v>2020-21 
Provisional 
Outturn</v>
      </c>
      <c r="D28" s="20" t="str">
        <f>D$9</f>
        <v>2021-22 
Budget 
Estimate</v>
      </c>
      <c r="E28" s="20" t="str">
        <f>E$9</f>
        <v>2022-23 
Budget 
Estimate</v>
      </c>
      <c r="F28" s="20" t="str">
        <f>F$9</f>
        <v>2023-24 
Budget 
Estimate</v>
      </c>
      <c r="G28" s="75"/>
      <c r="H28" s="75"/>
    </row>
    <row r="29" spans="1:8" s="1" customFormat="1" ht="8.1" customHeight="1">
      <c r="A29" s="33"/>
      <c r="C29" s="34"/>
      <c r="D29" s="27"/>
      <c r="F29" s="27"/>
      <c r="G29" s="75"/>
      <c r="H29" s="75"/>
    </row>
    <row r="30" spans="1:8" s="6" customFormat="1" ht="15.95" customHeight="1">
      <c r="A30" s="29"/>
      <c r="B30" s="50" t="s">
        <v>43</v>
      </c>
      <c r="C30" s="48"/>
      <c r="D30" s="11"/>
      <c r="E30" s="11"/>
      <c r="F30" s="8"/>
      <c r="G30" s="75"/>
      <c r="H30" s="75"/>
    </row>
    <row r="31" spans="1:8" s="17" customFormat="1" ht="15.95" customHeight="1">
      <c r="A31" s="31"/>
      <c r="B31" s="21" t="s">
        <v>31</v>
      </c>
      <c r="C31" s="26">
        <v>15834</v>
      </c>
      <c r="D31" s="26">
        <v>11141</v>
      </c>
      <c r="E31" s="26">
        <v>18066</v>
      </c>
      <c r="F31" s="26">
        <v>10659</v>
      </c>
      <c r="G31" s="75"/>
      <c r="H31" s="75"/>
    </row>
    <row r="32" spans="1:8" s="17" customFormat="1" ht="15.95" customHeight="1">
      <c r="A32" s="31"/>
      <c r="B32" s="21" t="s">
        <v>154</v>
      </c>
      <c r="C32" s="26">
        <v>1771</v>
      </c>
      <c r="D32" s="26">
        <v>5516</v>
      </c>
      <c r="E32" s="26">
        <v>24641</v>
      </c>
      <c r="F32" s="26">
        <v>29084</v>
      </c>
      <c r="G32" s="75"/>
      <c r="H32" s="75"/>
    </row>
    <row r="33" spans="1:8" s="17" customFormat="1" ht="15.95" customHeight="1">
      <c r="A33" s="31"/>
      <c r="B33" s="21" t="s">
        <v>32</v>
      </c>
      <c r="C33" s="26">
        <v>516</v>
      </c>
      <c r="D33" s="26">
        <v>0</v>
      </c>
      <c r="E33" s="26">
        <v>150</v>
      </c>
      <c r="F33" s="26">
        <v>288</v>
      </c>
      <c r="G33" s="75"/>
      <c r="H33" s="75"/>
    </row>
    <row r="34" spans="1:8" s="17" customFormat="1" ht="15.95" customHeight="1">
      <c r="A34" s="31"/>
      <c r="B34" s="21" t="s">
        <v>35</v>
      </c>
      <c r="C34" s="26">
        <v>8018</v>
      </c>
      <c r="D34" s="26">
        <v>8474</v>
      </c>
      <c r="E34" s="26">
        <v>13672</v>
      </c>
      <c r="F34" s="26">
        <v>13725</v>
      </c>
      <c r="G34" s="75"/>
      <c r="H34" s="75"/>
    </row>
    <row r="35" spans="1:8" s="17" customFormat="1" ht="15.95" customHeight="1">
      <c r="A35" s="31"/>
      <c r="B35" s="21" t="s">
        <v>33</v>
      </c>
      <c r="C35" s="26">
        <v>0</v>
      </c>
      <c r="D35" s="26">
        <v>0</v>
      </c>
      <c r="E35" s="26">
        <v>0</v>
      </c>
      <c r="F35" s="26">
        <v>0</v>
      </c>
      <c r="G35" s="75"/>
      <c r="H35" s="75"/>
    </row>
    <row r="36" spans="1:8" s="17" customFormat="1" ht="15.95" customHeight="1">
      <c r="A36" s="31"/>
      <c r="B36" s="21" t="s">
        <v>45</v>
      </c>
      <c r="C36" s="26">
        <v>1041</v>
      </c>
      <c r="D36" s="26">
        <v>3829</v>
      </c>
      <c r="E36" s="26">
        <v>1018</v>
      </c>
      <c r="F36" s="26">
        <v>1910</v>
      </c>
      <c r="G36" s="75"/>
      <c r="H36" s="75"/>
    </row>
    <row r="37" spans="1:8" s="17" customFormat="1" ht="15.95" customHeight="1">
      <c r="A37" s="31"/>
      <c r="B37" s="21" t="s">
        <v>44</v>
      </c>
      <c r="C37" s="26">
        <v>300</v>
      </c>
      <c r="D37" s="26">
        <v>300</v>
      </c>
      <c r="E37" s="26">
        <v>630</v>
      </c>
      <c r="F37" s="26">
        <v>0</v>
      </c>
      <c r="G37" s="75"/>
      <c r="H37" s="75"/>
    </row>
    <row r="38" spans="1:8" s="17" customFormat="1" ht="15.95" customHeight="1">
      <c r="A38" s="31"/>
      <c r="B38" s="21" t="s">
        <v>38</v>
      </c>
      <c r="C38" s="26">
        <v>0</v>
      </c>
      <c r="D38" s="26">
        <v>0</v>
      </c>
      <c r="E38" s="26">
        <v>0</v>
      </c>
      <c r="F38" s="26">
        <v>0</v>
      </c>
      <c r="G38" s="75"/>
      <c r="H38" s="75"/>
    </row>
    <row r="39" spans="1:8" s="17" customFormat="1" ht="15.95" customHeight="1">
      <c r="A39" s="31"/>
      <c r="B39" s="21" t="s">
        <v>34</v>
      </c>
      <c r="C39" s="26">
        <v>6165</v>
      </c>
      <c r="D39" s="26">
        <v>13935</v>
      </c>
      <c r="E39" s="26">
        <v>5209</v>
      </c>
      <c r="F39" s="26">
        <v>3252</v>
      </c>
      <c r="G39" s="75"/>
      <c r="H39" s="75"/>
    </row>
    <row r="40" spans="1:8" s="17" customFormat="1" ht="15.95" customHeight="1">
      <c r="A40" s="31"/>
      <c r="B40" s="21" t="s">
        <v>46</v>
      </c>
      <c r="C40" s="26">
        <v>0</v>
      </c>
      <c r="D40" s="26">
        <v>0</v>
      </c>
      <c r="E40" s="26">
        <v>0</v>
      </c>
      <c r="F40" s="26">
        <v>0</v>
      </c>
      <c r="G40" s="75"/>
      <c r="H40" s="75"/>
    </row>
    <row r="41" spans="1:8" s="17" customFormat="1" ht="15.95" customHeight="1">
      <c r="A41" s="32"/>
      <c r="B41" s="18" t="s">
        <v>47</v>
      </c>
      <c r="C41" s="16">
        <f>SUM(C31:C40)</f>
        <v>33645</v>
      </c>
      <c r="D41" s="16">
        <f>SUM(D31:D40)</f>
        <v>43195</v>
      </c>
      <c r="E41" s="16">
        <f>SUM(E31:E40)</f>
        <v>63386</v>
      </c>
      <c r="F41" s="16">
        <f>SUM(F31:F40)</f>
        <v>58918</v>
      </c>
      <c r="G41" s="75"/>
      <c r="H41" s="75"/>
    </row>
    <row r="42" spans="1:8" s="1" customFormat="1" ht="8.1" customHeight="1">
      <c r="A42" s="33"/>
      <c r="C42" s="34"/>
      <c r="D42" s="27"/>
      <c r="F42" s="27"/>
      <c r="G42" s="75"/>
      <c r="H42" s="75"/>
    </row>
    <row r="43" spans="1:8" s="6" customFormat="1" ht="15.95" customHeight="1">
      <c r="A43" s="29"/>
      <c r="B43" s="50" t="s">
        <v>48</v>
      </c>
      <c r="C43" s="48"/>
      <c r="D43" s="11"/>
      <c r="E43" s="11"/>
      <c r="F43" s="8"/>
      <c r="G43" s="75"/>
      <c r="H43" s="75"/>
    </row>
    <row r="44" spans="1:8" s="17" customFormat="1" ht="15.95" customHeight="1">
      <c r="A44" s="31"/>
      <c r="B44" s="21" t="s">
        <v>78</v>
      </c>
      <c r="C44" s="26">
        <v>-5639</v>
      </c>
      <c r="D44" s="26">
        <v>-5636</v>
      </c>
      <c r="E44" s="26">
        <v>-5336</v>
      </c>
      <c r="F44" s="26">
        <v>-5336</v>
      </c>
      <c r="G44" s="75"/>
      <c r="H44" s="75"/>
    </row>
    <row r="45" spans="1:8" s="17" customFormat="1" ht="15.95" customHeight="1">
      <c r="A45" s="31"/>
      <c r="B45" s="21" t="s">
        <v>79</v>
      </c>
      <c r="C45" s="26">
        <v>-4296</v>
      </c>
      <c r="D45" s="26">
        <v>-2802</v>
      </c>
      <c r="E45" s="26">
        <v>-75</v>
      </c>
      <c r="F45" s="26">
        <v>-75</v>
      </c>
      <c r="G45" s="75"/>
      <c r="H45" s="75"/>
    </row>
    <row r="46" spans="1:8" s="17" customFormat="1" ht="15.95" customHeight="1">
      <c r="A46" s="31"/>
      <c r="B46" s="21" t="s">
        <v>80</v>
      </c>
      <c r="C46" s="26">
        <v>-1334</v>
      </c>
      <c r="D46" s="26">
        <v>-607</v>
      </c>
      <c r="E46" s="26">
        <v>-2873</v>
      </c>
      <c r="F46" s="26">
        <v>-2759</v>
      </c>
      <c r="G46" s="75"/>
      <c r="H46" s="75"/>
    </row>
    <row r="47" spans="1:8" s="17" customFormat="1" ht="15.95" customHeight="1">
      <c r="A47" s="31"/>
      <c r="B47" s="21" t="s">
        <v>81</v>
      </c>
      <c r="C47" s="26">
        <v>0</v>
      </c>
      <c r="D47" s="26">
        <v>0</v>
      </c>
      <c r="E47" s="26">
        <v>0</v>
      </c>
      <c r="F47" s="26">
        <v>0</v>
      </c>
      <c r="G47" s="75"/>
      <c r="H47" s="75"/>
    </row>
    <row r="48" spans="1:8" s="17" customFormat="1" ht="15.95" customHeight="1">
      <c r="A48" s="31"/>
      <c r="B48" s="21" t="s">
        <v>82</v>
      </c>
      <c r="C48" s="26">
        <v>0</v>
      </c>
      <c r="D48" s="26">
        <v>0</v>
      </c>
      <c r="E48" s="26">
        <v>0</v>
      </c>
      <c r="F48" s="26">
        <v>0</v>
      </c>
      <c r="G48" s="75"/>
      <c r="H48" s="75"/>
    </row>
    <row r="49" spans="1:8" s="17" customFormat="1" ht="15.95" customHeight="1">
      <c r="A49" s="31"/>
      <c r="B49" s="21" t="s">
        <v>83</v>
      </c>
      <c r="C49" s="26">
        <v>-1475</v>
      </c>
      <c r="D49" s="26">
        <v>-954</v>
      </c>
      <c r="E49" s="26">
        <v>-906</v>
      </c>
      <c r="F49" s="26">
        <v>-724</v>
      </c>
      <c r="G49" s="75"/>
      <c r="H49" s="75"/>
    </row>
    <row r="50" spans="1:8" s="17" customFormat="1" ht="15.95" customHeight="1">
      <c r="A50" s="31"/>
      <c r="B50" s="21" t="s">
        <v>84</v>
      </c>
      <c r="C50" s="26">
        <v>0</v>
      </c>
      <c r="D50" s="26">
        <v>0</v>
      </c>
      <c r="E50" s="26">
        <v>0</v>
      </c>
      <c r="F50" s="26">
        <v>0</v>
      </c>
      <c r="G50" s="75"/>
      <c r="H50" s="75"/>
    </row>
    <row r="51" spans="1:8" s="17" customFormat="1" ht="15.95" customHeight="1">
      <c r="A51" s="31"/>
      <c r="B51" s="21" t="s">
        <v>85</v>
      </c>
      <c r="C51" s="26">
        <v>-19492</v>
      </c>
      <c r="D51" s="26">
        <v>-31587</v>
      </c>
      <c r="E51" s="26">
        <v>-54196</v>
      </c>
      <c r="F51" s="26">
        <v>-50024</v>
      </c>
      <c r="G51" s="75"/>
      <c r="H51" s="75"/>
    </row>
    <row r="52" spans="1:8" s="17" customFormat="1" ht="15.95" customHeight="1">
      <c r="A52" s="31"/>
      <c r="B52" s="21" t="s">
        <v>86</v>
      </c>
      <c r="C52" s="26">
        <v>0</v>
      </c>
      <c r="D52" s="26">
        <v>0</v>
      </c>
      <c r="E52" s="26">
        <v>0</v>
      </c>
      <c r="F52" s="26">
        <v>0</v>
      </c>
      <c r="G52" s="75"/>
      <c r="H52" s="75"/>
    </row>
    <row r="53" spans="1:8" s="17" customFormat="1" ht="15.95" customHeight="1">
      <c r="A53" s="31"/>
      <c r="B53" s="21" t="s">
        <v>87</v>
      </c>
      <c r="C53" s="26">
        <v>0</v>
      </c>
      <c r="D53" s="26">
        <v>0</v>
      </c>
      <c r="E53" s="26">
        <v>0</v>
      </c>
      <c r="F53" s="26">
        <v>0</v>
      </c>
      <c r="G53" s="75"/>
      <c r="H53" s="75"/>
    </row>
    <row r="54" spans="1:8" s="17" customFormat="1" ht="15.95" customHeight="1">
      <c r="A54" s="31"/>
      <c r="B54" s="21" t="s">
        <v>88</v>
      </c>
      <c r="C54" s="15">
        <v>-1409</v>
      </c>
      <c r="D54" s="15">
        <v>-1609</v>
      </c>
      <c r="E54" s="26">
        <v>0</v>
      </c>
      <c r="F54" s="26">
        <v>0</v>
      </c>
      <c r="G54" s="75"/>
      <c r="H54" s="75"/>
    </row>
    <row r="55" spans="1:8" s="17" customFormat="1" ht="15.95" customHeight="1">
      <c r="A55" s="31"/>
      <c r="B55" s="21" t="s">
        <v>89</v>
      </c>
      <c r="C55" s="26">
        <v>0</v>
      </c>
      <c r="D55" s="26">
        <v>0</v>
      </c>
      <c r="E55" s="26">
        <v>0</v>
      </c>
      <c r="F55" s="26">
        <v>0</v>
      </c>
      <c r="G55" s="75"/>
      <c r="H55" s="75"/>
    </row>
    <row r="56" spans="1:8" s="17" customFormat="1" ht="15.95" customHeight="1">
      <c r="A56" s="31"/>
      <c r="B56" s="21" t="s">
        <v>90</v>
      </c>
      <c r="C56" s="26">
        <v>0</v>
      </c>
      <c r="D56" s="26">
        <v>0</v>
      </c>
      <c r="E56" s="26">
        <v>0</v>
      </c>
      <c r="F56" s="26">
        <v>0</v>
      </c>
      <c r="G56" s="75"/>
      <c r="H56" s="75"/>
    </row>
    <row r="57" spans="1:8" s="17" customFormat="1" ht="15.95" customHeight="1">
      <c r="A57" s="32"/>
      <c r="B57" s="18" t="s">
        <v>49</v>
      </c>
      <c r="C57" s="16">
        <f>SUM(C44:C56)</f>
        <v>-33645</v>
      </c>
      <c r="D57" s="16">
        <f>SUM(D44:D56)</f>
        <v>-43195</v>
      </c>
      <c r="E57" s="16">
        <f>SUM(E44:E56)</f>
        <v>-63386</v>
      </c>
      <c r="F57" s="16">
        <f>SUM(F44:F56)</f>
        <v>-58918</v>
      </c>
      <c r="G57" s="75"/>
      <c r="H57" s="75"/>
    </row>
    <row r="58" spans="1:8" s="1" customFormat="1" ht="8.1" customHeight="1">
      <c r="A58" s="33"/>
      <c r="C58" s="34"/>
      <c r="D58" s="27"/>
      <c r="F58" s="27"/>
      <c r="G58" s="75"/>
      <c r="H58" s="75"/>
    </row>
    <row r="59" spans="1:8" s="17" customFormat="1" ht="15.95" customHeight="1">
      <c r="A59" s="31"/>
      <c r="B59" s="44" t="s">
        <v>97</v>
      </c>
      <c r="C59" s="36" t="str">
        <f>IF(C41+C57=0, "PASS", "FAIL")</f>
        <v>PASS</v>
      </c>
      <c r="D59" s="36" t="str">
        <f>IF(D41+D57=0, "PASS", "FAIL")</f>
        <v>PASS</v>
      </c>
      <c r="E59" s="36" t="str">
        <f>IF(E41+E57=0, "PASS", "FAIL")</f>
        <v>PASS</v>
      </c>
      <c r="F59" s="36" t="str">
        <f>IF(F41+F57=0, "PASS", "FAIL")</f>
        <v>PASS</v>
      </c>
      <c r="G59" s="75"/>
      <c r="H59" s="75"/>
    </row>
    <row r="60" spans="1:8" s="1" customFormat="1" ht="18" customHeight="1">
      <c r="A60" s="33"/>
      <c r="C60" s="34"/>
      <c r="D60" s="27"/>
      <c r="F60" s="27"/>
      <c r="G60" s="75"/>
      <c r="H60" s="75"/>
    </row>
    <row r="61" spans="1:8" s="6" customFormat="1" ht="20.100000000000001" customHeight="1">
      <c r="A61" s="29"/>
      <c r="B61" s="12" t="s">
        <v>141</v>
      </c>
      <c r="C61" s="48"/>
      <c r="D61" s="11"/>
      <c r="E61" s="11"/>
      <c r="F61" s="8" t="s">
        <v>16</v>
      </c>
      <c r="G61" s="75"/>
      <c r="H61" s="75"/>
    </row>
    <row r="62" spans="1:8" s="13" customFormat="1" ht="45" customHeight="1">
      <c r="A62" s="30"/>
      <c r="B62" s="19"/>
      <c r="C62" s="20" t="str">
        <f>C$9</f>
        <v>2020-21 
Provisional 
Outturn</v>
      </c>
      <c r="D62" s="20" t="str">
        <f>D$9</f>
        <v>2021-22 
Budget 
Estimate</v>
      </c>
      <c r="E62" s="20" t="str">
        <f>E$9</f>
        <v>2022-23 
Budget 
Estimate</v>
      </c>
      <c r="F62" s="20" t="str">
        <f>F$9</f>
        <v>2023-24 
Budget 
Estimate</v>
      </c>
      <c r="G62" s="75"/>
      <c r="H62" s="75"/>
    </row>
    <row r="63" spans="1:8" s="1" customFormat="1" ht="8.1" customHeight="1">
      <c r="A63" s="33"/>
      <c r="C63" s="34"/>
      <c r="D63" s="27"/>
      <c r="F63" s="27"/>
      <c r="G63" s="75"/>
      <c r="H63" s="75"/>
    </row>
    <row r="64" spans="1:8" s="6" customFormat="1" ht="15.95" customHeight="1">
      <c r="A64" s="29"/>
      <c r="B64" s="50" t="s">
        <v>43</v>
      </c>
      <c r="C64" s="48"/>
      <c r="D64" s="11"/>
      <c r="E64" s="11"/>
      <c r="F64" s="8"/>
      <c r="G64" s="75"/>
      <c r="H64" s="75"/>
    </row>
    <row r="65" spans="1:8" s="13" customFormat="1" ht="20.100000000000001" customHeight="1">
      <c r="A65" s="30"/>
      <c r="B65" s="81" t="s">
        <v>94</v>
      </c>
      <c r="C65" s="82"/>
      <c r="D65" s="82"/>
      <c r="E65" s="82"/>
      <c r="F65" s="83"/>
      <c r="G65" s="75"/>
      <c r="H65" s="75"/>
    </row>
    <row r="66" spans="1:8" s="17" customFormat="1" ht="15.95" customHeight="1">
      <c r="A66" s="31"/>
      <c r="B66" s="21" t="s">
        <v>31</v>
      </c>
      <c r="C66" s="26">
        <v>0</v>
      </c>
      <c r="D66" s="26">
        <v>0</v>
      </c>
      <c r="E66" s="26">
        <v>0</v>
      </c>
      <c r="F66" s="26">
        <v>0</v>
      </c>
      <c r="G66" s="75"/>
      <c r="H66" s="75"/>
    </row>
    <row r="67" spans="1:8" s="17" customFormat="1" ht="15.95" customHeight="1">
      <c r="A67" s="31"/>
      <c r="B67" s="21" t="s">
        <v>154</v>
      </c>
      <c r="C67" s="26">
        <v>0</v>
      </c>
      <c r="D67" s="26">
        <v>0</v>
      </c>
      <c r="E67" s="26">
        <v>0</v>
      </c>
      <c r="F67" s="26">
        <v>0</v>
      </c>
      <c r="G67" s="75"/>
      <c r="H67" s="75"/>
    </row>
    <row r="68" spans="1:8" s="17" customFormat="1" ht="15.95" customHeight="1">
      <c r="A68" s="31"/>
      <c r="B68" s="21" t="s">
        <v>32</v>
      </c>
      <c r="C68" s="26">
        <v>0</v>
      </c>
      <c r="D68" s="26">
        <v>0</v>
      </c>
      <c r="E68" s="26">
        <v>0</v>
      </c>
      <c r="F68" s="26">
        <v>0</v>
      </c>
      <c r="G68" s="75"/>
      <c r="H68" s="75"/>
    </row>
    <row r="69" spans="1:8" s="17" customFormat="1" ht="15.95" customHeight="1">
      <c r="A69" s="31"/>
      <c r="B69" s="21" t="s">
        <v>50</v>
      </c>
      <c r="C69" s="26">
        <v>0</v>
      </c>
      <c r="D69" s="26">
        <v>0</v>
      </c>
      <c r="E69" s="26">
        <v>0</v>
      </c>
      <c r="F69" s="26">
        <v>0</v>
      </c>
      <c r="G69" s="75"/>
      <c r="H69" s="75"/>
    </row>
    <row r="70" spans="1:8" s="17" customFormat="1" ht="15.95" customHeight="1">
      <c r="A70" s="31"/>
      <c r="B70" s="21" t="s">
        <v>33</v>
      </c>
      <c r="C70" s="26">
        <v>0</v>
      </c>
      <c r="D70" s="26">
        <v>0</v>
      </c>
      <c r="E70" s="26">
        <v>0</v>
      </c>
      <c r="F70" s="26">
        <v>0</v>
      </c>
      <c r="G70" s="75"/>
      <c r="H70" s="75"/>
    </row>
    <row r="71" spans="1:8" s="17" customFormat="1" ht="15.95" customHeight="1">
      <c r="A71" s="31"/>
      <c r="B71" s="21" t="s">
        <v>45</v>
      </c>
      <c r="C71" s="26">
        <v>0</v>
      </c>
      <c r="D71" s="26">
        <v>0</v>
      </c>
      <c r="E71" s="26">
        <v>0</v>
      </c>
      <c r="F71" s="26">
        <v>0</v>
      </c>
      <c r="G71" s="75"/>
      <c r="H71" s="75"/>
    </row>
    <row r="72" spans="1:8" s="17" customFormat="1" ht="15.95" customHeight="1">
      <c r="A72" s="31"/>
      <c r="B72" s="21" t="s">
        <v>44</v>
      </c>
      <c r="C72" s="26">
        <v>0</v>
      </c>
      <c r="D72" s="26">
        <v>0</v>
      </c>
      <c r="E72" s="26">
        <v>0</v>
      </c>
      <c r="F72" s="26">
        <v>0</v>
      </c>
      <c r="G72" s="75"/>
      <c r="H72" s="75"/>
    </row>
    <row r="73" spans="1:8" s="17" customFormat="1" ht="15.95" customHeight="1">
      <c r="A73" s="31"/>
      <c r="B73" s="21" t="s">
        <v>38</v>
      </c>
      <c r="C73" s="26">
        <v>0</v>
      </c>
      <c r="D73" s="26">
        <v>0</v>
      </c>
      <c r="E73" s="26">
        <v>0</v>
      </c>
      <c r="F73" s="26">
        <v>0</v>
      </c>
      <c r="G73" s="75"/>
      <c r="H73" s="75"/>
    </row>
    <row r="74" spans="1:8" s="17" customFormat="1" ht="15.95" customHeight="1">
      <c r="A74" s="31"/>
      <c r="B74" s="21" t="s">
        <v>34</v>
      </c>
      <c r="C74" s="26">
        <v>0</v>
      </c>
      <c r="D74" s="26">
        <v>0</v>
      </c>
      <c r="E74" s="26">
        <v>0</v>
      </c>
      <c r="F74" s="26">
        <v>0</v>
      </c>
      <c r="G74" s="75"/>
      <c r="H74" s="75"/>
    </row>
    <row r="75" spans="1:8" s="17" customFormat="1" ht="15.95" customHeight="1">
      <c r="A75" s="31"/>
      <c r="B75" s="21" t="s">
        <v>46</v>
      </c>
      <c r="C75" s="26">
        <v>0</v>
      </c>
      <c r="D75" s="26">
        <v>0</v>
      </c>
      <c r="E75" s="26">
        <v>0</v>
      </c>
      <c r="F75" s="26">
        <v>0</v>
      </c>
      <c r="G75" s="75"/>
      <c r="H75" s="75"/>
    </row>
    <row r="76" spans="1:8" s="17" customFormat="1" ht="15.95" customHeight="1">
      <c r="A76" s="32"/>
      <c r="B76" s="24" t="s">
        <v>95</v>
      </c>
      <c r="C76" s="25">
        <f>SUM(C66:C75)</f>
        <v>0</v>
      </c>
      <c r="D76" s="25">
        <f>SUM(D66:D75)</f>
        <v>0</v>
      </c>
      <c r="E76" s="25">
        <f>SUM(E66:E75)</f>
        <v>0</v>
      </c>
      <c r="F76" s="25">
        <f>SUM(F66:F75)</f>
        <v>0</v>
      </c>
      <c r="G76" s="75"/>
      <c r="H76" s="75"/>
    </row>
    <row r="77" spans="1:8" s="13" customFormat="1" ht="20.100000000000001" customHeight="1">
      <c r="A77" s="30"/>
      <c r="B77" s="81" t="s">
        <v>130</v>
      </c>
      <c r="C77" s="82"/>
      <c r="D77" s="82"/>
      <c r="E77" s="82"/>
      <c r="F77" s="83"/>
      <c r="G77" s="75"/>
      <c r="H77" s="75"/>
    </row>
    <row r="78" spans="1:8" s="17" customFormat="1" ht="15.95" customHeight="1">
      <c r="A78" s="31"/>
      <c r="B78" s="21" t="s">
        <v>51</v>
      </c>
      <c r="C78" s="26">
        <v>0</v>
      </c>
      <c r="D78" s="26">
        <v>0</v>
      </c>
      <c r="E78" s="26">
        <v>0</v>
      </c>
      <c r="F78" s="26">
        <v>0</v>
      </c>
      <c r="G78" s="75"/>
      <c r="H78" s="75"/>
    </row>
    <row r="79" spans="1:8" s="17" customFormat="1" ht="15.95" customHeight="1">
      <c r="A79" s="31"/>
      <c r="B79" s="21" t="s">
        <v>92</v>
      </c>
      <c r="C79" s="26">
        <v>0</v>
      </c>
      <c r="D79" s="26">
        <v>0</v>
      </c>
      <c r="E79" s="26">
        <v>0</v>
      </c>
      <c r="F79" s="26">
        <v>0</v>
      </c>
      <c r="G79" s="75"/>
      <c r="H79" s="75"/>
    </row>
    <row r="80" spans="1:8" s="17" customFormat="1" ht="15.95" customHeight="1">
      <c r="A80" s="31"/>
      <c r="B80" s="21" t="s">
        <v>131</v>
      </c>
      <c r="C80" s="26">
        <v>0</v>
      </c>
      <c r="D80" s="26">
        <v>0</v>
      </c>
      <c r="E80" s="26">
        <v>0</v>
      </c>
      <c r="F80" s="26">
        <v>0</v>
      </c>
      <c r="G80" s="75"/>
      <c r="H80" s="75"/>
    </row>
    <row r="81" spans="1:8" s="17" customFormat="1" ht="15.95" customHeight="1">
      <c r="A81" s="31"/>
      <c r="B81" s="21" t="s">
        <v>52</v>
      </c>
      <c r="C81" s="26">
        <v>0</v>
      </c>
      <c r="D81" s="26">
        <v>0</v>
      </c>
      <c r="E81" s="26">
        <v>0</v>
      </c>
      <c r="F81" s="26">
        <v>0</v>
      </c>
      <c r="G81" s="75"/>
      <c r="H81" s="75"/>
    </row>
    <row r="82" spans="1:8" s="17" customFormat="1" ht="15.95" customHeight="1">
      <c r="A82" s="32"/>
      <c r="B82" s="24" t="s">
        <v>132</v>
      </c>
      <c r="C82" s="25">
        <f>SUM(C78:C81)</f>
        <v>0</v>
      </c>
      <c r="D82" s="25">
        <f>SUM(D78:D81)</f>
        <v>0</v>
      </c>
      <c r="E82" s="25">
        <f>SUM(E78:E81)</f>
        <v>0</v>
      </c>
      <c r="F82" s="25">
        <f>SUM(F78:F81)</f>
        <v>0</v>
      </c>
      <c r="G82" s="75"/>
      <c r="H82" s="75"/>
    </row>
    <row r="83" spans="1:8" s="13" customFormat="1" ht="20.100000000000001" customHeight="1">
      <c r="A83" s="30"/>
      <c r="B83" s="81" t="s">
        <v>93</v>
      </c>
      <c r="C83" s="82"/>
      <c r="D83" s="82"/>
      <c r="E83" s="82"/>
      <c r="F83" s="83"/>
      <c r="G83" s="75"/>
      <c r="H83" s="75"/>
    </row>
    <row r="84" spans="1:8" s="17" customFormat="1" ht="15.95" customHeight="1">
      <c r="A84" s="31"/>
      <c r="B84" s="21" t="s">
        <v>31</v>
      </c>
      <c r="C84" s="26">
        <v>0</v>
      </c>
      <c r="D84" s="26">
        <v>0</v>
      </c>
      <c r="E84" s="26">
        <v>0</v>
      </c>
      <c r="F84" s="26">
        <v>0</v>
      </c>
      <c r="G84" s="75"/>
      <c r="H84" s="75"/>
    </row>
    <row r="85" spans="1:8" s="17" customFormat="1" ht="15.95" customHeight="1">
      <c r="A85" s="31"/>
      <c r="B85" s="21" t="s">
        <v>154</v>
      </c>
      <c r="C85" s="26">
        <v>0</v>
      </c>
      <c r="D85" s="26">
        <v>0</v>
      </c>
      <c r="E85" s="26">
        <v>0</v>
      </c>
      <c r="F85" s="26">
        <v>0</v>
      </c>
      <c r="G85" s="75"/>
      <c r="H85" s="75"/>
    </row>
    <row r="86" spans="1:8" s="17" customFormat="1" ht="15.95" customHeight="1">
      <c r="A86" s="31"/>
      <c r="B86" s="21" t="s">
        <v>32</v>
      </c>
      <c r="C86" s="26">
        <v>0</v>
      </c>
      <c r="D86" s="26">
        <v>0</v>
      </c>
      <c r="E86" s="26">
        <v>0</v>
      </c>
      <c r="F86" s="26">
        <v>0</v>
      </c>
      <c r="G86" s="75"/>
      <c r="H86" s="75"/>
    </row>
    <row r="87" spans="1:8" s="17" customFormat="1" ht="15.95" customHeight="1">
      <c r="A87" s="31"/>
      <c r="B87" s="21" t="s">
        <v>35</v>
      </c>
      <c r="C87" s="26">
        <v>0</v>
      </c>
      <c r="D87" s="26">
        <v>0</v>
      </c>
      <c r="E87" s="26">
        <v>0</v>
      </c>
      <c r="F87" s="26">
        <v>0</v>
      </c>
      <c r="G87" s="75"/>
      <c r="H87" s="75"/>
    </row>
    <row r="88" spans="1:8" s="17" customFormat="1" ht="15.95" customHeight="1">
      <c r="A88" s="31"/>
      <c r="B88" s="21" t="s">
        <v>33</v>
      </c>
      <c r="C88" s="26">
        <v>0</v>
      </c>
      <c r="D88" s="26">
        <v>0</v>
      </c>
      <c r="E88" s="26">
        <v>0</v>
      </c>
      <c r="F88" s="26">
        <v>0</v>
      </c>
      <c r="G88" s="75"/>
      <c r="H88" s="75"/>
    </row>
    <row r="89" spans="1:8" s="17" customFormat="1" ht="15.95" customHeight="1">
      <c r="A89" s="31"/>
      <c r="B89" s="21" t="s">
        <v>45</v>
      </c>
      <c r="C89" s="26">
        <v>0</v>
      </c>
      <c r="D89" s="26">
        <v>0</v>
      </c>
      <c r="E89" s="26">
        <v>0</v>
      </c>
      <c r="F89" s="26">
        <v>0</v>
      </c>
      <c r="G89" s="75"/>
      <c r="H89" s="75"/>
    </row>
    <row r="90" spans="1:8" s="17" customFormat="1" ht="15.95" customHeight="1">
      <c r="A90" s="31"/>
      <c r="B90" s="21" t="s">
        <v>44</v>
      </c>
      <c r="C90" s="26">
        <v>0</v>
      </c>
      <c r="D90" s="26">
        <v>0</v>
      </c>
      <c r="E90" s="26">
        <v>0</v>
      </c>
      <c r="F90" s="26">
        <v>0</v>
      </c>
      <c r="G90" s="75"/>
      <c r="H90" s="75"/>
    </row>
    <row r="91" spans="1:8" s="17" customFormat="1" ht="15.95" customHeight="1">
      <c r="A91" s="31"/>
      <c r="B91" s="21" t="s">
        <v>38</v>
      </c>
      <c r="C91" s="26">
        <v>0</v>
      </c>
      <c r="D91" s="26">
        <v>0</v>
      </c>
      <c r="E91" s="26">
        <v>0</v>
      </c>
      <c r="F91" s="26">
        <v>0</v>
      </c>
      <c r="G91" s="75"/>
      <c r="H91" s="75"/>
    </row>
    <row r="92" spans="1:8" s="17" customFormat="1" ht="15.95" customHeight="1">
      <c r="A92" s="31"/>
      <c r="B92" s="21" t="s">
        <v>34</v>
      </c>
      <c r="C92" s="26">
        <v>0</v>
      </c>
      <c r="D92" s="26">
        <v>0</v>
      </c>
      <c r="E92" s="26">
        <v>0</v>
      </c>
      <c r="F92" s="26">
        <v>0</v>
      </c>
      <c r="G92" s="75"/>
      <c r="H92" s="75"/>
    </row>
    <row r="93" spans="1:8" s="17" customFormat="1" ht="15.95" customHeight="1">
      <c r="A93" s="31"/>
      <c r="B93" s="21" t="s">
        <v>46</v>
      </c>
      <c r="C93" s="26">
        <v>0</v>
      </c>
      <c r="D93" s="26">
        <v>0</v>
      </c>
      <c r="E93" s="26">
        <v>0</v>
      </c>
      <c r="F93" s="26">
        <v>0</v>
      </c>
      <c r="G93" s="75"/>
      <c r="H93" s="75"/>
    </row>
    <row r="94" spans="1:8" s="17" customFormat="1" ht="15.95" customHeight="1">
      <c r="A94" s="32"/>
      <c r="B94" s="24" t="s">
        <v>96</v>
      </c>
      <c r="C94" s="25">
        <f>SUM(C84:C93)</f>
        <v>0</v>
      </c>
      <c r="D94" s="25">
        <f>SUM(D84:D93)</f>
        <v>0</v>
      </c>
      <c r="E94" s="25">
        <f>SUM(E84:E93)</f>
        <v>0</v>
      </c>
      <c r="F94" s="25">
        <f>SUM(F84:F93)</f>
        <v>0</v>
      </c>
      <c r="G94" s="75"/>
      <c r="H94" s="75"/>
    </row>
    <row r="95" spans="1:8" s="17" customFormat="1" ht="15.95" customHeight="1">
      <c r="A95" s="32"/>
      <c r="B95" s="18" t="s">
        <v>129</v>
      </c>
      <c r="C95" s="16">
        <f>SUM(C76,C82, C94)</f>
        <v>0</v>
      </c>
      <c r="D95" s="16">
        <f>SUM(D76,D82, D94)</f>
        <v>0</v>
      </c>
      <c r="E95" s="16">
        <f>SUM(E76,E82, E94)</f>
        <v>0</v>
      </c>
      <c r="F95" s="16">
        <f>SUM(F76,F82, F94)</f>
        <v>0</v>
      </c>
      <c r="G95" s="75"/>
      <c r="H95" s="75"/>
    </row>
    <row r="96" spans="1:8" s="1" customFormat="1" ht="8.1" customHeight="1">
      <c r="A96" s="33"/>
      <c r="C96" s="34"/>
      <c r="D96" s="27"/>
      <c r="F96" s="27"/>
      <c r="G96" s="75"/>
      <c r="H96" s="75"/>
    </row>
    <row r="97" spans="1:8" s="6" customFormat="1" ht="15.95" customHeight="1">
      <c r="A97" s="29"/>
      <c r="B97" s="50" t="s">
        <v>48</v>
      </c>
      <c r="C97" s="48"/>
      <c r="D97" s="11"/>
      <c r="E97" s="11"/>
      <c r="F97" s="8"/>
      <c r="G97" s="75"/>
      <c r="H97" s="75"/>
    </row>
    <row r="98" spans="1:8" s="17" customFormat="1" ht="15.95" customHeight="1">
      <c r="A98" s="31"/>
      <c r="B98" s="21" t="s">
        <v>78</v>
      </c>
      <c r="C98" s="26">
        <v>0</v>
      </c>
      <c r="D98" s="26">
        <v>0</v>
      </c>
      <c r="E98" s="26">
        <v>0</v>
      </c>
      <c r="F98" s="26">
        <v>0</v>
      </c>
      <c r="G98" s="75"/>
      <c r="H98" s="75"/>
    </row>
    <row r="99" spans="1:8" s="17" customFormat="1" ht="15.95" customHeight="1">
      <c r="A99" s="31"/>
      <c r="B99" s="21" t="s">
        <v>79</v>
      </c>
      <c r="C99" s="26">
        <v>0</v>
      </c>
      <c r="D99" s="26">
        <v>0</v>
      </c>
      <c r="E99" s="26">
        <v>0</v>
      </c>
      <c r="F99" s="26">
        <v>0</v>
      </c>
      <c r="G99" s="75"/>
      <c r="H99" s="75"/>
    </row>
    <row r="100" spans="1:8" s="17" customFormat="1" ht="15.95" customHeight="1">
      <c r="A100" s="31"/>
      <c r="B100" s="21" t="s">
        <v>80</v>
      </c>
      <c r="C100" s="26">
        <v>0</v>
      </c>
      <c r="D100" s="26">
        <v>0</v>
      </c>
      <c r="E100" s="26">
        <v>0</v>
      </c>
      <c r="F100" s="26">
        <v>0</v>
      </c>
      <c r="G100" s="75"/>
      <c r="H100" s="75"/>
    </row>
    <row r="101" spans="1:8" s="17" customFormat="1" ht="15.95" customHeight="1">
      <c r="A101" s="31"/>
      <c r="B101" s="21" t="s">
        <v>81</v>
      </c>
      <c r="C101" s="26">
        <v>0</v>
      </c>
      <c r="D101" s="26">
        <v>0</v>
      </c>
      <c r="E101" s="26">
        <v>0</v>
      </c>
      <c r="F101" s="26">
        <v>0</v>
      </c>
      <c r="G101" s="75"/>
      <c r="H101" s="75"/>
    </row>
    <row r="102" spans="1:8" s="17" customFormat="1" ht="15.95" customHeight="1">
      <c r="A102" s="31"/>
      <c r="B102" s="21" t="s">
        <v>82</v>
      </c>
      <c r="C102" s="26">
        <v>0</v>
      </c>
      <c r="D102" s="26">
        <v>0</v>
      </c>
      <c r="E102" s="26">
        <v>0</v>
      </c>
      <c r="F102" s="26">
        <v>0</v>
      </c>
      <c r="G102" s="75"/>
      <c r="H102" s="75"/>
    </row>
    <row r="103" spans="1:8" s="17" customFormat="1" ht="15.95" customHeight="1">
      <c r="A103" s="31"/>
      <c r="B103" s="21" t="s">
        <v>83</v>
      </c>
      <c r="C103" s="26">
        <v>0</v>
      </c>
      <c r="D103" s="26">
        <v>0</v>
      </c>
      <c r="E103" s="26">
        <v>0</v>
      </c>
      <c r="F103" s="26">
        <v>0</v>
      </c>
      <c r="G103" s="75"/>
      <c r="H103" s="75"/>
    </row>
    <row r="104" spans="1:8" s="17" customFormat="1" ht="15.95" customHeight="1">
      <c r="A104" s="31"/>
      <c r="B104" s="42" t="s">
        <v>85</v>
      </c>
      <c r="C104" s="15">
        <f>-SUM(C76,C82)</f>
        <v>0</v>
      </c>
      <c r="D104" s="15">
        <f>-SUM(D76,D82)</f>
        <v>0</v>
      </c>
      <c r="E104" s="15">
        <f>-SUM(E76,E82)</f>
        <v>0</v>
      </c>
      <c r="F104" s="15">
        <f>-SUM(F76,F82)</f>
        <v>0</v>
      </c>
      <c r="G104" s="75"/>
      <c r="H104" s="75"/>
    </row>
    <row r="105" spans="1:8" s="17" customFormat="1" ht="15.95" customHeight="1">
      <c r="A105" s="32"/>
      <c r="B105" s="18" t="s">
        <v>146</v>
      </c>
      <c r="C105" s="16">
        <f>SUM(C98:C104)</f>
        <v>0</v>
      </c>
      <c r="D105" s="16">
        <f>SUM(D98:D104)</f>
        <v>0</v>
      </c>
      <c r="E105" s="16">
        <f>SUM(E98:E104)</f>
        <v>0</v>
      </c>
      <c r="F105" s="16">
        <f>SUM(F98:F104)</f>
        <v>0</v>
      </c>
      <c r="G105" s="75"/>
      <c r="H105" s="75"/>
    </row>
    <row r="106" spans="1:8" s="1" customFormat="1" ht="8.1" customHeight="1">
      <c r="A106" s="33"/>
      <c r="C106" s="34"/>
      <c r="D106" s="27"/>
      <c r="F106" s="27"/>
      <c r="G106" s="75"/>
      <c r="H106" s="75"/>
    </row>
    <row r="107" spans="1:8" s="17" customFormat="1" ht="15.95" customHeight="1">
      <c r="A107" s="31"/>
      <c r="B107" s="44" t="s">
        <v>97</v>
      </c>
      <c r="C107" s="36" t="str">
        <f>IF(C95+C105=0, "PASS", "FAIL")</f>
        <v>PASS</v>
      </c>
      <c r="D107" s="36" t="str">
        <f>IF(D95+D105=0, "PASS", "FAIL")</f>
        <v>PASS</v>
      </c>
      <c r="E107" s="36" t="str">
        <f>IF(E95+E105=0, "PASS", "FAIL")</f>
        <v>PASS</v>
      </c>
      <c r="F107" s="36" t="str">
        <f>IF(F95+F105=0, "PASS", "FAIL")</f>
        <v>PASS</v>
      </c>
      <c r="G107" s="75"/>
      <c r="H107" s="75"/>
    </row>
    <row r="108" spans="1:8" ht="18" customHeight="1">
      <c r="D108" s="41"/>
      <c r="E108" s="41"/>
      <c r="F108" s="41"/>
    </row>
    <row r="109" spans="1:8" s="6" customFormat="1" ht="24.95" customHeight="1">
      <c r="A109" s="29"/>
      <c r="B109" s="23" t="s">
        <v>143</v>
      </c>
      <c r="C109" s="22"/>
      <c r="D109" s="11"/>
      <c r="E109" s="11"/>
      <c r="F109" s="8"/>
      <c r="G109" s="75"/>
      <c r="H109" s="75"/>
    </row>
    <row r="110" spans="1:8" s="6" customFormat="1" ht="20.100000000000001" customHeight="1">
      <c r="A110" s="29"/>
      <c r="B110" s="12" t="s">
        <v>144</v>
      </c>
      <c r="C110" s="48"/>
      <c r="D110" s="11"/>
      <c r="E110" s="11"/>
      <c r="F110" s="8" t="s">
        <v>16</v>
      </c>
      <c r="G110" s="75"/>
      <c r="H110" s="75"/>
    </row>
    <row r="111" spans="1:8" s="13" customFormat="1" ht="45" customHeight="1">
      <c r="A111" s="30"/>
      <c r="B111" s="19"/>
      <c r="C111" s="20" t="str">
        <f>C$9</f>
        <v>2020-21 
Provisional 
Outturn</v>
      </c>
      <c r="D111" s="20" t="str">
        <f>D$9</f>
        <v>2021-22 
Budget 
Estimate</v>
      </c>
      <c r="E111" s="20" t="str">
        <f>E$9</f>
        <v>2022-23 
Budget 
Estimate</v>
      </c>
      <c r="F111" s="20" t="str">
        <f>F$9</f>
        <v>2023-24 
Budget 
Estimate</v>
      </c>
      <c r="G111" s="75"/>
      <c r="H111" s="75"/>
    </row>
    <row r="112" spans="1:8" s="1" customFormat="1" ht="8.1" customHeight="1">
      <c r="A112" s="33"/>
      <c r="C112" s="34"/>
      <c r="D112" s="27"/>
      <c r="F112" s="27"/>
      <c r="G112" s="75"/>
      <c r="H112" s="75"/>
    </row>
    <row r="113" spans="1:8" s="6" customFormat="1" ht="15.95" customHeight="1">
      <c r="A113" s="29"/>
      <c r="B113" s="50" t="s">
        <v>43</v>
      </c>
      <c r="C113" s="48"/>
      <c r="D113" s="11"/>
      <c r="E113" s="11"/>
      <c r="F113" s="8"/>
      <c r="G113" s="75"/>
      <c r="H113" s="75"/>
    </row>
    <row r="114" spans="1:8" s="17" customFormat="1" ht="15.95" customHeight="1">
      <c r="A114" s="31"/>
      <c r="B114" s="21" t="s">
        <v>98</v>
      </c>
      <c r="C114" s="26">
        <v>3987</v>
      </c>
      <c r="D114" s="26">
        <v>6886</v>
      </c>
      <c r="E114" s="26">
        <v>4817</v>
      </c>
      <c r="F114" s="26">
        <v>4824</v>
      </c>
      <c r="G114" s="75"/>
      <c r="H114" s="75"/>
    </row>
    <row r="115" spans="1:8" s="17" customFormat="1" ht="15.95" customHeight="1">
      <c r="A115" s="31"/>
      <c r="B115" s="21" t="s">
        <v>99</v>
      </c>
      <c r="C115" s="26">
        <v>0</v>
      </c>
      <c r="D115" s="26">
        <v>0</v>
      </c>
      <c r="E115" s="26">
        <v>0</v>
      </c>
      <c r="F115" s="26">
        <v>0</v>
      </c>
      <c r="G115" s="75"/>
      <c r="H115" s="75"/>
    </row>
    <row r="116" spans="1:8" s="17" customFormat="1" ht="15.95" customHeight="1">
      <c r="A116" s="31"/>
      <c r="B116" s="21" t="s">
        <v>100</v>
      </c>
      <c r="C116" s="26">
        <v>0</v>
      </c>
      <c r="D116" s="26">
        <v>0</v>
      </c>
      <c r="E116" s="26">
        <v>0</v>
      </c>
      <c r="F116" s="26">
        <v>0</v>
      </c>
      <c r="G116" s="75"/>
      <c r="H116" s="75"/>
    </row>
    <row r="117" spans="1:8" s="17" customFormat="1" ht="15.95" customHeight="1">
      <c r="A117" s="31"/>
      <c r="B117" s="21" t="s">
        <v>101</v>
      </c>
      <c r="C117" s="26">
        <v>3236</v>
      </c>
      <c r="D117" s="26">
        <v>11542</v>
      </c>
      <c r="E117" s="26">
        <v>22496</v>
      </c>
      <c r="F117" s="26">
        <v>9633</v>
      </c>
      <c r="G117" s="75"/>
      <c r="H117" s="75"/>
    </row>
    <row r="118" spans="1:8" s="17" customFormat="1" ht="15.95" customHeight="1">
      <c r="A118" s="31"/>
      <c r="B118" s="21" t="s">
        <v>102</v>
      </c>
      <c r="C118" s="26">
        <v>39</v>
      </c>
      <c r="D118" s="26">
        <v>71</v>
      </c>
      <c r="E118" s="26">
        <v>0</v>
      </c>
      <c r="F118" s="26">
        <v>0</v>
      </c>
      <c r="G118" s="75"/>
      <c r="H118" s="75"/>
    </row>
    <row r="119" spans="1:8" s="17" customFormat="1" ht="15.95" customHeight="1">
      <c r="A119" s="32"/>
      <c r="B119" s="52" t="s">
        <v>54</v>
      </c>
      <c r="C119" s="53">
        <f>SUM(C114:C118)</f>
        <v>7262</v>
      </c>
      <c r="D119" s="53">
        <f>SUM(D114:D118)</f>
        <v>18499</v>
      </c>
      <c r="E119" s="53">
        <f>SUM(E114:E118)</f>
        <v>27313</v>
      </c>
      <c r="F119" s="53">
        <f>SUM(F114:F118)</f>
        <v>14457</v>
      </c>
      <c r="G119" s="75"/>
      <c r="H119" s="75"/>
    </row>
    <row r="120" spans="1:8" s="1" customFormat="1" ht="8.1" customHeight="1">
      <c r="A120" s="33"/>
      <c r="C120" s="34"/>
      <c r="D120" s="27"/>
      <c r="F120" s="27"/>
      <c r="G120" s="75"/>
      <c r="H120" s="75"/>
    </row>
    <row r="121" spans="1:8" s="6" customFormat="1" ht="15.95" customHeight="1">
      <c r="A121" s="29"/>
      <c r="B121" s="50" t="s">
        <v>48</v>
      </c>
      <c r="C121" s="48"/>
      <c r="D121" s="11"/>
      <c r="E121" s="11"/>
      <c r="F121" s="8"/>
      <c r="G121" s="75"/>
      <c r="H121" s="75"/>
    </row>
    <row r="122" spans="1:8" s="17" customFormat="1" ht="15.95" customHeight="1">
      <c r="A122" s="31"/>
      <c r="B122" s="21" t="s">
        <v>104</v>
      </c>
      <c r="C122" s="26">
        <v>0</v>
      </c>
      <c r="D122" s="26">
        <v>0</v>
      </c>
      <c r="E122" s="26">
        <v>0</v>
      </c>
      <c r="F122" s="26">
        <v>0</v>
      </c>
      <c r="G122" s="75"/>
      <c r="H122" s="75"/>
    </row>
    <row r="123" spans="1:8" s="17" customFormat="1" ht="15.95" customHeight="1">
      <c r="A123" s="31"/>
      <c r="B123" s="35" t="s">
        <v>121</v>
      </c>
      <c r="C123" s="26">
        <v>-2576</v>
      </c>
      <c r="D123" s="26">
        <v>-7447</v>
      </c>
      <c r="E123" s="26">
        <v>-8331</v>
      </c>
      <c r="F123" s="26">
        <v>-1994</v>
      </c>
      <c r="G123" s="75"/>
      <c r="H123" s="75"/>
    </row>
    <row r="124" spans="1:8" s="17" customFormat="1" ht="15.95" customHeight="1">
      <c r="A124" s="31"/>
      <c r="B124" s="21" t="s">
        <v>80</v>
      </c>
      <c r="C124" s="26">
        <v>0</v>
      </c>
      <c r="D124" s="26">
        <v>0</v>
      </c>
      <c r="E124" s="26">
        <v>0</v>
      </c>
      <c r="F124" s="26">
        <v>0</v>
      </c>
      <c r="G124" s="75"/>
      <c r="H124" s="75"/>
    </row>
    <row r="125" spans="1:8" s="17" customFormat="1" ht="15.95" customHeight="1">
      <c r="A125" s="31"/>
      <c r="B125" s="21" t="s">
        <v>81</v>
      </c>
      <c r="C125" s="26">
        <v>0</v>
      </c>
      <c r="D125" s="26">
        <v>0</v>
      </c>
      <c r="E125" s="26">
        <v>0</v>
      </c>
      <c r="F125" s="26">
        <v>0</v>
      </c>
      <c r="G125" s="75"/>
      <c r="H125" s="75"/>
    </row>
    <row r="126" spans="1:8" s="17" customFormat="1" ht="15.95" customHeight="1">
      <c r="A126" s="31"/>
      <c r="B126" s="21" t="s">
        <v>84</v>
      </c>
      <c r="C126" s="26">
        <v>-381</v>
      </c>
      <c r="D126" s="26">
        <v>-100</v>
      </c>
      <c r="E126" s="26">
        <v>-100</v>
      </c>
      <c r="F126" s="26">
        <v>-100</v>
      </c>
      <c r="G126" s="75"/>
      <c r="H126" s="75"/>
    </row>
    <row r="127" spans="1:8" s="17" customFormat="1" ht="15.95" customHeight="1">
      <c r="A127" s="31"/>
      <c r="B127" s="21" t="s">
        <v>85</v>
      </c>
      <c r="C127" s="26">
        <v>-4305</v>
      </c>
      <c r="D127" s="26">
        <v>-10952</v>
      </c>
      <c r="E127" s="26">
        <v>-18382</v>
      </c>
      <c r="F127" s="26">
        <v>-11863</v>
      </c>
      <c r="G127" s="75"/>
      <c r="H127" s="75"/>
    </row>
    <row r="128" spans="1:8" s="17" customFormat="1" ht="15.95" customHeight="1">
      <c r="A128" s="31"/>
      <c r="B128" s="21" t="s">
        <v>86</v>
      </c>
      <c r="C128" s="26">
        <v>0</v>
      </c>
      <c r="D128" s="26">
        <v>0</v>
      </c>
      <c r="E128" s="26">
        <v>-500</v>
      </c>
      <c r="F128" s="26">
        <v>-500</v>
      </c>
      <c r="G128" s="75"/>
      <c r="H128" s="75"/>
    </row>
    <row r="129" spans="1:8" s="17" customFormat="1" ht="15.95" customHeight="1">
      <c r="A129" s="31"/>
      <c r="B129" s="21" t="s">
        <v>87</v>
      </c>
      <c r="C129" s="26">
        <v>0</v>
      </c>
      <c r="D129" s="26">
        <v>0</v>
      </c>
      <c r="E129" s="26">
        <v>0</v>
      </c>
      <c r="F129" s="26">
        <v>0</v>
      </c>
      <c r="G129" s="75"/>
      <c r="H129" s="75"/>
    </row>
    <row r="130" spans="1:8" s="17" customFormat="1" ht="15.95" customHeight="1">
      <c r="A130" s="31"/>
      <c r="B130" s="21" t="s">
        <v>88</v>
      </c>
      <c r="C130" s="26">
        <v>0</v>
      </c>
      <c r="D130" s="26">
        <v>0</v>
      </c>
      <c r="E130" s="26">
        <v>0</v>
      </c>
      <c r="F130" s="26">
        <v>0</v>
      </c>
      <c r="G130" s="75"/>
      <c r="H130" s="75"/>
    </row>
    <row r="131" spans="1:8" s="17" customFormat="1" ht="15.95" customHeight="1">
      <c r="A131" s="31"/>
      <c r="B131" s="21" t="s">
        <v>89</v>
      </c>
      <c r="C131" s="26">
        <v>0</v>
      </c>
      <c r="D131" s="26">
        <v>0</v>
      </c>
      <c r="E131" s="26">
        <v>0</v>
      </c>
      <c r="F131" s="26">
        <v>0</v>
      </c>
      <c r="G131" s="75"/>
      <c r="H131" s="75"/>
    </row>
    <row r="132" spans="1:8" s="17" customFormat="1" ht="15.95" customHeight="1">
      <c r="A132" s="31"/>
      <c r="B132" s="21" t="s">
        <v>90</v>
      </c>
      <c r="C132" s="26">
        <v>0</v>
      </c>
      <c r="D132" s="26">
        <v>0</v>
      </c>
      <c r="E132" s="26">
        <v>0</v>
      </c>
      <c r="F132" s="26">
        <v>0</v>
      </c>
      <c r="G132" s="75"/>
      <c r="H132" s="75"/>
    </row>
    <row r="133" spans="1:8" s="17" customFormat="1" ht="15.95" customHeight="1">
      <c r="A133" s="32"/>
      <c r="B133" s="52" t="s">
        <v>55</v>
      </c>
      <c r="C133" s="16">
        <f>SUM(C122:C132)</f>
        <v>-7262</v>
      </c>
      <c r="D133" s="16">
        <f>SUM(D122:D132)</f>
        <v>-18499</v>
      </c>
      <c r="E133" s="16">
        <f>SUM(E122:E132)</f>
        <v>-27313</v>
      </c>
      <c r="F133" s="16">
        <f>SUM(F122:F132)</f>
        <v>-14457</v>
      </c>
      <c r="G133" s="75"/>
      <c r="H133" s="75"/>
    </row>
    <row r="134" spans="1:8" s="1" customFormat="1" ht="8.1" customHeight="1">
      <c r="A134" s="33"/>
      <c r="C134" s="34"/>
      <c r="D134" s="27"/>
      <c r="F134" s="27"/>
      <c r="G134" s="75"/>
      <c r="H134" s="75"/>
    </row>
    <row r="135" spans="1:8" s="17" customFormat="1" ht="15.95" customHeight="1">
      <c r="A135" s="31"/>
      <c r="B135" s="44" t="s">
        <v>105</v>
      </c>
      <c r="C135" s="36" t="str">
        <f>IF(C119+C133=0, "PASS", "FAIL")</f>
        <v>PASS</v>
      </c>
      <c r="D135" s="36" t="str">
        <f>IF(D119+D133=0, "PASS", "FAIL")</f>
        <v>PASS</v>
      </c>
      <c r="E135" s="36" t="str">
        <f>IF(E119+E133=0, "PASS", "FAIL")</f>
        <v>PASS</v>
      </c>
      <c r="F135" s="36" t="str">
        <f>IF(F119+F133=0, "PASS", "FAIL")</f>
        <v>PASS</v>
      </c>
      <c r="G135" s="75"/>
      <c r="H135" s="75"/>
    </row>
    <row r="136" spans="1:8" ht="18" customHeight="1">
      <c r="D136" s="41"/>
      <c r="E136" s="41"/>
      <c r="F136" s="41"/>
    </row>
    <row r="137" spans="1:8" s="6" customFormat="1" ht="20.100000000000001" customHeight="1">
      <c r="A137" s="29"/>
      <c r="B137" s="12" t="s">
        <v>145</v>
      </c>
      <c r="C137" s="48"/>
      <c r="D137" s="11"/>
      <c r="E137" s="11"/>
      <c r="F137" s="8" t="s">
        <v>16</v>
      </c>
      <c r="G137" s="75"/>
      <c r="H137" s="75"/>
    </row>
    <row r="138" spans="1:8" s="13" customFormat="1" ht="45" customHeight="1">
      <c r="A138" s="30"/>
      <c r="B138" s="19"/>
      <c r="C138" s="20" t="str">
        <f>C$9</f>
        <v>2020-21 
Provisional 
Outturn</v>
      </c>
      <c r="D138" s="20" t="str">
        <f>D$9</f>
        <v>2021-22 
Budget 
Estimate</v>
      </c>
      <c r="E138" s="20" t="str">
        <f>E$9</f>
        <v>2022-23 
Budget 
Estimate</v>
      </c>
      <c r="F138" s="20" t="str">
        <f>F$9</f>
        <v>2023-24 
Budget 
Estimate</v>
      </c>
      <c r="G138" s="75"/>
      <c r="H138" s="75"/>
    </row>
    <row r="139" spans="1:8" s="1" customFormat="1" ht="8.1" customHeight="1">
      <c r="A139" s="33"/>
      <c r="C139" s="34"/>
      <c r="D139" s="27"/>
      <c r="F139" s="27"/>
      <c r="G139" s="75"/>
      <c r="H139" s="75"/>
    </row>
    <row r="140" spans="1:8" s="6" customFormat="1" ht="15.95" customHeight="1">
      <c r="A140" s="29"/>
      <c r="B140" s="50" t="s">
        <v>43</v>
      </c>
      <c r="C140" s="48"/>
      <c r="D140" s="11"/>
      <c r="E140" s="11"/>
      <c r="F140" s="8"/>
      <c r="G140" s="75"/>
      <c r="H140" s="75"/>
    </row>
    <row r="141" spans="1:8" s="17" customFormat="1" ht="15.95" customHeight="1">
      <c r="A141" s="31"/>
      <c r="B141" s="21" t="s">
        <v>94</v>
      </c>
      <c r="C141" s="26">
        <v>0</v>
      </c>
      <c r="D141" s="26">
        <v>0</v>
      </c>
      <c r="E141" s="26">
        <v>0</v>
      </c>
      <c r="F141" s="26">
        <v>0</v>
      </c>
      <c r="G141" s="75"/>
      <c r="H141" s="75"/>
    </row>
    <row r="142" spans="1:8" s="17" customFormat="1" ht="15.95" customHeight="1">
      <c r="A142" s="31"/>
      <c r="B142" s="21" t="s">
        <v>91</v>
      </c>
      <c r="C142" s="26">
        <v>0</v>
      </c>
      <c r="D142" s="26">
        <v>0</v>
      </c>
      <c r="E142" s="26">
        <v>0</v>
      </c>
      <c r="F142" s="26">
        <v>0</v>
      </c>
      <c r="G142" s="75"/>
      <c r="H142" s="75"/>
    </row>
    <row r="143" spans="1:8" s="17" customFormat="1" ht="15.95" customHeight="1">
      <c r="A143" s="31"/>
      <c r="B143" s="21" t="s">
        <v>93</v>
      </c>
      <c r="C143" s="26">
        <v>0</v>
      </c>
      <c r="D143" s="26">
        <v>0</v>
      </c>
      <c r="E143" s="26">
        <v>0</v>
      </c>
      <c r="F143" s="26">
        <v>0</v>
      </c>
      <c r="G143" s="75"/>
      <c r="H143" s="75"/>
    </row>
    <row r="144" spans="1:8" s="17" customFormat="1" ht="15.95" customHeight="1">
      <c r="A144" s="32"/>
      <c r="B144" s="52" t="s">
        <v>103</v>
      </c>
      <c r="C144" s="53">
        <f>SUM(C141:C143)</f>
        <v>0</v>
      </c>
      <c r="D144" s="53">
        <f>SUM(D141:D143)</f>
        <v>0</v>
      </c>
      <c r="E144" s="53">
        <f>SUM(E141:E143)</f>
        <v>0</v>
      </c>
      <c r="F144" s="53">
        <f>SUM(F141:F143)</f>
        <v>0</v>
      </c>
      <c r="G144" s="75"/>
      <c r="H144" s="75"/>
    </row>
    <row r="145" spans="1:8" s="1" customFormat="1" ht="8.1" customHeight="1">
      <c r="A145" s="33"/>
      <c r="C145" s="34"/>
      <c r="D145" s="27"/>
      <c r="F145" s="27"/>
      <c r="G145" s="75"/>
      <c r="H145" s="75"/>
    </row>
    <row r="146" spans="1:8" s="6" customFormat="1" ht="15.95" customHeight="1">
      <c r="A146" s="29"/>
      <c r="B146" s="50" t="s">
        <v>48</v>
      </c>
      <c r="C146" s="48"/>
      <c r="D146" s="11"/>
      <c r="E146" s="11"/>
      <c r="F146" s="8"/>
      <c r="G146" s="75"/>
      <c r="H146" s="75"/>
    </row>
    <row r="147" spans="1:8" s="17" customFormat="1" ht="15.95" customHeight="1">
      <c r="A147" s="31"/>
      <c r="B147" s="21" t="s">
        <v>104</v>
      </c>
      <c r="C147" s="26">
        <v>0</v>
      </c>
      <c r="D147" s="26">
        <v>0</v>
      </c>
      <c r="E147" s="26">
        <v>0</v>
      </c>
      <c r="F147" s="26">
        <v>0</v>
      </c>
      <c r="G147" s="75"/>
      <c r="H147" s="75"/>
    </row>
    <row r="148" spans="1:8" s="17" customFormat="1" ht="15.95" customHeight="1">
      <c r="A148" s="31"/>
      <c r="B148" s="35" t="s">
        <v>121</v>
      </c>
      <c r="C148" s="26">
        <v>0</v>
      </c>
      <c r="D148" s="26">
        <v>0</v>
      </c>
      <c r="E148" s="26">
        <v>0</v>
      </c>
      <c r="F148" s="26">
        <v>0</v>
      </c>
      <c r="G148" s="75"/>
      <c r="H148" s="75"/>
    </row>
    <row r="149" spans="1:8" s="17" customFormat="1" ht="15.95" customHeight="1">
      <c r="A149" s="31"/>
      <c r="B149" s="21" t="s">
        <v>80</v>
      </c>
      <c r="C149" s="26">
        <v>0</v>
      </c>
      <c r="D149" s="26">
        <v>0</v>
      </c>
      <c r="E149" s="26">
        <v>0</v>
      </c>
      <c r="F149" s="26">
        <v>0</v>
      </c>
      <c r="G149" s="75"/>
      <c r="H149" s="75"/>
    </row>
    <row r="150" spans="1:8" s="17" customFormat="1" ht="15.95" customHeight="1">
      <c r="A150" s="31"/>
      <c r="B150" s="21" t="s">
        <v>81</v>
      </c>
      <c r="C150" s="26">
        <v>0</v>
      </c>
      <c r="D150" s="26">
        <v>0</v>
      </c>
      <c r="E150" s="26">
        <v>0</v>
      </c>
      <c r="F150" s="26">
        <v>0</v>
      </c>
      <c r="G150" s="75"/>
      <c r="H150" s="75"/>
    </row>
    <row r="151" spans="1:8" s="17" customFormat="1" ht="15.95" customHeight="1">
      <c r="A151" s="31"/>
      <c r="B151" s="21" t="s">
        <v>84</v>
      </c>
      <c r="C151" s="26">
        <v>0</v>
      </c>
      <c r="D151" s="26">
        <v>0</v>
      </c>
      <c r="E151" s="26">
        <v>0</v>
      </c>
      <c r="F151" s="26">
        <v>0</v>
      </c>
      <c r="G151" s="75"/>
      <c r="H151" s="75"/>
    </row>
    <row r="152" spans="1:8" s="17" customFormat="1" ht="15.95" customHeight="1">
      <c r="A152" s="31"/>
      <c r="B152" s="14" t="s">
        <v>85</v>
      </c>
      <c r="C152" s="15">
        <f>-SUM(C141:C142)</f>
        <v>0</v>
      </c>
      <c r="D152" s="15">
        <f>-SUM(D141:D142)</f>
        <v>0</v>
      </c>
      <c r="E152" s="15">
        <f>-SUM(E141:E142)</f>
        <v>0</v>
      </c>
      <c r="F152" s="15">
        <f>-SUM(F141:F142)</f>
        <v>0</v>
      </c>
      <c r="G152" s="75"/>
      <c r="H152" s="75"/>
    </row>
    <row r="153" spans="1:8" s="17" customFormat="1" ht="15.95" customHeight="1">
      <c r="A153" s="32"/>
      <c r="B153" s="18" t="s">
        <v>147</v>
      </c>
      <c r="C153" s="16">
        <f>SUM(C147:C152)</f>
        <v>0</v>
      </c>
      <c r="D153" s="16">
        <f>SUM(D147:D152)</f>
        <v>0</v>
      </c>
      <c r="E153" s="16">
        <f>SUM(E147:E152)</f>
        <v>0</v>
      </c>
      <c r="F153" s="16">
        <f>SUM(F147:F152)</f>
        <v>0</v>
      </c>
      <c r="G153" s="75"/>
      <c r="H153" s="75"/>
    </row>
    <row r="154" spans="1:8" s="1" customFormat="1" ht="8.1" customHeight="1">
      <c r="A154" s="33"/>
      <c r="C154" s="34"/>
      <c r="D154" s="27"/>
      <c r="F154" s="27"/>
      <c r="G154" s="75"/>
      <c r="H154" s="75"/>
    </row>
    <row r="155" spans="1:8" s="17" customFormat="1" ht="15.95" customHeight="1">
      <c r="A155" s="31"/>
      <c r="B155" s="44" t="s">
        <v>105</v>
      </c>
      <c r="C155" s="36" t="str">
        <f>IF(C144+C153=0, "PASS", "FAIL")</f>
        <v>PASS</v>
      </c>
      <c r="D155" s="36" t="str">
        <f>IF(D144+D153=0, "PASS", "FAIL")</f>
        <v>PASS</v>
      </c>
      <c r="E155" s="36" t="str">
        <f>IF(E144+E153=0, "PASS", "FAIL")</f>
        <v>PASS</v>
      </c>
      <c r="F155" s="36" t="str">
        <f>IF(F144+F153=0, "PASS", "FAIL")</f>
        <v>PASS</v>
      </c>
      <c r="G155" s="75"/>
      <c r="H155" s="75"/>
    </row>
    <row r="156" spans="1:8" ht="18" customHeight="1">
      <c r="D156" s="41"/>
      <c r="E156" s="41"/>
      <c r="F156" s="41"/>
    </row>
    <row r="157" spans="1:8" s="6" customFormat="1" ht="24.95" customHeight="1">
      <c r="A157" s="29"/>
      <c r="B157" s="23" t="s">
        <v>148</v>
      </c>
      <c r="C157" s="22"/>
      <c r="D157" s="11"/>
      <c r="E157" s="11"/>
      <c r="F157" s="8"/>
      <c r="G157" s="75"/>
      <c r="H157" s="75"/>
    </row>
    <row r="158" spans="1:8" s="6" customFormat="1" ht="20.100000000000001" customHeight="1">
      <c r="A158" s="29"/>
      <c r="B158" s="43" t="s">
        <v>56</v>
      </c>
      <c r="C158" s="22"/>
      <c r="D158" s="11"/>
      <c r="E158" s="11"/>
      <c r="F158" s="8" t="s">
        <v>16</v>
      </c>
      <c r="G158" s="75"/>
      <c r="H158" s="75"/>
    </row>
    <row r="159" spans="1:8" s="13" customFormat="1" ht="45" customHeight="1">
      <c r="A159" s="30"/>
      <c r="B159" s="19"/>
      <c r="C159" s="20" t="str">
        <f>C$9</f>
        <v>2020-21 
Provisional 
Outturn</v>
      </c>
      <c r="D159" s="20" t="str">
        <f>D$9</f>
        <v>2021-22 
Budget 
Estimate</v>
      </c>
      <c r="E159" s="20" t="str">
        <f>E$9</f>
        <v>2022-23 
Budget 
Estimate</v>
      </c>
      <c r="F159" s="20" t="str">
        <f>F$9</f>
        <v>2023-24 
Budget 
Estimate</v>
      </c>
      <c r="G159" s="75"/>
      <c r="H159" s="75"/>
    </row>
    <row r="160" spans="1:8" s="1" customFormat="1" ht="8.1" customHeight="1">
      <c r="A160" s="33"/>
      <c r="C160" s="34"/>
      <c r="D160" s="27"/>
      <c r="F160" s="27"/>
      <c r="G160" s="75"/>
      <c r="H160" s="75"/>
    </row>
    <row r="161" spans="1:8" s="6" customFormat="1" ht="15.95" customHeight="1">
      <c r="A161" s="29"/>
      <c r="B161" s="50" t="s">
        <v>59</v>
      </c>
      <c r="C161" s="48"/>
      <c r="D161" s="11"/>
      <c r="E161" s="11"/>
      <c r="F161" s="8"/>
      <c r="G161" s="75"/>
      <c r="H161" s="75"/>
    </row>
    <row r="162" spans="1:8" s="13" customFormat="1" ht="20.100000000000001" customHeight="1">
      <c r="A162" s="30"/>
      <c r="B162" s="81" t="s">
        <v>37</v>
      </c>
      <c r="C162" s="82"/>
      <c r="D162" s="82"/>
      <c r="E162" s="82"/>
      <c r="F162" s="83"/>
      <c r="G162" s="75"/>
      <c r="H162" s="75"/>
    </row>
    <row r="163" spans="1:8" s="17" customFormat="1" ht="15.95" customHeight="1">
      <c r="A163" s="30"/>
      <c r="B163" s="21" t="s">
        <v>106</v>
      </c>
      <c r="C163" s="26">
        <v>168882</v>
      </c>
      <c r="D163" s="15">
        <f>C170</f>
        <v>177890</v>
      </c>
      <c r="E163" s="15">
        <f>D170</f>
        <v>199463</v>
      </c>
      <c r="F163" s="15">
        <f>E170</f>
        <v>243853</v>
      </c>
      <c r="G163" s="75"/>
      <c r="H163" s="75"/>
    </row>
    <row r="164" spans="1:8" s="17" customFormat="1" ht="15.95" customHeight="1">
      <c r="A164" s="31"/>
      <c r="B164" s="55" t="s">
        <v>149</v>
      </c>
      <c r="C164" s="15">
        <v>0</v>
      </c>
      <c r="D164" s="38"/>
      <c r="E164" s="38"/>
      <c r="F164" s="38"/>
      <c r="G164" s="75"/>
      <c r="H164" s="75"/>
    </row>
    <row r="165" spans="1:8" s="17" customFormat="1" ht="15.95" customHeight="1">
      <c r="A165" s="31"/>
      <c r="B165" s="46" t="s">
        <v>107</v>
      </c>
      <c r="C165" s="54">
        <f>C163+C164</f>
        <v>168882</v>
      </c>
      <c r="D165" s="54">
        <f>D163</f>
        <v>177890</v>
      </c>
      <c r="E165" s="54">
        <f>E163</f>
        <v>199463</v>
      </c>
      <c r="F165" s="54">
        <f>F163</f>
        <v>243853</v>
      </c>
      <c r="G165" s="75"/>
      <c r="H165" s="75"/>
    </row>
    <row r="166" spans="1:8" s="17" customFormat="1" ht="15.95" customHeight="1">
      <c r="A166" s="31"/>
      <c r="B166" s="14" t="s">
        <v>57</v>
      </c>
      <c r="C166" s="15">
        <f>-C51-C104</f>
        <v>19492</v>
      </c>
      <c r="D166" s="15">
        <f>-D51-D104</f>
        <v>31587</v>
      </c>
      <c r="E166" s="15">
        <f>-E51-E104</f>
        <v>54196</v>
      </c>
      <c r="F166" s="15">
        <f>-F51-F104</f>
        <v>50024</v>
      </c>
      <c r="G166" s="75"/>
      <c r="H166" s="75"/>
    </row>
    <row r="167" spans="1:8" s="17" customFormat="1" ht="15.95" customHeight="1">
      <c r="A167" s="31"/>
      <c r="B167" s="14" t="s">
        <v>58</v>
      </c>
      <c r="C167" s="15">
        <f>-SUM(C55:C56)</f>
        <v>0</v>
      </c>
      <c r="D167" s="15">
        <f>-SUM(D55:D56)</f>
        <v>0</v>
      </c>
      <c r="E167" s="15">
        <f>-SUM(E55:E56)</f>
        <v>0</v>
      </c>
      <c r="F167" s="15">
        <f>-SUM(F55:F56)</f>
        <v>0</v>
      </c>
      <c r="G167" s="75"/>
      <c r="H167" s="75"/>
    </row>
    <row r="168" spans="1:8" s="17" customFormat="1" ht="15.95" customHeight="1">
      <c r="A168" s="31"/>
      <c r="B168" s="21" t="s">
        <v>108</v>
      </c>
      <c r="C168" s="15">
        <v>-5621</v>
      </c>
      <c r="D168" s="15">
        <v>-4929</v>
      </c>
      <c r="E168" s="26">
        <v>-4600</v>
      </c>
      <c r="F168" s="26">
        <v>-6035</v>
      </c>
      <c r="G168" s="75"/>
      <c r="H168" s="75"/>
    </row>
    <row r="169" spans="1:8" s="17" customFormat="1" ht="15.95" customHeight="1">
      <c r="A169" s="31"/>
      <c r="B169" s="21" t="s">
        <v>109</v>
      </c>
      <c r="C169" s="15">
        <v>-4863</v>
      </c>
      <c r="D169" s="15">
        <v>-5085</v>
      </c>
      <c r="E169" s="26">
        <v>-5206</v>
      </c>
      <c r="F169" s="26">
        <v>-5367</v>
      </c>
      <c r="G169" s="75"/>
      <c r="H169" s="75"/>
    </row>
    <row r="170" spans="1:8" s="17" customFormat="1" ht="15.95" customHeight="1">
      <c r="A170" s="32"/>
      <c r="B170" s="18" t="s">
        <v>110</v>
      </c>
      <c r="C170" s="16">
        <f>SUM(C165:C169)</f>
        <v>177890</v>
      </c>
      <c r="D170" s="16">
        <f>SUM(D165:D169)</f>
        <v>199463</v>
      </c>
      <c r="E170" s="16">
        <f>SUM(E165:E169)</f>
        <v>243853</v>
      </c>
      <c r="F170" s="16">
        <f>SUM(F165:F169)</f>
        <v>282475</v>
      </c>
      <c r="G170" s="75"/>
      <c r="H170" s="75"/>
    </row>
    <row r="171" spans="1:8" s="13" customFormat="1" ht="20.100000000000001" customHeight="1">
      <c r="A171" s="30"/>
      <c r="B171" s="81" t="s">
        <v>139</v>
      </c>
      <c r="C171" s="82"/>
      <c r="D171" s="82"/>
      <c r="E171" s="82"/>
      <c r="F171" s="83"/>
      <c r="G171" s="75"/>
      <c r="H171" s="75"/>
    </row>
    <row r="172" spans="1:8" s="17" customFormat="1" ht="15.95" customHeight="1">
      <c r="A172" s="30"/>
      <c r="B172" s="21" t="s">
        <v>106</v>
      </c>
      <c r="C172" s="26">
        <v>34171</v>
      </c>
      <c r="D172" s="15">
        <f>C179</f>
        <v>35538</v>
      </c>
      <c r="E172" s="15">
        <f>D179</f>
        <v>43636</v>
      </c>
      <c r="F172" s="15">
        <f>E179</f>
        <v>58792</v>
      </c>
      <c r="G172" s="75"/>
      <c r="H172" s="75"/>
    </row>
    <row r="173" spans="1:8" s="17" customFormat="1" ht="15.95" customHeight="1">
      <c r="A173" s="31"/>
      <c r="B173" s="14" t="s">
        <v>149</v>
      </c>
      <c r="C173" s="15">
        <v>0</v>
      </c>
      <c r="D173" s="38"/>
      <c r="E173" s="38"/>
      <c r="F173" s="38"/>
      <c r="G173" s="75"/>
      <c r="H173" s="75"/>
    </row>
    <row r="174" spans="1:8" s="17" customFormat="1" ht="15.95" customHeight="1">
      <c r="A174" s="31"/>
      <c r="B174" s="46" t="s">
        <v>107</v>
      </c>
      <c r="C174" s="54">
        <f>C172+C173</f>
        <v>34171</v>
      </c>
      <c r="D174" s="54">
        <f>D172</f>
        <v>35538</v>
      </c>
      <c r="E174" s="54">
        <f>E172</f>
        <v>43636</v>
      </c>
      <c r="F174" s="54">
        <f>F172</f>
        <v>58792</v>
      </c>
      <c r="G174" s="75"/>
      <c r="H174" s="75"/>
    </row>
    <row r="175" spans="1:8" s="17" customFormat="1" ht="15.95" customHeight="1">
      <c r="A175" s="31"/>
      <c r="B175" s="14" t="s">
        <v>57</v>
      </c>
      <c r="C175" s="15">
        <f>-C127-C152</f>
        <v>4305</v>
      </c>
      <c r="D175" s="15">
        <f>-D127-D152</f>
        <v>10952</v>
      </c>
      <c r="E175" s="15">
        <f>-E127-E152</f>
        <v>18382</v>
      </c>
      <c r="F175" s="15">
        <f>-F127-F152</f>
        <v>11863</v>
      </c>
      <c r="G175" s="75"/>
      <c r="H175" s="75"/>
    </row>
    <row r="176" spans="1:8" s="17" customFormat="1" ht="15.95" customHeight="1">
      <c r="A176" s="31"/>
      <c r="B176" s="14" t="s">
        <v>58</v>
      </c>
      <c r="C176" s="15">
        <f>-SUM(C131:C132)</f>
        <v>0</v>
      </c>
      <c r="D176" s="15">
        <f>-SUM(D131:D132)</f>
        <v>0</v>
      </c>
      <c r="E176" s="15">
        <f>-SUM(E131:E132)</f>
        <v>0</v>
      </c>
      <c r="F176" s="15">
        <f>-SUM(F131:F132)</f>
        <v>0</v>
      </c>
      <c r="G176" s="75"/>
      <c r="H176" s="75"/>
    </row>
    <row r="177" spans="1:8" s="17" customFormat="1" ht="15.95" customHeight="1">
      <c r="A177" s="31"/>
      <c r="B177" s="21" t="s">
        <v>108</v>
      </c>
      <c r="C177" s="26">
        <v>-2938</v>
      </c>
      <c r="D177" s="26">
        <v>-2854</v>
      </c>
      <c r="E177" s="26">
        <v>-3226</v>
      </c>
      <c r="F177" s="26">
        <v>-3696</v>
      </c>
      <c r="G177" s="75"/>
      <c r="H177" s="75"/>
    </row>
    <row r="178" spans="1:8" s="17" customFormat="1" ht="15.95" customHeight="1">
      <c r="A178" s="31"/>
      <c r="B178" s="21" t="s">
        <v>109</v>
      </c>
      <c r="C178" s="26">
        <v>0</v>
      </c>
      <c r="D178" s="26">
        <v>0</v>
      </c>
      <c r="E178" s="26">
        <v>0</v>
      </c>
      <c r="F178" s="26">
        <v>0</v>
      </c>
      <c r="G178" s="75"/>
      <c r="H178" s="75"/>
    </row>
    <row r="179" spans="1:8" s="17" customFormat="1" ht="15.95" customHeight="1">
      <c r="A179" s="32"/>
      <c r="B179" s="18" t="s">
        <v>111</v>
      </c>
      <c r="C179" s="16">
        <f>SUM(C174:C178)</f>
        <v>35538</v>
      </c>
      <c r="D179" s="16">
        <f>SUM(D174:D178)</f>
        <v>43636</v>
      </c>
      <c r="E179" s="16">
        <f>SUM(E174:E178)</f>
        <v>58792</v>
      </c>
      <c r="F179" s="16">
        <f>SUM(F174:F178)</f>
        <v>66959</v>
      </c>
      <c r="G179" s="75"/>
      <c r="H179" s="75"/>
    </row>
    <row r="180" spans="1:8" s="1" customFormat="1" ht="8.1" customHeight="1">
      <c r="A180" s="33"/>
      <c r="C180" s="34"/>
      <c r="D180" s="27"/>
      <c r="F180" s="27"/>
      <c r="G180" s="75"/>
      <c r="H180" s="75"/>
    </row>
    <row r="181" spans="1:8" s="17" customFormat="1" ht="15.95" customHeight="1">
      <c r="A181" s="32"/>
      <c r="B181" s="18" t="s">
        <v>120</v>
      </c>
      <c r="C181" s="16">
        <f>C170+C179</f>
        <v>213428</v>
      </c>
      <c r="D181" s="16">
        <f>D170+D179</f>
        <v>243099</v>
      </c>
      <c r="E181" s="16">
        <f>E170+E179</f>
        <v>302645</v>
      </c>
      <c r="F181" s="16">
        <f>F170+F179</f>
        <v>349434</v>
      </c>
      <c r="G181" s="75"/>
      <c r="H181" s="75"/>
    </row>
    <row r="182" spans="1:8" s="1" customFormat="1" ht="8.1" customHeight="1">
      <c r="A182" s="33"/>
      <c r="C182" s="34"/>
      <c r="D182" s="27"/>
      <c r="F182" s="27"/>
      <c r="G182" s="75"/>
      <c r="H182" s="75"/>
    </row>
    <row r="183" spans="1:8" s="6" customFormat="1" ht="15.95" customHeight="1">
      <c r="A183" s="29"/>
      <c r="B183" s="50" t="s">
        <v>113</v>
      </c>
      <c r="C183" s="48"/>
      <c r="D183" s="11"/>
      <c r="E183" s="11"/>
      <c r="F183" s="8"/>
      <c r="G183" s="75"/>
      <c r="H183" s="75"/>
    </row>
    <row r="184" spans="1:8" s="17" customFormat="1" ht="15.95" customHeight="1">
      <c r="A184" s="31"/>
      <c r="B184" s="21" t="s">
        <v>115</v>
      </c>
      <c r="C184" s="26">
        <v>-113442</v>
      </c>
      <c r="D184" s="26">
        <v>-143069</v>
      </c>
      <c r="E184" s="26">
        <v>-200252</v>
      </c>
      <c r="F184" s="26">
        <v>-246887</v>
      </c>
      <c r="G184" s="75"/>
      <c r="H184" s="75"/>
    </row>
    <row r="185" spans="1:8" s="17" customFormat="1" ht="15.95" customHeight="1">
      <c r="A185" s="31"/>
      <c r="B185" s="45" t="s">
        <v>116</v>
      </c>
      <c r="C185" s="26">
        <v>-80958</v>
      </c>
      <c r="D185" s="26">
        <v>-75952</v>
      </c>
      <c r="E185" s="26">
        <v>-70828</v>
      </c>
      <c r="F185" s="26">
        <v>-65546</v>
      </c>
      <c r="G185" s="75"/>
      <c r="H185" s="75"/>
    </row>
    <row r="186" spans="1:8" s="17" customFormat="1" ht="15.95" customHeight="1">
      <c r="A186" s="31"/>
      <c r="B186" s="45" t="s">
        <v>117</v>
      </c>
      <c r="C186" s="26">
        <v>0</v>
      </c>
      <c r="D186" s="26">
        <v>0</v>
      </c>
      <c r="E186" s="26">
        <v>0</v>
      </c>
      <c r="F186" s="26">
        <v>0</v>
      </c>
      <c r="G186" s="75"/>
      <c r="H186" s="75"/>
    </row>
    <row r="187" spans="1:8" s="17" customFormat="1" ht="15.95" customHeight="1">
      <c r="A187" s="32"/>
      <c r="B187" s="18" t="s">
        <v>118</v>
      </c>
      <c r="C187" s="16">
        <f>SUM(C184:C186)</f>
        <v>-194400</v>
      </c>
      <c r="D187" s="16">
        <f>SUM(D184:D186)</f>
        <v>-219021</v>
      </c>
      <c r="E187" s="16">
        <f>SUM(E184:E186)</f>
        <v>-271080</v>
      </c>
      <c r="F187" s="16">
        <f>SUM(F184:F186)</f>
        <v>-312433</v>
      </c>
      <c r="G187" s="75"/>
      <c r="H187" s="75"/>
    </row>
    <row r="188" spans="1:8" s="17" customFormat="1" ht="30" customHeight="1">
      <c r="A188" s="31"/>
      <c r="B188" s="45" t="s">
        <v>119</v>
      </c>
      <c r="C188" s="26">
        <v>0</v>
      </c>
      <c r="D188" s="26">
        <v>0</v>
      </c>
      <c r="E188" s="26">
        <v>0</v>
      </c>
      <c r="F188" s="26">
        <v>0</v>
      </c>
      <c r="G188" s="75"/>
      <c r="H188" s="75"/>
    </row>
    <row r="189" spans="1:8" s="17" customFormat="1" ht="15.95" customHeight="1">
      <c r="A189" s="32"/>
      <c r="B189" s="18" t="s">
        <v>112</v>
      </c>
      <c r="C189" s="16">
        <f>SUM(C187:C188)</f>
        <v>-194400</v>
      </c>
      <c r="D189" s="16">
        <f>SUM(D187:D188)</f>
        <v>-219021</v>
      </c>
      <c r="E189" s="16">
        <f>SUM(E187:E188)</f>
        <v>-271080</v>
      </c>
      <c r="F189" s="16">
        <f>SUM(F187:F188)</f>
        <v>-312433</v>
      </c>
      <c r="G189" s="75"/>
      <c r="H189" s="75"/>
    </row>
    <row r="190" spans="1:8" s="1" customFormat="1" ht="8.1" customHeight="1">
      <c r="A190" s="33"/>
      <c r="C190" s="34"/>
      <c r="D190" s="27"/>
      <c r="F190" s="27"/>
      <c r="G190" s="75"/>
      <c r="H190" s="75"/>
    </row>
    <row r="191" spans="1:8" s="17" customFormat="1" ht="15.95" customHeight="1">
      <c r="A191" s="32"/>
      <c r="B191" s="18" t="s">
        <v>155</v>
      </c>
      <c r="C191" s="16">
        <f>C189+C181</f>
        <v>19028</v>
      </c>
      <c r="D191" s="16">
        <f t="shared" ref="D191:F191" si="0">D189+D181</f>
        <v>24078</v>
      </c>
      <c r="E191" s="16">
        <f t="shared" si="0"/>
        <v>31565</v>
      </c>
      <c r="F191" s="16">
        <f t="shared" si="0"/>
        <v>37001</v>
      </c>
      <c r="G191" s="75"/>
      <c r="H191" s="75"/>
    </row>
    <row r="192" spans="1:8" s="1" customFormat="1" ht="8.1" customHeight="1">
      <c r="A192" s="33"/>
      <c r="C192" s="34"/>
      <c r="D192" s="27"/>
      <c r="F192" s="27"/>
      <c r="G192" s="75"/>
      <c r="H192" s="75"/>
    </row>
    <row r="193" spans="1:9" s="6" customFormat="1" ht="15.95" customHeight="1">
      <c r="A193" s="29"/>
      <c r="B193" s="50" t="s">
        <v>114</v>
      </c>
      <c r="C193" s="48"/>
      <c r="D193" s="11"/>
      <c r="E193" s="11"/>
      <c r="F193" s="8"/>
      <c r="G193" s="75"/>
      <c r="H193" s="75"/>
    </row>
    <row r="194" spans="1:9" s="17" customFormat="1" ht="15.95" customHeight="1">
      <c r="A194" s="31"/>
      <c r="B194" s="21" t="s">
        <v>60</v>
      </c>
      <c r="C194" s="26">
        <v>-218057</v>
      </c>
      <c r="D194" s="26">
        <v>-247783</v>
      </c>
      <c r="E194" s="26">
        <v>-307905</v>
      </c>
      <c r="F194" s="26">
        <v>-354415</v>
      </c>
      <c r="G194" s="75"/>
      <c r="H194" s="75"/>
    </row>
    <row r="195" spans="1:9" s="17" customFormat="1" ht="15.95" customHeight="1">
      <c r="A195" s="31"/>
      <c r="B195" s="21" t="s">
        <v>61</v>
      </c>
      <c r="C195" s="26">
        <v>-237461</v>
      </c>
      <c r="D195" s="26">
        <v>-272375</v>
      </c>
      <c r="E195" s="26">
        <v>-342278</v>
      </c>
      <c r="F195" s="26">
        <v>-396546</v>
      </c>
      <c r="G195" s="75"/>
      <c r="H195" s="75"/>
    </row>
    <row r="196" spans="1:9" ht="18" customHeight="1">
      <c r="D196" s="41"/>
      <c r="E196" s="41"/>
      <c r="F196" s="41"/>
    </row>
    <row r="197" spans="1:9" s="6" customFormat="1" ht="24.95" customHeight="1">
      <c r="A197" s="75"/>
      <c r="B197" s="75"/>
      <c r="C197" s="75"/>
      <c r="D197" s="75"/>
      <c r="E197" s="75"/>
      <c r="F197" s="75"/>
      <c r="G197" s="75"/>
      <c r="H197" s="75"/>
    </row>
    <row r="198" spans="1:9" s="6" customFormat="1" ht="20.100000000000001" customHeight="1">
      <c r="A198" s="75"/>
      <c r="B198" s="75"/>
      <c r="C198" s="75"/>
      <c r="D198" s="75"/>
      <c r="E198" s="75"/>
      <c r="F198" s="75"/>
      <c r="G198" s="75"/>
      <c r="H198" s="75"/>
    </row>
    <row r="199" spans="1:9" ht="18" customHeight="1">
      <c r="A199" s="75"/>
      <c r="B199" s="75"/>
      <c r="C199" s="75"/>
      <c r="D199" s="75"/>
      <c r="E199" s="75"/>
      <c r="F199" s="75"/>
    </row>
    <row r="200" spans="1:9" ht="15.95" customHeight="1">
      <c r="A200" s="75"/>
      <c r="B200" s="75"/>
      <c r="C200" s="75"/>
      <c r="D200" s="75"/>
      <c r="E200" s="75"/>
      <c r="F200" s="75"/>
    </row>
    <row r="201" spans="1:9" ht="15.95" customHeight="1">
      <c r="A201" s="75"/>
      <c r="B201" s="75"/>
      <c r="C201" s="75"/>
      <c r="D201" s="75"/>
      <c r="E201" s="75"/>
      <c r="F201" s="75"/>
    </row>
    <row r="202" spans="1:9" ht="15.95" customHeight="1">
      <c r="A202" s="75"/>
      <c r="B202" s="75"/>
      <c r="C202" s="75"/>
      <c r="D202" s="75"/>
      <c r="E202" s="75"/>
      <c r="F202" s="75"/>
    </row>
    <row r="203" spans="1:9" ht="15.95" customHeight="1">
      <c r="A203" s="75"/>
      <c r="B203" s="75"/>
      <c r="C203" s="75"/>
      <c r="D203" s="75"/>
      <c r="E203" s="75"/>
      <c r="F203" s="75"/>
    </row>
    <row r="204" spans="1:9" s="17" customFormat="1" ht="15.95" customHeight="1">
      <c r="A204" s="75"/>
      <c r="B204" s="75"/>
      <c r="C204" s="75"/>
      <c r="D204" s="75"/>
      <c r="E204" s="75"/>
      <c r="F204" s="75"/>
      <c r="G204" s="75"/>
      <c r="H204" s="75"/>
      <c r="I204" s="2"/>
    </row>
    <row r="205" spans="1:9" ht="18" customHeight="1">
      <c r="A205" s="75"/>
      <c r="B205" s="75"/>
      <c r="C205" s="75"/>
      <c r="D205" s="75"/>
      <c r="E205" s="75"/>
      <c r="F205" s="75"/>
    </row>
    <row r="206" spans="1:9" ht="18" customHeight="1">
      <c r="A206" s="75"/>
      <c r="B206" s="75"/>
      <c r="C206" s="75"/>
      <c r="D206" s="75"/>
      <c r="E206" s="75"/>
      <c r="F206" s="75"/>
    </row>
    <row r="207" spans="1:9" ht="15.95" customHeight="1">
      <c r="A207" s="75"/>
      <c r="B207" s="75"/>
      <c r="C207" s="75"/>
      <c r="D207" s="75"/>
      <c r="E207" s="75"/>
      <c r="F207" s="75"/>
    </row>
    <row r="208" spans="1:9" ht="15.95" customHeight="1">
      <c r="A208" s="75"/>
      <c r="B208" s="75"/>
      <c r="C208" s="75"/>
      <c r="D208" s="75"/>
      <c r="E208" s="75"/>
      <c r="F208" s="75"/>
    </row>
    <row r="209" spans="1:8" ht="15.95" customHeight="1">
      <c r="A209" s="75"/>
      <c r="B209" s="75"/>
      <c r="C209" s="75"/>
      <c r="D209" s="75"/>
      <c r="E209" s="75"/>
      <c r="F209" s="75"/>
    </row>
    <row r="210" spans="1:8" ht="15.95" customHeight="1">
      <c r="A210" s="75"/>
      <c r="B210" s="75"/>
      <c r="C210" s="75"/>
      <c r="D210" s="75"/>
      <c r="E210" s="75"/>
      <c r="F210" s="75"/>
    </row>
    <row r="211" spans="1:8" ht="15.95" customHeight="1">
      <c r="A211" s="75"/>
      <c r="B211" s="75"/>
      <c r="C211" s="75"/>
      <c r="D211" s="75"/>
      <c r="E211" s="75"/>
      <c r="F211" s="75"/>
    </row>
    <row r="212" spans="1:8" ht="15.95" customHeight="1">
      <c r="A212" s="75"/>
      <c r="B212" s="75"/>
      <c r="C212" s="75"/>
      <c r="D212" s="75"/>
      <c r="E212" s="75"/>
      <c r="F212" s="75"/>
    </row>
    <row r="213" spans="1:8" ht="15.95" customHeight="1">
      <c r="A213" s="75"/>
      <c r="B213" s="75"/>
      <c r="C213" s="75"/>
      <c r="D213" s="75"/>
      <c r="E213" s="75"/>
      <c r="F213" s="75"/>
    </row>
    <row r="214" spans="1:8" ht="15.95" customHeight="1">
      <c r="A214" s="75"/>
      <c r="B214" s="75"/>
      <c r="C214" s="75"/>
      <c r="D214" s="75"/>
      <c r="E214" s="75"/>
      <c r="F214" s="75"/>
    </row>
    <row r="215" spans="1:8" ht="15.95" customHeight="1">
      <c r="A215" s="75"/>
      <c r="B215" s="75"/>
      <c r="C215" s="75"/>
      <c r="D215" s="75"/>
      <c r="E215" s="75"/>
      <c r="F215" s="75"/>
    </row>
    <row r="216" spans="1:8" ht="15.95" customHeight="1">
      <c r="A216" s="75"/>
      <c r="B216" s="75"/>
      <c r="C216" s="75"/>
      <c r="D216" s="75"/>
      <c r="E216" s="75"/>
      <c r="F216" s="75"/>
    </row>
    <row r="217" spans="1:8">
      <c r="A217" s="75"/>
      <c r="B217" s="75"/>
      <c r="C217" s="75"/>
      <c r="D217" s="75"/>
      <c r="E217" s="75"/>
      <c r="F217" s="75"/>
    </row>
    <row r="218" spans="1:8">
      <c r="A218" s="75"/>
      <c r="B218" s="75"/>
      <c r="C218" s="75"/>
      <c r="D218" s="75"/>
      <c r="E218" s="75"/>
      <c r="F218" s="75"/>
    </row>
    <row r="219" spans="1:8" s="49" customFormat="1" ht="18" customHeight="1">
      <c r="A219" s="75"/>
      <c r="B219" s="75"/>
      <c r="C219" s="75"/>
      <c r="D219" s="75"/>
      <c r="E219" s="75"/>
      <c r="F219" s="75"/>
      <c r="G219" s="75"/>
      <c r="H219" s="75"/>
    </row>
    <row r="220" spans="1:8" ht="15.95" customHeight="1">
      <c r="A220" s="75"/>
      <c r="B220" s="75"/>
      <c r="C220" s="75"/>
      <c r="D220" s="75"/>
      <c r="E220" s="75"/>
      <c r="F220" s="75"/>
    </row>
    <row r="221" spans="1:8" ht="15.95" customHeight="1">
      <c r="A221" s="75"/>
      <c r="B221" s="75"/>
      <c r="C221" s="75"/>
      <c r="D221" s="75"/>
      <c r="E221" s="75"/>
      <c r="F221" s="75"/>
    </row>
    <row r="222" spans="1:8" ht="15.95" customHeight="1">
      <c r="A222" s="75"/>
      <c r="B222" s="75"/>
      <c r="C222" s="75"/>
      <c r="D222" s="75"/>
      <c r="E222" s="75"/>
      <c r="F222" s="75"/>
    </row>
    <row r="223" spans="1:8" ht="15.95" customHeight="1">
      <c r="A223" s="75"/>
      <c r="B223" s="75"/>
      <c r="C223" s="75"/>
      <c r="D223" s="75"/>
      <c r="E223" s="75"/>
      <c r="F223" s="75"/>
    </row>
    <row r="224" spans="1:8" ht="15.95" customHeight="1">
      <c r="A224" s="75"/>
      <c r="B224" s="75"/>
      <c r="C224" s="75"/>
      <c r="D224" s="75"/>
      <c r="E224" s="75"/>
      <c r="F224" s="75"/>
    </row>
    <row r="225" spans="1:6" ht="15.95" customHeight="1">
      <c r="A225" s="75"/>
      <c r="B225" s="75"/>
      <c r="C225" s="75"/>
      <c r="D225" s="75"/>
      <c r="E225" s="75"/>
      <c r="F225" s="75"/>
    </row>
    <row r="226" spans="1:6" ht="15.95" customHeight="1">
      <c r="A226" s="75"/>
      <c r="B226" s="75"/>
      <c r="C226" s="75"/>
      <c r="D226" s="75"/>
      <c r="E226" s="75"/>
      <c r="F226" s="75"/>
    </row>
    <row r="227" spans="1:6" ht="15.95" customHeight="1">
      <c r="A227" s="75"/>
      <c r="B227" s="75"/>
      <c r="C227" s="75"/>
      <c r="D227" s="75"/>
      <c r="E227" s="75"/>
      <c r="F227" s="75"/>
    </row>
    <row r="228" spans="1:6" ht="15.95" customHeight="1">
      <c r="A228" s="75"/>
      <c r="B228" s="75"/>
      <c r="C228" s="75"/>
      <c r="D228" s="75"/>
      <c r="E228" s="75"/>
      <c r="F228" s="75"/>
    </row>
    <row r="229" spans="1:6" ht="15.95" customHeight="1">
      <c r="A229" s="75"/>
      <c r="B229" s="75"/>
      <c r="C229" s="75"/>
      <c r="D229" s="75"/>
      <c r="E229" s="75"/>
      <c r="F229" s="75"/>
    </row>
    <row r="230" spans="1:6">
      <c r="A230" s="75"/>
      <c r="B230" s="75"/>
      <c r="C230" s="75"/>
      <c r="D230" s="75"/>
      <c r="E230" s="75"/>
      <c r="F230" s="75"/>
    </row>
    <row r="231" spans="1:6">
      <c r="A231" s="75"/>
      <c r="B231" s="75"/>
      <c r="C231" s="75"/>
      <c r="D231" s="75"/>
      <c r="E231" s="75"/>
      <c r="F231" s="75"/>
    </row>
    <row r="232" spans="1:6">
      <c r="A232" s="75"/>
      <c r="B232" s="75"/>
      <c r="C232" s="75"/>
      <c r="D232" s="75"/>
      <c r="E232" s="75"/>
      <c r="F232" s="75"/>
    </row>
    <row r="233" spans="1:6">
      <c r="A233" s="75"/>
      <c r="B233" s="75"/>
      <c r="C233" s="75"/>
      <c r="D233" s="75"/>
      <c r="E233" s="75"/>
      <c r="F233" s="75"/>
    </row>
    <row r="234" spans="1:6">
      <c r="A234" s="75"/>
      <c r="B234" s="75"/>
      <c r="C234" s="75"/>
      <c r="D234" s="75"/>
      <c r="E234" s="75"/>
      <c r="F234" s="75"/>
    </row>
  </sheetData>
  <mergeCells count="5">
    <mergeCell ref="B171:F171"/>
    <mergeCell ref="B65:F65"/>
    <mergeCell ref="B77:F77"/>
    <mergeCell ref="B83:F83"/>
    <mergeCell ref="B162:F162"/>
  </mergeCells>
  <dataValidations count="7">
    <dataValidation type="whole" errorStyle="warning" allowBlank="1" showInputMessage="1" showErrorMessage="1" errorTitle="WARNING" error="All figures must be entered as whole numbers. Please ensure that the figure you have entered is correct." sqref="C188:F188 C164 C173">
      <formula1>-1000000</formula1>
      <formula2>1000000</formula2>
    </dataValidation>
    <dataValidation type="whole" errorStyle="warning" operator="lessThanOrEqual" allowBlank="1" showInputMessage="1" showErrorMessage="1" errorTitle="WARNING: Check signage" error="Liabilities are expected to be entered as negative whole numbers. Please ensure the figure you have entered is correct. " sqref="C184:F186 C194:F195">
      <formula1>0</formula1>
    </dataValidation>
    <dataValidation type="whole" errorStyle="warning" operator="lessThanOrEqual" allowBlank="1" showInputMessage="1" showErrorMessage="1" errorTitle="WARNING: Check signage" error="Repayments are expected to be entered as negative whole numbers. Please ensure the figure you have entered is correct. " sqref="E168:F169 C177:F178">
      <formula1>0</formula1>
    </dataValidation>
    <dataValidation type="whole" errorStyle="warning" operator="lessThanOrEqual" allowBlank="1" showInputMessage="1" showErrorMessage="1" errorTitle="WARNING: Check signage" error="Financing must be entered as a negative whole number. Please ensure the figure you have entered is correct. " sqref="C44:F53 E54:F54 C55:F56 C98:F103 C122:F132 C147:F151">
      <formula1>0</formula1>
    </dataValidation>
    <dataValidation type="whole" errorStyle="warning" operator="greaterThanOrEqual" allowBlank="1" showInputMessage="1" showErrorMessage="1" errorTitle="WARNING: Check signage" error="Expenditure must be entered as a positive whole number. Please ensure the figure you have entered is correct." sqref="C31:F40 C66:F75 C78:F81 C84:F93 C114:F118 C141:F143">
      <formula1>0</formula1>
    </dataValidation>
    <dataValidation type="whole" errorStyle="warning" allowBlank="1" showInputMessage="1" showErrorMessage="1" errorTitle="WARNING" error="All figures need to be entered rounded to the nearest whole number. Please review the figure you have entered." sqref="C174 D172:F174 D163:F165 C165">
      <formula1>-100000000</formula1>
      <formula2>100000000</formula2>
    </dataValidation>
    <dataValidation type="whole" errorStyle="warning" allowBlank="1" showInputMessage="1" showErrorMessage="1" errorTitle="WARNING" error="All figures need to be entered rounded to the nearest whole number. This figure is also expected to be a positive figure. Please review the figure you have entered." sqref="C54:D54 C168:D169 C152:F152">
      <formula1>0</formula1>
      <formula2>100000000</formula2>
    </dataValidation>
  </dataValidations>
  <pageMargins left="0.7" right="0.7" top="0.75" bottom="0.75" header="0.3" footer="0.3"/>
  <pageSetup paperSize="9" orientation="portrait" horizontalDpi="90" verticalDpi="9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C5D9F1"/>
  </sheetPr>
  <dimension ref="A1:I234"/>
  <sheetViews>
    <sheetView zoomScaleNormal="100" workbookViewId="0">
      <pane ySplit="3" topLeftCell="A4" activePane="bottomLeft" state="frozen"/>
      <selection activeCell="H1" sqref="H1"/>
      <selection pane="bottomLeft" activeCell="C1" sqref="C1"/>
    </sheetView>
  </sheetViews>
  <sheetFormatPr defaultColWidth="9.140625" defaultRowHeight="12.75"/>
  <cols>
    <col min="1" max="1" width="4" style="39" customWidth="1"/>
    <col min="2" max="2" width="94.140625" style="40" customWidth="1"/>
    <col min="3" max="6" width="17.5703125" style="40" customWidth="1"/>
    <col min="7" max="7" width="11.140625" style="75" customWidth="1"/>
    <col min="8" max="8" width="69" style="75" customWidth="1"/>
    <col min="9" max="16384" width="9.140625" style="40"/>
  </cols>
  <sheetData>
    <row r="1" spans="1:8" s="3" customFormat="1" ht="20.100000000000001" customHeight="1">
      <c r="A1" s="28"/>
      <c r="B1" s="4" t="s">
        <v>156</v>
      </c>
      <c r="G1" s="75"/>
      <c r="H1" s="75"/>
    </row>
    <row r="2" spans="1:8" s="3" customFormat="1" ht="20.100000000000001" customHeight="1">
      <c r="A2" s="28"/>
      <c r="B2" s="5" t="s">
        <v>11</v>
      </c>
      <c r="D2" s="74"/>
      <c r="E2" s="74"/>
      <c r="F2" s="37"/>
      <c r="G2" s="75"/>
      <c r="H2" s="75"/>
    </row>
    <row r="3" spans="1:8" s="6" customFormat="1" ht="12.75" customHeight="1">
      <c r="A3" s="29"/>
      <c r="B3" s="7"/>
      <c r="G3" s="75"/>
      <c r="H3" s="75"/>
    </row>
    <row r="4" spans="1:8" s="6" customFormat="1" ht="20.100000000000001" customHeight="1">
      <c r="A4" s="29"/>
      <c r="B4" s="10" t="s">
        <v>39</v>
      </c>
      <c r="C4" s="9"/>
      <c r="D4" s="9"/>
      <c r="E4" s="9"/>
      <c r="F4" s="9"/>
      <c r="G4" s="75"/>
      <c r="H4" s="75"/>
    </row>
    <row r="5" spans="1:8" s="6" customFormat="1" ht="20.100000000000001" customHeight="1">
      <c r="A5" s="29"/>
      <c r="B5" s="10" t="s">
        <v>40</v>
      </c>
      <c r="C5" s="9"/>
      <c r="D5" s="9"/>
      <c r="E5" s="9"/>
      <c r="F5" s="9"/>
      <c r="G5" s="75"/>
      <c r="H5" s="75"/>
    </row>
    <row r="6" spans="1:8" s="6" customFormat="1" ht="20.100000000000001" customHeight="1">
      <c r="A6" s="29"/>
      <c r="B6" s="10" t="s">
        <v>140</v>
      </c>
      <c r="C6" s="47"/>
      <c r="D6" s="9"/>
      <c r="F6" s="9"/>
      <c r="G6" s="75"/>
      <c r="H6" s="75"/>
    </row>
    <row r="7" spans="1:8" s="1" customFormat="1" ht="8.1" customHeight="1">
      <c r="A7" s="33"/>
      <c r="C7" s="34"/>
      <c r="D7" s="51"/>
      <c r="F7" s="51"/>
      <c r="G7" s="75"/>
      <c r="H7" s="75"/>
    </row>
    <row r="8" spans="1:8" s="6" customFormat="1" ht="24.95" customHeight="1">
      <c r="A8" s="29"/>
      <c r="B8" s="23" t="s">
        <v>124</v>
      </c>
      <c r="C8" s="22"/>
      <c r="D8" s="11"/>
      <c r="E8" s="11"/>
      <c r="F8" s="8" t="s">
        <v>16</v>
      </c>
      <c r="G8" s="75"/>
      <c r="H8" s="75"/>
    </row>
    <row r="9" spans="1:8" s="13" customFormat="1" ht="45" customHeight="1">
      <c r="A9" s="30"/>
      <c r="B9" s="19"/>
      <c r="C9" s="20" t="s">
        <v>152</v>
      </c>
      <c r="D9" s="20" t="s">
        <v>41</v>
      </c>
      <c r="E9" s="20" t="s">
        <v>42</v>
      </c>
      <c r="F9" s="20" t="s">
        <v>153</v>
      </c>
      <c r="G9" s="75"/>
      <c r="H9" s="75"/>
    </row>
    <row r="10" spans="1:8" s="1" customFormat="1" ht="8.1" customHeight="1">
      <c r="A10" s="33"/>
      <c r="C10" s="34"/>
      <c r="D10" s="27"/>
      <c r="F10" s="27"/>
      <c r="G10" s="75"/>
      <c r="H10" s="75"/>
    </row>
    <row r="11" spans="1:8" s="6" customFormat="1" ht="15.95" customHeight="1">
      <c r="A11" s="29"/>
      <c r="B11" s="50" t="s">
        <v>43</v>
      </c>
      <c r="C11" s="48"/>
      <c r="D11" s="11"/>
      <c r="E11" s="11"/>
      <c r="F11" s="8"/>
      <c r="G11" s="75"/>
      <c r="H11" s="75"/>
    </row>
    <row r="12" spans="1:8" s="17" customFormat="1" ht="15.95" customHeight="1">
      <c r="A12" s="31"/>
      <c r="B12" s="14" t="s">
        <v>125</v>
      </c>
      <c r="C12" s="15">
        <f>C41+C119</f>
        <v>71093</v>
      </c>
      <c r="D12" s="15">
        <f>D41+D119</f>
        <v>141596</v>
      </c>
      <c r="E12" s="15">
        <f>E41+E119</f>
        <v>151492</v>
      </c>
      <c r="F12" s="15">
        <f>F41+F119</f>
        <v>169643</v>
      </c>
      <c r="G12" s="75"/>
      <c r="H12" s="75"/>
    </row>
    <row r="13" spans="1:8" s="17" customFormat="1" ht="15.95" customHeight="1">
      <c r="A13" s="31"/>
      <c r="B13" s="14" t="s">
        <v>126</v>
      </c>
      <c r="C13" s="15">
        <f>SUM(C76,C82, C141:C142)</f>
        <v>0</v>
      </c>
      <c r="D13" s="15">
        <f>SUM(D76,D82, D141:D142)</f>
        <v>0</v>
      </c>
      <c r="E13" s="15">
        <f>SUM(E76,E82, E141:E142)</f>
        <v>0</v>
      </c>
      <c r="F13" s="15">
        <f>SUM(F76,F82, F141:F142)</f>
        <v>0</v>
      </c>
      <c r="G13" s="75"/>
      <c r="H13" s="75"/>
    </row>
    <row r="14" spans="1:8" s="17" customFormat="1" ht="15.95" customHeight="1">
      <c r="A14" s="31"/>
      <c r="B14" s="14" t="s">
        <v>93</v>
      </c>
      <c r="C14" s="15">
        <f>C94+C143</f>
        <v>327</v>
      </c>
      <c r="D14" s="15">
        <f>D94+D143</f>
        <v>327</v>
      </c>
      <c r="E14" s="15">
        <f>E94+E143</f>
        <v>327</v>
      </c>
      <c r="F14" s="15">
        <f>F94+F143</f>
        <v>327</v>
      </c>
      <c r="G14" s="75"/>
      <c r="H14" s="75"/>
    </row>
    <row r="15" spans="1:8" s="17" customFormat="1" ht="15.95" customHeight="1">
      <c r="A15" s="32"/>
      <c r="B15" s="18" t="s">
        <v>128</v>
      </c>
      <c r="C15" s="16">
        <f>SUM(C12:C14)</f>
        <v>71420</v>
      </c>
      <c r="D15" s="16">
        <f>SUM(D12:D14)</f>
        <v>141923</v>
      </c>
      <c r="E15" s="16">
        <f>SUM(E12:E14)</f>
        <v>151819</v>
      </c>
      <c r="F15" s="16">
        <f>SUM(F12:F14)</f>
        <v>169970</v>
      </c>
      <c r="G15" s="75"/>
      <c r="H15" s="75"/>
    </row>
    <row r="16" spans="1:8" s="1" customFormat="1" ht="8.1" customHeight="1">
      <c r="A16" s="33"/>
      <c r="C16" s="34"/>
      <c r="D16" s="27"/>
      <c r="F16" s="27"/>
      <c r="G16" s="75"/>
      <c r="H16" s="75"/>
    </row>
    <row r="17" spans="1:8" s="6" customFormat="1" ht="15.95" customHeight="1">
      <c r="A17" s="29"/>
      <c r="B17" s="50" t="s">
        <v>48</v>
      </c>
      <c r="C17" s="48"/>
      <c r="D17" s="11"/>
      <c r="E17" s="11"/>
      <c r="F17" s="8"/>
      <c r="G17" s="75"/>
      <c r="H17" s="75"/>
    </row>
    <row r="18" spans="1:8" s="17" customFormat="1" ht="15.95" customHeight="1">
      <c r="A18" s="31"/>
      <c r="B18" s="14" t="s">
        <v>133</v>
      </c>
      <c r="C18" s="15">
        <f>SUM(C44:C50,C122:C126)</f>
        <v>-28956</v>
      </c>
      <c r="D18" s="15">
        <f>SUM(D44:D50,D122:D126)</f>
        <v>-31708</v>
      </c>
      <c r="E18" s="15">
        <f>SUM(E44:E50,E122:E126)</f>
        <v>-36073</v>
      </c>
      <c r="F18" s="15">
        <f>SUM(F44:F50,F122:F126)</f>
        <v>-42726</v>
      </c>
      <c r="G18" s="75"/>
      <c r="H18" s="75"/>
    </row>
    <row r="19" spans="1:8" s="17" customFormat="1" ht="15.95" customHeight="1">
      <c r="A19" s="31"/>
      <c r="B19" s="14" t="s">
        <v>134</v>
      </c>
      <c r="C19" s="15">
        <f>SUM(C51,C104,C127,C152)</f>
        <v>-39540</v>
      </c>
      <c r="D19" s="15">
        <f>SUM(D51,D104,D127,D152)</f>
        <v>-106269</v>
      </c>
      <c r="E19" s="15">
        <f>SUM(E51,E104,E127,E152)</f>
        <v>-113795</v>
      </c>
      <c r="F19" s="15">
        <f>SUM(F51,F104,F127,F152)</f>
        <v>-125558</v>
      </c>
      <c r="G19" s="75"/>
      <c r="H19" s="75"/>
    </row>
    <row r="20" spans="1:8" s="17" customFormat="1" ht="15.95" customHeight="1">
      <c r="A20" s="31"/>
      <c r="B20" s="14" t="s">
        <v>135</v>
      </c>
      <c r="C20" s="15">
        <f>SUM(C55:C56,C131:C132)</f>
        <v>0</v>
      </c>
      <c r="D20" s="15">
        <f>SUM(D55:D56,D131:D132)</f>
        <v>0</v>
      </c>
      <c r="E20" s="15">
        <f>SUM(E55:E56,E131:E132)</f>
        <v>0</v>
      </c>
      <c r="F20" s="15">
        <f>SUM(F55:F56,F131:F132)</f>
        <v>0</v>
      </c>
      <c r="G20" s="75"/>
      <c r="H20" s="75"/>
    </row>
    <row r="21" spans="1:8" s="17" customFormat="1" ht="15.95" customHeight="1">
      <c r="A21" s="31"/>
      <c r="B21" s="14" t="s">
        <v>136</v>
      </c>
      <c r="C21" s="15">
        <f>SUM(C52:C53,C128:C129)</f>
        <v>-670</v>
      </c>
      <c r="D21" s="15">
        <f>SUM(D52:D53,D128:D129)</f>
        <v>-1415</v>
      </c>
      <c r="E21" s="15">
        <f>SUM(E52:E53,E128:E129)</f>
        <v>0</v>
      </c>
      <c r="F21" s="15">
        <f>SUM(F52:F53,F128:F129)</f>
        <v>0</v>
      </c>
      <c r="G21" s="75"/>
      <c r="H21" s="75"/>
    </row>
    <row r="22" spans="1:8" s="17" customFormat="1" ht="15.95" customHeight="1">
      <c r="A22" s="31"/>
      <c r="B22" s="14" t="s">
        <v>137</v>
      </c>
      <c r="C22" s="15">
        <f>SUM(C54,C130)</f>
        <v>-1927</v>
      </c>
      <c r="D22" s="15">
        <f>SUM(D54,D130)</f>
        <v>-2204</v>
      </c>
      <c r="E22" s="15">
        <f>SUM(E54,E130)</f>
        <v>-1624</v>
      </c>
      <c r="F22" s="15">
        <f>SUM(F54,F130)</f>
        <v>-1359</v>
      </c>
      <c r="G22" s="75"/>
      <c r="H22" s="75"/>
    </row>
    <row r="23" spans="1:8" s="17" customFormat="1" ht="15.95" customHeight="1">
      <c r="A23" s="31"/>
      <c r="B23" s="14" t="s">
        <v>138</v>
      </c>
      <c r="C23" s="15">
        <f>SUM(C98:C103, C147:C151)</f>
        <v>-327</v>
      </c>
      <c r="D23" s="15">
        <f>SUM(D98:D103, D147:D151)</f>
        <v>-327</v>
      </c>
      <c r="E23" s="15">
        <f>SUM(E98:E103, E147:E151)</f>
        <v>-327</v>
      </c>
      <c r="F23" s="15">
        <f>SUM(F98:F103, F147:F151)</f>
        <v>-327</v>
      </c>
      <c r="G23" s="75"/>
      <c r="H23" s="75"/>
    </row>
    <row r="24" spans="1:8" s="17" customFormat="1" ht="15.95" customHeight="1">
      <c r="A24" s="32"/>
      <c r="B24" s="18" t="s">
        <v>53</v>
      </c>
      <c r="C24" s="16">
        <f>SUM(C18:C23)</f>
        <v>-71420</v>
      </c>
      <c r="D24" s="16">
        <f>SUM(D18:D23)</f>
        <v>-141923</v>
      </c>
      <c r="E24" s="16">
        <f>SUM(E18:E23)</f>
        <v>-151819</v>
      </c>
      <c r="F24" s="16">
        <f>SUM(F18:F23)</f>
        <v>-169970</v>
      </c>
      <c r="G24" s="75"/>
      <c r="H24" s="75"/>
    </row>
    <row r="25" spans="1:8" ht="18" customHeight="1">
      <c r="D25" s="41"/>
      <c r="E25" s="41"/>
      <c r="F25" s="41"/>
    </row>
    <row r="26" spans="1:8" s="6" customFormat="1" ht="24.95" customHeight="1">
      <c r="A26" s="29"/>
      <c r="B26" s="23" t="s">
        <v>127</v>
      </c>
      <c r="C26" s="22"/>
      <c r="D26" s="11"/>
      <c r="E26" s="11"/>
      <c r="F26" s="8"/>
      <c r="G26" s="75"/>
      <c r="H26" s="75"/>
    </row>
    <row r="27" spans="1:8" s="6" customFormat="1" ht="20.100000000000001" customHeight="1">
      <c r="A27" s="29"/>
      <c r="B27" s="12" t="s">
        <v>142</v>
      </c>
      <c r="C27" s="48"/>
      <c r="D27" s="11"/>
      <c r="E27" s="11"/>
      <c r="F27" s="8" t="s">
        <v>16</v>
      </c>
      <c r="G27" s="75"/>
      <c r="H27" s="75"/>
    </row>
    <row r="28" spans="1:8" s="13" customFormat="1" ht="45" customHeight="1">
      <c r="A28" s="30"/>
      <c r="B28" s="19"/>
      <c r="C28" s="20" t="str">
        <f>C$9</f>
        <v>2020-21 
Provisional 
Outturn</v>
      </c>
      <c r="D28" s="20" t="str">
        <f>D$9</f>
        <v>2021-22 
Budget 
Estimate</v>
      </c>
      <c r="E28" s="20" t="str">
        <f>E$9</f>
        <v>2022-23 
Budget 
Estimate</v>
      </c>
      <c r="F28" s="20" t="str">
        <f>F$9</f>
        <v>2023-24 
Budget 
Estimate</v>
      </c>
      <c r="G28" s="75"/>
      <c r="H28" s="75"/>
    </row>
    <row r="29" spans="1:8" s="1" customFormat="1" ht="8.1" customHeight="1">
      <c r="A29" s="33"/>
      <c r="C29" s="34"/>
      <c r="D29" s="27"/>
      <c r="F29" s="27"/>
      <c r="G29" s="75"/>
      <c r="H29" s="75"/>
    </row>
    <row r="30" spans="1:8" s="6" customFormat="1" ht="15.95" customHeight="1">
      <c r="A30" s="29"/>
      <c r="B30" s="50" t="s">
        <v>43</v>
      </c>
      <c r="C30" s="48"/>
      <c r="D30" s="11"/>
      <c r="E30" s="11"/>
      <c r="F30" s="8"/>
      <c r="G30" s="75"/>
      <c r="H30" s="75"/>
    </row>
    <row r="31" spans="1:8" s="17" customFormat="1" ht="15.95" customHeight="1">
      <c r="A31" s="31"/>
      <c r="B31" s="21" t="s">
        <v>31</v>
      </c>
      <c r="C31" s="26">
        <v>6872</v>
      </c>
      <c r="D31" s="26">
        <v>18642</v>
      </c>
      <c r="E31" s="26">
        <v>2908</v>
      </c>
      <c r="F31" s="26">
        <v>1794</v>
      </c>
      <c r="G31" s="75"/>
      <c r="H31" s="75"/>
    </row>
    <row r="32" spans="1:8" s="17" customFormat="1" ht="15.95" customHeight="1">
      <c r="A32" s="31"/>
      <c r="B32" s="21" t="s">
        <v>154</v>
      </c>
      <c r="C32" s="26">
        <v>165</v>
      </c>
      <c r="D32" s="26">
        <v>2073</v>
      </c>
      <c r="E32" s="26">
        <v>908</v>
      </c>
      <c r="F32" s="26">
        <v>868</v>
      </c>
      <c r="G32" s="75"/>
      <c r="H32" s="75"/>
    </row>
    <row r="33" spans="1:8" s="17" customFormat="1" ht="15.95" customHeight="1">
      <c r="A33" s="31"/>
      <c r="B33" s="21" t="s">
        <v>32</v>
      </c>
      <c r="C33" s="26">
        <v>85</v>
      </c>
      <c r="D33" s="26">
        <v>1386</v>
      </c>
      <c r="E33" s="26">
        <v>1848</v>
      </c>
      <c r="F33" s="26">
        <v>2195</v>
      </c>
      <c r="G33" s="75"/>
      <c r="H33" s="75"/>
    </row>
    <row r="34" spans="1:8" s="17" customFormat="1" ht="15.95" customHeight="1">
      <c r="A34" s="31"/>
      <c r="B34" s="21" t="s">
        <v>35</v>
      </c>
      <c r="C34" s="26">
        <v>11953</v>
      </c>
      <c r="D34" s="26">
        <v>26027</v>
      </c>
      <c r="E34" s="26">
        <v>20712</v>
      </c>
      <c r="F34" s="26">
        <v>34377</v>
      </c>
      <c r="G34" s="75"/>
      <c r="H34" s="75"/>
    </row>
    <row r="35" spans="1:8" s="17" customFormat="1" ht="15.95" customHeight="1">
      <c r="A35" s="31"/>
      <c r="B35" s="21" t="s">
        <v>33</v>
      </c>
      <c r="C35" s="26">
        <v>6573</v>
      </c>
      <c r="D35" s="26">
        <v>3547</v>
      </c>
      <c r="E35" s="26">
        <v>2165</v>
      </c>
      <c r="F35" s="26">
        <v>2003</v>
      </c>
      <c r="G35" s="75"/>
      <c r="H35" s="75"/>
    </row>
    <row r="36" spans="1:8" s="17" customFormat="1" ht="15.95" customHeight="1">
      <c r="A36" s="31"/>
      <c r="B36" s="21" t="s">
        <v>45</v>
      </c>
      <c r="C36" s="26">
        <v>3982</v>
      </c>
      <c r="D36" s="26">
        <v>16506</v>
      </c>
      <c r="E36" s="26">
        <v>21698</v>
      </c>
      <c r="F36" s="26">
        <v>22980</v>
      </c>
      <c r="G36" s="75"/>
      <c r="H36" s="75"/>
    </row>
    <row r="37" spans="1:8" s="17" customFormat="1" ht="15.95" customHeight="1">
      <c r="A37" s="31"/>
      <c r="B37" s="21" t="s">
        <v>44</v>
      </c>
      <c r="C37" s="26">
        <v>0</v>
      </c>
      <c r="D37" s="26">
        <v>0</v>
      </c>
      <c r="E37" s="26">
        <v>0</v>
      </c>
      <c r="F37" s="26">
        <v>0</v>
      </c>
      <c r="G37" s="75"/>
      <c r="H37" s="75"/>
    </row>
    <row r="38" spans="1:8" s="17" customFormat="1" ht="15.95" customHeight="1">
      <c r="A38" s="31"/>
      <c r="B38" s="21" t="s">
        <v>38</v>
      </c>
      <c r="C38" s="26">
        <v>0</v>
      </c>
      <c r="D38" s="26">
        <v>0</v>
      </c>
      <c r="E38" s="26">
        <v>0</v>
      </c>
      <c r="F38" s="26">
        <v>0</v>
      </c>
      <c r="G38" s="75"/>
      <c r="H38" s="75"/>
    </row>
    <row r="39" spans="1:8" s="17" customFormat="1" ht="15.95" customHeight="1">
      <c r="A39" s="31"/>
      <c r="B39" s="21" t="s">
        <v>34</v>
      </c>
      <c r="C39" s="26">
        <v>442</v>
      </c>
      <c r="D39" s="26">
        <v>12756</v>
      </c>
      <c r="E39" s="26">
        <v>14809</v>
      </c>
      <c r="F39" s="26">
        <v>16751</v>
      </c>
      <c r="G39" s="75"/>
      <c r="H39" s="75"/>
    </row>
    <row r="40" spans="1:8" s="17" customFormat="1" ht="15.95" customHeight="1">
      <c r="A40" s="31"/>
      <c r="B40" s="21" t="s">
        <v>46</v>
      </c>
      <c r="C40" s="26">
        <v>10262</v>
      </c>
      <c r="D40" s="26">
        <v>5853</v>
      </c>
      <c r="E40" s="26">
        <v>3344</v>
      </c>
      <c r="F40" s="26">
        <v>2075</v>
      </c>
      <c r="G40" s="75"/>
      <c r="H40" s="75"/>
    </row>
    <row r="41" spans="1:8" s="17" customFormat="1" ht="15.95" customHeight="1">
      <c r="A41" s="32"/>
      <c r="B41" s="18" t="s">
        <v>47</v>
      </c>
      <c r="C41" s="16">
        <f>SUM(C31:C40)</f>
        <v>40334</v>
      </c>
      <c r="D41" s="16">
        <f>SUM(D31:D40)</f>
        <v>86790</v>
      </c>
      <c r="E41" s="16">
        <f>SUM(E31:E40)</f>
        <v>68392</v>
      </c>
      <c r="F41" s="16">
        <f>SUM(F31:F40)</f>
        <v>83043</v>
      </c>
      <c r="G41" s="75"/>
      <c r="H41" s="75"/>
    </row>
    <row r="42" spans="1:8" s="1" customFormat="1" ht="8.1" customHeight="1">
      <c r="A42" s="33"/>
      <c r="C42" s="34"/>
      <c r="D42" s="27"/>
      <c r="F42" s="27"/>
      <c r="G42" s="75"/>
      <c r="H42" s="75"/>
    </row>
    <row r="43" spans="1:8" s="6" customFormat="1" ht="15.95" customHeight="1">
      <c r="A43" s="29"/>
      <c r="B43" s="50" t="s">
        <v>48</v>
      </c>
      <c r="C43" s="48"/>
      <c r="D43" s="11"/>
      <c r="E43" s="11"/>
      <c r="F43" s="8"/>
      <c r="G43" s="75"/>
      <c r="H43" s="75"/>
    </row>
    <row r="44" spans="1:8" s="17" customFormat="1" ht="15.95" customHeight="1">
      <c r="A44" s="31"/>
      <c r="B44" s="21" t="s">
        <v>78</v>
      </c>
      <c r="C44" s="26">
        <v>-12702</v>
      </c>
      <c r="D44" s="26">
        <v>-23816</v>
      </c>
      <c r="E44" s="26">
        <v>-12410</v>
      </c>
      <c r="F44" s="26">
        <v>-36983</v>
      </c>
      <c r="G44" s="75"/>
      <c r="H44" s="75"/>
    </row>
    <row r="45" spans="1:8" s="17" customFormat="1" ht="15.95" customHeight="1">
      <c r="A45" s="31"/>
      <c r="B45" s="21" t="s">
        <v>79</v>
      </c>
      <c r="C45" s="26">
        <v>-7161</v>
      </c>
      <c r="D45" s="26">
        <v>-705</v>
      </c>
      <c r="E45" s="26">
        <v>-263</v>
      </c>
      <c r="F45" s="26">
        <v>-263</v>
      </c>
      <c r="G45" s="75"/>
      <c r="H45" s="75"/>
    </row>
    <row r="46" spans="1:8" s="17" customFormat="1" ht="15.95" customHeight="1">
      <c r="A46" s="31"/>
      <c r="B46" s="21" t="s">
        <v>80</v>
      </c>
      <c r="C46" s="26">
        <v>0</v>
      </c>
      <c r="D46" s="26">
        <v>0</v>
      </c>
      <c r="E46" s="26">
        <v>0</v>
      </c>
      <c r="F46" s="26">
        <v>0</v>
      </c>
      <c r="G46" s="75"/>
      <c r="H46" s="75"/>
    </row>
    <row r="47" spans="1:8" s="17" customFormat="1" ht="15.95" customHeight="1">
      <c r="A47" s="31"/>
      <c r="B47" s="21" t="s">
        <v>81</v>
      </c>
      <c r="C47" s="26">
        <v>-2396</v>
      </c>
      <c r="D47" s="26">
        <v>0</v>
      </c>
      <c r="E47" s="26">
        <v>0</v>
      </c>
      <c r="F47" s="26">
        <v>0</v>
      </c>
      <c r="G47" s="75"/>
      <c r="H47" s="75"/>
    </row>
    <row r="48" spans="1:8" s="17" customFormat="1" ht="15.95" customHeight="1">
      <c r="A48" s="31"/>
      <c r="B48" s="21" t="s">
        <v>82</v>
      </c>
      <c r="C48" s="26">
        <v>0</v>
      </c>
      <c r="D48" s="26">
        <v>0</v>
      </c>
      <c r="E48" s="26">
        <v>0</v>
      </c>
      <c r="F48" s="26">
        <v>0</v>
      </c>
      <c r="G48" s="75"/>
      <c r="H48" s="75"/>
    </row>
    <row r="49" spans="1:8" s="17" customFormat="1" ht="15.95" customHeight="1">
      <c r="A49" s="31"/>
      <c r="B49" s="21" t="s">
        <v>83</v>
      </c>
      <c r="C49" s="26">
        <v>-739</v>
      </c>
      <c r="D49" s="26">
        <v>-793</v>
      </c>
      <c r="E49" s="26">
        <v>0</v>
      </c>
      <c r="F49" s="26">
        <v>-180</v>
      </c>
      <c r="G49" s="75"/>
      <c r="H49" s="75"/>
    </row>
    <row r="50" spans="1:8" s="17" customFormat="1" ht="15.95" customHeight="1">
      <c r="A50" s="31"/>
      <c r="B50" s="21" t="s">
        <v>84</v>
      </c>
      <c r="C50" s="26">
        <v>-2306</v>
      </c>
      <c r="D50" s="26">
        <v>-194</v>
      </c>
      <c r="E50" s="26">
        <v>0</v>
      </c>
      <c r="F50" s="26">
        <v>0</v>
      </c>
      <c r="G50" s="75"/>
      <c r="H50" s="75"/>
    </row>
    <row r="51" spans="1:8" s="17" customFormat="1" ht="15.95" customHeight="1">
      <c r="A51" s="31"/>
      <c r="B51" s="21" t="s">
        <v>85</v>
      </c>
      <c r="C51" s="26">
        <v>-12433</v>
      </c>
      <c r="D51" s="26">
        <v>-57663</v>
      </c>
      <c r="E51" s="26">
        <v>-54095</v>
      </c>
      <c r="F51" s="26">
        <v>-44258</v>
      </c>
      <c r="G51" s="75"/>
      <c r="H51" s="75"/>
    </row>
    <row r="52" spans="1:8" s="17" customFormat="1" ht="15.95" customHeight="1">
      <c r="A52" s="31"/>
      <c r="B52" s="21" t="s">
        <v>86</v>
      </c>
      <c r="C52" s="26">
        <v>-670</v>
      </c>
      <c r="D52" s="26">
        <v>-1415</v>
      </c>
      <c r="E52" s="26">
        <v>0</v>
      </c>
      <c r="F52" s="26">
        <v>0</v>
      </c>
      <c r="G52" s="75"/>
      <c r="H52" s="75"/>
    </row>
    <row r="53" spans="1:8" s="17" customFormat="1" ht="15.95" customHeight="1">
      <c r="A53" s="31"/>
      <c r="B53" s="21" t="s">
        <v>87</v>
      </c>
      <c r="C53" s="26">
        <v>0</v>
      </c>
      <c r="D53" s="26">
        <v>0</v>
      </c>
      <c r="E53" s="26">
        <v>0</v>
      </c>
      <c r="F53" s="26">
        <v>0</v>
      </c>
      <c r="G53" s="75"/>
      <c r="H53" s="75"/>
    </row>
    <row r="54" spans="1:8" s="17" customFormat="1" ht="15.95" customHeight="1">
      <c r="A54" s="31"/>
      <c r="B54" s="21" t="s">
        <v>88</v>
      </c>
      <c r="C54" s="15">
        <v>-1927</v>
      </c>
      <c r="D54" s="15">
        <v>-2204</v>
      </c>
      <c r="E54" s="26">
        <v>-1624</v>
      </c>
      <c r="F54" s="26">
        <v>-1359</v>
      </c>
      <c r="G54" s="75"/>
      <c r="H54" s="75"/>
    </row>
    <row r="55" spans="1:8" s="17" customFormat="1" ht="15.95" customHeight="1">
      <c r="A55" s="31"/>
      <c r="B55" s="21" t="s">
        <v>89</v>
      </c>
      <c r="C55" s="26">
        <v>0</v>
      </c>
      <c r="D55" s="26">
        <v>0</v>
      </c>
      <c r="E55" s="26">
        <v>0</v>
      </c>
      <c r="F55" s="26">
        <v>0</v>
      </c>
      <c r="G55" s="75"/>
      <c r="H55" s="75"/>
    </row>
    <row r="56" spans="1:8" s="17" customFormat="1" ht="15.95" customHeight="1">
      <c r="A56" s="31"/>
      <c r="B56" s="21" t="s">
        <v>90</v>
      </c>
      <c r="C56" s="26">
        <v>0</v>
      </c>
      <c r="D56" s="26">
        <v>0</v>
      </c>
      <c r="E56" s="26">
        <v>0</v>
      </c>
      <c r="F56" s="26">
        <v>0</v>
      </c>
      <c r="G56" s="75"/>
      <c r="H56" s="75"/>
    </row>
    <row r="57" spans="1:8" s="17" customFormat="1" ht="15.95" customHeight="1">
      <c r="A57" s="32"/>
      <c r="B57" s="18" t="s">
        <v>49</v>
      </c>
      <c r="C57" s="16">
        <f>SUM(C44:C56)</f>
        <v>-40334</v>
      </c>
      <c r="D57" s="16">
        <f>SUM(D44:D56)</f>
        <v>-86790</v>
      </c>
      <c r="E57" s="16">
        <f>SUM(E44:E56)</f>
        <v>-68392</v>
      </c>
      <c r="F57" s="16">
        <f>SUM(F44:F56)</f>
        <v>-83043</v>
      </c>
      <c r="G57" s="75"/>
      <c r="H57" s="75"/>
    </row>
    <row r="58" spans="1:8" s="1" customFormat="1" ht="8.1" customHeight="1">
      <c r="A58" s="33"/>
      <c r="C58" s="34"/>
      <c r="D58" s="27"/>
      <c r="F58" s="27"/>
      <c r="G58" s="75"/>
      <c r="H58" s="75"/>
    </row>
    <row r="59" spans="1:8" s="17" customFormat="1" ht="15.95" customHeight="1">
      <c r="A59" s="31"/>
      <c r="B59" s="44" t="s">
        <v>97</v>
      </c>
      <c r="C59" s="36" t="str">
        <f>IF(C41+C57=0, "PASS", "FAIL")</f>
        <v>PASS</v>
      </c>
      <c r="D59" s="36" t="str">
        <f>IF(D41+D57=0, "PASS", "FAIL")</f>
        <v>PASS</v>
      </c>
      <c r="E59" s="36" t="str">
        <f>IF(E41+E57=0, "PASS", "FAIL")</f>
        <v>PASS</v>
      </c>
      <c r="F59" s="36" t="str">
        <f>IF(F41+F57=0, "PASS", "FAIL")</f>
        <v>PASS</v>
      </c>
      <c r="G59" s="75"/>
      <c r="H59" s="75"/>
    </row>
    <row r="60" spans="1:8" s="1" customFormat="1" ht="18" customHeight="1">
      <c r="A60" s="33"/>
      <c r="C60" s="34"/>
      <c r="D60" s="27"/>
      <c r="F60" s="27"/>
      <c r="G60" s="75"/>
      <c r="H60" s="75"/>
    </row>
    <row r="61" spans="1:8" s="6" customFormat="1" ht="20.100000000000001" customHeight="1">
      <c r="A61" s="29"/>
      <c r="B61" s="12" t="s">
        <v>141</v>
      </c>
      <c r="C61" s="48"/>
      <c r="D61" s="11"/>
      <c r="E61" s="11"/>
      <c r="F61" s="8" t="s">
        <v>16</v>
      </c>
      <c r="G61" s="75"/>
      <c r="H61" s="75"/>
    </row>
    <row r="62" spans="1:8" s="13" customFormat="1" ht="45" customHeight="1">
      <c r="A62" s="30"/>
      <c r="B62" s="19"/>
      <c r="C62" s="20" t="str">
        <f>C$9</f>
        <v>2020-21 
Provisional 
Outturn</v>
      </c>
      <c r="D62" s="20" t="str">
        <f>D$9</f>
        <v>2021-22 
Budget 
Estimate</v>
      </c>
      <c r="E62" s="20" t="str">
        <f>E$9</f>
        <v>2022-23 
Budget 
Estimate</v>
      </c>
      <c r="F62" s="20" t="str">
        <f>F$9</f>
        <v>2023-24 
Budget 
Estimate</v>
      </c>
      <c r="G62" s="75"/>
      <c r="H62" s="75"/>
    </row>
    <row r="63" spans="1:8" s="1" customFormat="1" ht="8.1" customHeight="1">
      <c r="A63" s="33"/>
      <c r="C63" s="34"/>
      <c r="D63" s="27"/>
      <c r="F63" s="27"/>
      <c r="G63" s="75"/>
      <c r="H63" s="75"/>
    </row>
    <row r="64" spans="1:8" s="6" customFormat="1" ht="15.95" customHeight="1">
      <c r="A64" s="29"/>
      <c r="B64" s="50" t="s">
        <v>43</v>
      </c>
      <c r="C64" s="48"/>
      <c r="D64" s="11"/>
      <c r="E64" s="11"/>
      <c r="F64" s="8"/>
      <c r="G64" s="75"/>
      <c r="H64" s="75"/>
    </row>
    <row r="65" spans="1:8" s="13" customFormat="1" ht="20.100000000000001" customHeight="1">
      <c r="A65" s="30"/>
      <c r="B65" s="81" t="s">
        <v>94</v>
      </c>
      <c r="C65" s="82"/>
      <c r="D65" s="82"/>
      <c r="E65" s="82"/>
      <c r="F65" s="83"/>
      <c r="G65" s="75"/>
      <c r="H65" s="75"/>
    </row>
    <row r="66" spans="1:8" s="17" customFormat="1" ht="15.95" customHeight="1">
      <c r="A66" s="31"/>
      <c r="B66" s="21" t="s">
        <v>31</v>
      </c>
      <c r="C66" s="26">
        <v>0</v>
      </c>
      <c r="D66" s="26">
        <v>0</v>
      </c>
      <c r="E66" s="26">
        <v>0</v>
      </c>
      <c r="F66" s="26">
        <v>0</v>
      </c>
      <c r="G66" s="75"/>
      <c r="H66" s="75"/>
    </row>
    <row r="67" spans="1:8" s="17" customFormat="1" ht="15.95" customHeight="1">
      <c r="A67" s="31"/>
      <c r="B67" s="21" t="s">
        <v>154</v>
      </c>
      <c r="C67" s="26">
        <v>0</v>
      </c>
      <c r="D67" s="26">
        <v>0</v>
      </c>
      <c r="E67" s="26">
        <v>0</v>
      </c>
      <c r="F67" s="26">
        <v>0</v>
      </c>
      <c r="G67" s="75"/>
      <c r="H67" s="75"/>
    </row>
    <row r="68" spans="1:8" s="17" customFormat="1" ht="15.95" customHeight="1">
      <c r="A68" s="31"/>
      <c r="B68" s="21" t="s">
        <v>32</v>
      </c>
      <c r="C68" s="26">
        <v>0</v>
      </c>
      <c r="D68" s="26">
        <v>0</v>
      </c>
      <c r="E68" s="26">
        <v>0</v>
      </c>
      <c r="F68" s="26">
        <v>0</v>
      </c>
      <c r="G68" s="75"/>
      <c r="H68" s="75"/>
    </row>
    <row r="69" spans="1:8" s="17" customFormat="1" ht="15.95" customHeight="1">
      <c r="A69" s="31"/>
      <c r="B69" s="21" t="s">
        <v>50</v>
      </c>
      <c r="C69" s="26">
        <v>0</v>
      </c>
      <c r="D69" s="26">
        <v>0</v>
      </c>
      <c r="E69" s="26">
        <v>0</v>
      </c>
      <c r="F69" s="26">
        <v>0</v>
      </c>
      <c r="G69" s="75"/>
      <c r="H69" s="75"/>
    </row>
    <row r="70" spans="1:8" s="17" customFormat="1" ht="15.95" customHeight="1">
      <c r="A70" s="31"/>
      <c r="B70" s="21" t="s">
        <v>33</v>
      </c>
      <c r="C70" s="26">
        <v>0</v>
      </c>
      <c r="D70" s="26">
        <v>0</v>
      </c>
      <c r="E70" s="26">
        <v>0</v>
      </c>
      <c r="F70" s="26">
        <v>0</v>
      </c>
      <c r="G70" s="75"/>
      <c r="H70" s="75"/>
    </row>
    <row r="71" spans="1:8" s="17" customFormat="1" ht="15.95" customHeight="1">
      <c r="A71" s="31"/>
      <c r="B71" s="21" t="s">
        <v>45</v>
      </c>
      <c r="C71" s="26">
        <v>0</v>
      </c>
      <c r="D71" s="26">
        <v>0</v>
      </c>
      <c r="E71" s="26">
        <v>0</v>
      </c>
      <c r="F71" s="26">
        <v>0</v>
      </c>
      <c r="G71" s="75"/>
      <c r="H71" s="75"/>
    </row>
    <row r="72" spans="1:8" s="17" customFormat="1" ht="15.95" customHeight="1">
      <c r="A72" s="31"/>
      <c r="B72" s="21" t="s">
        <v>44</v>
      </c>
      <c r="C72" s="26">
        <v>0</v>
      </c>
      <c r="D72" s="26">
        <v>0</v>
      </c>
      <c r="E72" s="26">
        <v>0</v>
      </c>
      <c r="F72" s="26">
        <v>0</v>
      </c>
      <c r="G72" s="75"/>
      <c r="H72" s="75"/>
    </row>
    <row r="73" spans="1:8" s="17" customFormat="1" ht="15.95" customHeight="1">
      <c r="A73" s="31"/>
      <c r="B73" s="21" t="s">
        <v>38</v>
      </c>
      <c r="C73" s="26">
        <v>0</v>
      </c>
      <c r="D73" s="26">
        <v>0</v>
      </c>
      <c r="E73" s="26">
        <v>0</v>
      </c>
      <c r="F73" s="26">
        <v>0</v>
      </c>
      <c r="G73" s="75"/>
      <c r="H73" s="75"/>
    </row>
    <row r="74" spans="1:8" s="17" customFormat="1" ht="15.95" customHeight="1">
      <c r="A74" s="31"/>
      <c r="B74" s="21" t="s">
        <v>34</v>
      </c>
      <c r="C74" s="26">
        <v>0</v>
      </c>
      <c r="D74" s="26">
        <v>0</v>
      </c>
      <c r="E74" s="26">
        <v>0</v>
      </c>
      <c r="F74" s="26">
        <v>0</v>
      </c>
      <c r="G74" s="75"/>
      <c r="H74" s="75"/>
    </row>
    <row r="75" spans="1:8" s="17" customFormat="1" ht="15.95" customHeight="1">
      <c r="A75" s="31"/>
      <c r="B75" s="21" t="s">
        <v>46</v>
      </c>
      <c r="C75" s="26">
        <v>0</v>
      </c>
      <c r="D75" s="26">
        <v>0</v>
      </c>
      <c r="E75" s="26">
        <v>0</v>
      </c>
      <c r="F75" s="26">
        <v>0</v>
      </c>
      <c r="G75" s="75"/>
      <c r="H75" s="75"/>
    </row>
    <row r="76" spans="1:8" s="17" customFormat="1" ht="15.95" customHeight="1">
      <c r="A76" s="32"/>
      <c r="B76" s="24" t="s">
        <v>95</v>
      </c>
      <c r="C76" s="25">
        <f>SUM(C66:C75)</f>
        <v>0</v>
      </c>
      <c r="D76" s="25">
        <f>SUM(D66:D75)</f>
        <v>0</v>
      </c>
      <c r="E76" s="25">
        <f>SUM(E66:E75)</f>
        <v>0</v>
      </c>
      <c r="F76" s="25">
        <f>SUM(F66:F75)</f>
        <v>0</v>
      </c>
      <c r="G76" s="75"/>
      <c r="H76" s="75"/>
    </row>
    <row r="77" spans="1:8" s="13" customFormat="1" ht="20.100000000000001" customHeight="1">
      <c r="A77" s="30"/>
      <c r="B77" s="81" t="s">
        <v>130</v>
      </c>
      <c r="C77" s="82"/>
      <c r="D77" s="82"/>
      <c r="E77" s="82"/>
      <c r="F77" s="83"/>
      <c r="G77" s="75"/>
      <c r="H77" s="75"/>
    </row>
    <row r="78" spans="1:8" s="17" customFormat="1" ht="15.95" customHeight="1">
      <c r="A78" s="31"/>
      <c r="B78" s="21" t="s">
        <v>51</v>
      </c>
      <c r="C78" s="26">
        <v>0</v>
      </c>
      <c r="D78" s="26">
        <v>0</v>
      </c>
      <c r="E78" s="26">
        <v>0</v>
      </c>
      <c r="F78" s="26">
        <v>0</v>
      </c>
      <c r="G78" s="75"/>
      <c r="H78" s="75"/>
    </row>
    <row r="79" spans="1:8" s="17" customFormat="1" ht="15.95" customHeight="1">
      <c r="A79" s="31"/>
      <c r="B79" s="21" t="s">
        <v>92</v>
      </c>
      <c r="C79" s="26">
        <v>0</v>
      </c>
      <c r="D79" s="26">
        <v>0</v>
      </c>
      <c r="E79" s="26">
        <v>0</v>
      </c>
      <c r="F79" s="26">
        <v>0</v>
      </c>
      <c r="G79" s="75"/>
      <c r="H79" s="75"/>
    </row>
    <row r="80" spans="1:8" s="17" customFormat="1" ht="15.95" customHeight="1">
      <c r="A80" s="31"/>
      <c r="B80" s="21" t="s">
        <v>131</v>
      </c>
      <c r="C80" s="26">
        <v>0</v>
      </c>
      <c r="D80" s="26">
        <v>0</v>
      </c>
      <c r="E80" s="26">
        <v>0</v>
      </c>
      <c r="F80" s="26">
        <v>0</v>
      </c>
      <c r="G80" s="75"/>
      <c r="H80" s="75"/>
    </row>
    <row r="81" spans="1:8" s="17" customFormat="1" ht="15.95" customHeight="1">
      <c r="A81" s="31"/>
      <c r="B81" s="21" t="s">
        <v>52</v>
      </c>
      <c r="C81" s="26">
        <v>0</v>
      </c>
      <c r="D81" s="26">
        <v>0</v>
      </c>
      <c r="E81" s="26">
        <v>0</v>
      </c>
      <c r="F81" s="26">
        <v>0</v>
      </c>
      <c r="G81" s="75"/>
      <c r="H81" s="75"/>
    </row>
    <row r="82" spans="1:8" s="17" customFormat="1" ht="15.95" customHeight="1">
      <c r="A82" s="32"/>
      <c r="B82" s="24" t="s">
        <v>132</v>
      </c>
      <c r="C82" s="25">
        <f>SUM(C78:C81)</f>
        <v>0</v>
      </c>
      <c r="D82" s="25">
        <f>SUM(D78:D81)</f>
        <v>0</v>
      </c>
      <c r="E82" s="25">
        <f>SUM(E78:E81)</f>
        <v>0</v>
      </c>
      <c r="F82" s="25">
        <f>SUM(F78:F81)</f>
        <v>0</v>
      </c>
      <c r="G82" s="75"/>
      <c r="H82" s="75"/>
    </row>
    <row r="83" spans="1:8" s="13" customFormat="1" ht="20.100000000000001" customHeight="1">
      <c r="A83" s="30"/>
      <c r="B83" s="81" t="s">
        <v>93</v>
      </c>
      <c r="C83" s="82"/>
      <c r="D83" s="82"/>
      <c r="E83" s="82"/>
      <c r="F83" s="83"/>
      <c r="G83" s="75"/>
      <c r="H83" s="75"/>
    </row>
    <row r="84" spans="1:8" s="17" customFormat="1" ht="15.95" customHeight="1">
      <c r="A84" s="31"/>
      <c r="B84" s="21" t="s">
        <v>31</v>
      </c>
      <c r="C84" s="26">
        <v>0</v>
      </c>
      <c r="D84" s="26">
        <v>0</v>
      </c>
      <c r="E84" s="26">
        <v>0</v>
      </c>
      <c r="F84" s="26">
        <v>0</v>
      </c>
      <c r="G84" s="75"/>
      <c r="H84" s="75"/>
    </row>
    <row r="85" spans="1:8" s="17" customFormat="1" ht="15.95" customHeight="1">
      <c r="A85" s="31"/>
      <c r="B85" s="21" t="s">
        <v>154</v>
      </c>
      <c r="C85" s="26">
        <v>0</v>
      </c>
      <c r="D85" s="26">
        <v>0</v>
      </c>
      <c r="E85" s="26">
        <v>0</v>
      </c>
      <c r="F85" s="26">
        <v>0</v>
      </c>
      <c r="G85" s="75"/>
      <c r="H85" s="75"/>
    </row>
    <row r="86" spans="1:8" s="17" customFormat="1" ht="15.95" customHeight="1">
      <c r="A86" s="31"/>
      <c r="B86" s="21" t="s">
        <v>32</v>
      </c>
      <c r="C86" s="26">
        <v>0</v>
      </c>
      <c r="D86" s="26">
        <v>0</v>
      </c>
      <c r="E86" s="26">
        <v>0</v>
      </c>
      <c r="F86" s="26">
        <v>0</v>
      </c>
      <c r="G86" s="75"/>
      <c r="H86" s="75"/>
    </row>
    <row r="87" spans="1:8" s="17" customFormat="1" ht="15.95" customHeight="1">
      <c r="A87" s="31"/>
      <c r="B87" s="21" t="s">
        <v>35</v>
      </c>
      <c r="C87" s="26">
        <v>0</v>
      </c>
      <c r="D87" s="26">
        <v>0</v>
      </c>
      <c r="E87" s="26">
        <v>0</v>
      </c>
      <c r="F87" s="26">
        <v>0</v>
      </c>
      <c r="G87" s="75"/>
      <c r="H87" s="75"/>
    </row>
    <row r="88" spans="1:8" s="17" customFormat="1" ht="15.95" customHeight="1">
      <c r="A88" s="31"/>
      <c r="B88" s="21" t="s">
        <v>33</v>
      </c>
      <c r="C88" s="26">
        <v>0</v>
      </c>
      <c r="D88" s="26">
        <v>0</v>
      </c>
      <c r="E88" s="26">
        <v>0</v>
      </c>
      <c r="F88" s="26">
        <v>0</v>
      </c>
      <c r="G88" s="75"/>
      <c r="H88" s="75"/>
    </row>
    <row r="89" spans="1:8" s="17" customFormat="1" ht="15.95" customHeight="1">
      <c r="A89" s="31"/>
      <c r="B89" s="21" t="s">
        <v>45</v>
      </c>
      <c r="C89" s="26">
        <v>0</v>
      </c>
      <c r="D89" s="26">
        <v>0</v>
      </c>
      <c r="E89" s="26">
        <v>0</v>
      </c>
      <c r="F89" s="26">
        <v>0</v>
      </c>
      <c r="G89" s="75"/>
      <c r="H89" s="75"/>
    </row>
    <row r="90" spans="1:8" s="17" customFormat="1" ht="15.95" customHeight="1">
      <c r="A90" s="31"/>
      <c r="B90" s="21" t="s">
        <v>44</v>
      </c>
      <c r="C90" s="26">
        <v>327</v>
      </c>
      <c r="D90" s="26">
        <v>327</v>
      </c>
      <c r="E90" s="26">
        <v>327</v>
      </c>
      <c r="F90" s="26">
        <v>327</v>
      </c>
      <c r="G90" s="75"/>
      <c r="H90" s="75"/>
    </row>
    <row r="91" spans="1:8" s="17" customFormat="1" ht="15.95" customHeight="1">
      <c r="A91" s="31"/>
      <c r="B91" s="21" t="s">
        <v>38</v>
      </c>
      <c r="C91" s="26">
        <v>0</v>
      </c>
      <c r="D91" s="26">
        <v>0</v>
      </c>
      <c r="E91" s="26">
        <v>0</v>
      </c>
      <c r="F91" s="26">
        <v>0</v>
      </c>
      <c r="G91" s="75"/>
      <c r="H91" s="75"/>
    </row>
    <row r="92" spans="1:8" s="17" customFormat="1" ht="15.95" customHeight="1">
      <c r="A92" s="31"/>
      <c r="B92" s="21" t="s">
        <v>34</v>
      </c>
      <c r="C92" s="26">
        <v>0</v>
      </c>
      <c r="D92" s="26">
        <v>0</v>
      </c>
      <c r="E92" s="26">
        <v>0</v>
      </c>
      <c r="F92" s="26">
        <v>0</v>
      </c>
      <c r="G92" s="75"/>
      <c r="H92" s="75"/>
    </row>
    <row r="93" spans="1:8" s="17" customFormat="1" ht="15.95" customHeight="1">
      <c r="A93" s="31"/>
      <c r="B93" s="21" t="s">
        <v>46</v>
      </c>
      <c r="C93" s="26">
        <v>0</v>
      </c>
      <c r="D93" s="26">
        <v>0</v>
      </c>
      <c r="E93" s="26">
        <v>0</v>
      </c>
      <c r="F93" s="26">
        <v>0</v>
      </c>
      <c r="G93" s="75"/>
      <c r="H93" s="75"/>
    </row>
    <row r="94" spans="1:8" s="17" customFormat="1" ht="15.95" customHeight="1">
      <c r="A94" s="32"/>
      <c r="B94" s="24" t="s">
        <v>96</v>
      </c>
      <c r="C94" s="25">
        <f>SUM(C84:C93)</f>
        <v>327</v>
      </c>
      <c r="D94" s="25">
        <f>SUM(D84:D93)</f>
        <v>327</v>
      </c>
      <c r="E94" s="25">
        <f>SUM(E84:E93)</f>
        <v>327</v>
      </c>
      <c r="F94" s="25">
        <f>SUM(F84:F93)</f>
        <v>327</v>
      </c>
      <c r="G94" s="75"/>
      <c r="H94" s="75"/>
    </row>
    <row r="95" spans="1:8" s="17" customFormat="1" ht="15.95" customHeight="1">
      <c r="A95" s="32"/>
      <c r="B95" s="18" t="s">
        <v>129</v>
      </c>
      <c r="C95" s="16">
        <f>SUM(C76,C82, C94)</f>
        <v>327</v>
      </c>
      <c r="D95" s="16">
        <f>SUM(D76,D82, D94)</f>
        <v>327</v>
      </c>
      <c r="E95" s="16">
        <f>SUM(E76,E82, E94)</f>
        <v>327</v>
      </c>
      <c r="F95" s="16">
        <f>SUM(F76,F82, F94)</f>
        <v>327</v>
      </c>
      <c r="G95" s="75"/>
      <c r="H95" s="75"/>
    </row>
    <row r="96" spans="1:8" s="1" customFormat="1" ht="8.1" customHeight="1">
      <c r="A96" s="33"/>
      <c r="C96" s="34"/>
      <c r="D96" s="27"/>
      <c r="F96" s="27"/>
      <c r="G96" s="75"/>
      <c r="H96" s="75"/>
    </row>
    <row r="97" spans="1:8" s="6" customFormat="1" ht="15.95" customHeight="1">
      <c r="A97" s="29"/>
      <c r="B97" s="50" t="s">
        <v>48</v>
      </c>
      <c r="C97" s="48"/>
      <c r="D97" s="11"/>
      <c r="E97" s="11"/>
      <c r="F97" s="8"/>
      <c r="G97" s="75"/>
      <c r="H97" s="75"/>
    </row>
    <row r="98" spans="1:8" s="17" customFormat="1" ht="15.95" customHeight="1">
      <c r="A98" s="31"/>
      <c r="B98" s="21" t="s">
        <v>78</v>
      </c>
      <c r="C98" s="26">
        <v>-327</v>
      </c>
      <c r="D98" s="26">
        <v>-327</v>
      </c>
      <c r="E98" s="26">
        <v>-327</v>
      </c>
      <c r="F98" s="26">
        <v>-327</v>
      </c>
      <c r="G98" s="75"/>
      <c r="H98" s="75"/>
    </row>
    <row r="99" spans="1:8" s="17" customFormat="1" ht="15.95" customHeight="1">
      <c r="A99" s="31"/>
      <c r="B99" s="21" t="s">
        <v>79</v>
      </c>
      <c r="C99" s="26">
        <v>0</v>
      </c>
      <c r="D99" s="26">
        <v>0</v>
      </c>
      <c r="E99" s="26">
        <v>0</v>
      </c>
      <c r="F99" s="26">
        <v>0</v>
      </c>
      <c r="G99" s="75"/>
      <c r="H99" s="75"/>
    </row>
    <row r="100" spans="1:8" s="17" customFormat="1" ht="15.95" customHeight="1">
      <c r="A100" s="31"/>
      <c r="B100" s="21" t="s">
        <v>80</v>
      </c>
      <c r="C100" s="26">
        <v>0</v>
      </c>
      <c r="D100" s="26">
        <v>0</v>
      </c>
      <c r="E100" s="26">
        <v>0</v>
      </c>
      <c r="F100" s="26">
        <v>0</v>
      </c>
      <c r="G100" s="75"/>
      <c r="H100" s="75"/>
    </row>
    <row r="101" spans="1:8" s="17" customFormat="1" ht="15.95" customHeight="1">
      <c r="A101" s="31"/>
      <c r="B101" s="21" t="s">
        <v>81</v>
      </c>
      <c r="C101" s="26">
        <v>0</v>
      </c>
      <c r="D101" s="26">
        <v>0</v>
      </c>
      <c r="E101" s="26">
        <v>0</v>
      </c>
      <c r="F101" s="26">
        <v>0</v>
      </c>
      <c r="G101" s="75"/>
      <c r="H101" s="75"/>
    </row>
    <row r="102" spans="1:8" s="17" customFormat="1" ht="15.95" customHeight="1">
      <c r="A102" s="31"/>
      <c r="B102" s="21" t="s">
        <v>82</v>
      </c>
      <c r="C102" s="26">
        <v>0</v>
      </c>
      <c r="D102" s="26">
        <v>0</v>
      </c>
      <c r="E102" s="26">
        <v>0</v>
      </c>
      <c r="F102" s="26">
        <v>0</v>
      </c>
      <c r="G102" s="75"/>
      <c r="H102" s="75"/>
    </row>
    <row r="103" spans="1:8" s="17" customFormat="1" ht="15.95" customHeight="1">
      <c r="A103" s="31"/>
      <c r="B103" s="21" t="s">
        <v>83</v>
      </c>
      <c r="C103" s="26">
        <v>0</v>
      </c>
      <c r="D103" s="26">
        <v>0</v>
      </c>
      <c r="E103" s="26">
        <v>0</v>
      </c>
      <c r="F103" s="26">
        <v>0</v>
      </c>
      <c r="G103" s="75"/>
      <c r="H103" s="75"/>
    </row>
    <row r="104" spans="1:8" s="17" customFormat="1" ht="15.95" customHeight="1">
      <c r="A104" s="31"/>
      <c r="B104" s="42" t="s">
        <v>85</v>
      </c>
      <c r="C104" s="15">
        <f>-SUM(C76,C82)</f>
        <v>0</v>
      </c>
      <c r="D104" s="15">
        <f>-SUM(D76,D82)</f>
        <v>0</v>
      </c>
      <c r="E104" s="15">
        <f>-SUM(E76,E82)</f>
        <v>0</v>
      </c>
      <c r="F104" s="15">
        <f>-SUM(F76,F82)</f>
        <v>0</v>
      </c>
      <c r="G104" s="75"/>
      <c r="H104" s="75"/>
    </row>
    <row r="105" spans="1:8" s="17" customFormat="1" ht="15.95" customHeight="1">
      <c r="A105" s="32"/>
      <c r="B105" s="18" t="s">
        <v>146</v>
      </c>
      <c r="C105" s="16">
        <f>SUM(C98:C104)</f>
        <v>-327</v>
      </c>
      <c r="D105" s="16">
        <f>SUM(D98:D104)</f>
        <v>-327</v>
      </c>
      <c r="E105" s="16">
        <f>SUM(E98:E104)</f>
        <v>-327</v>
      </c>
      <c r="F105" s="16">
        <f>SUM(F98:F104)</f>
        <v>-327</v>
      </c>
      <c r="G105" s="75"/>
      <c r="H105" s="75"/>
    </row>
    <row r="106" spans="1:8" s="1" customFormat="1" ht="8.1" customHeight="1">
      <c r="A106" s="33"/>
      <c r="C106" s="34"/>
      <c r="D106" s="27"/>
      <c r="F106" s="27"/>
      <c r="G106" s="75"/>
      <c r="H106" s="75"/>
    </row>
    <row r="107" spans="1:8" s="17" customFormat="1" ht="15.95" customHeight="1">
      <c r="A107" s="31"/>
      <c r="B107" s="44" t="s">
        <v>97</v>
      </c>
      <c r="C107" s="36" t="str">
        <f>IF(C95+C105=0, "PASS", "FAIL")</f>
        <v>PASS</v>
      </c>
      <c r="D107" s="36" t="str">
        <f>IF(D95+D105=0, "PASS", "FAIL")</f>
        <v>PASS</v>
      </c>
      <c r="E107" s="36" t="str">
        <f>IF(E95+E105=0, "PASS", "FAIL")</f>
        <v>PASS</v>
      </c>
      <c r="F107" s="36" t="str">
        <f>IF(F95+F105=0, "PASS", "FAIL")</f>
        <v>PASS</v>
      </c>
      <c r="G107" s="75"/>
      <c r="H107" s="75"/>
    </row>
    <row r="108" spans="1:8" ht="18" customHeight="1">
      <c r="D108" s="41"/>
      <c r="E108" s="41"/>
      <c r="F108" s="41"/>
    </row>
    <row r="109" spans="1:8" s="6" customFormat="1" ht="24.95" customHeight="1">
      <c r="A109" s="29"/>
      <c r="B109" s="23" t="s">
        <v>143</v>
      </c>
      <c r="C109" s="22"/>
      <c r="D109" s="11"/>
      <c r="E109" s="11"/>
      <c r="F109" s="8"/>
      <c r="G109" s="75"/>
      <c r="H109" s="75"/>
    </row>
    <row r="110" spans="1:8" s="6" customFormat="1" ht="20.100000000000001" customHeight="1">
      <c r="A110" s="29"/>
      <c r="B110" s="12" t="s">
        <v>144</v>
      </c>
      <c r="C110" s="48"/>
      <c r="D110" s="11"/>
      <c r="E110" s="11"/>
      <c r="F110" s="8" t="s">
        <v>16</v>
      </c>
      <c r="G110" s="75"/>
      <c r="H110" s="75"/>
    </row>
    <row r="111" spans="1:8" s="13" customFormat="1" ht="45" customHeight="1">
      <c r="A111" s="30"/>
      <c r="B111" s="19"/>
      <c r="C111" s="20" t="str">
        <f>C$9</f>
        <v>2020-21 
Provisional 
Outturn</v>
      </c>
      <c r="D111" s="20" t="str">
        <f>D$9</f>
        <v>2021-22 
Budget 
Estimate</v>
      </c>
      <c r="E111" s="20" t="str">
        <f>E$9</f>
        <v>2022-23 
Budget 
Estimate</v>
      </c>
      <c r="F111" s="20" t="str">
        <f>F$9</f>
        <v>2023-24 
Budget 
Estimate</v>
      </c>
      <c r="G111" s="75"/>
      <c r="H111" s="75"/>
    </row>
    <row r="112" spans="1:8" s="1" customFormat="1" ht="8.1" customHeight="1">
      <c r="A112" s="33"/>
      <c r="C112" s="34"/>
      <c r="D112" s="27"/>
      <c r="F112" s="27"/>
      <c r="G112" s="75"/>
      <c r="H112" s="75"/>
    </row>
    <row r="113" spans="1:8" s="6" customFormat="1" ht="15.95" customHeight="1">
      <c r="A113" s="29"/>
      <c r="B113" s="50" t="s">
        <v>43</v>
      </c>
      <c r="C113" s="48"/>
      <c r="D113" s="11"/>
      <c r="E113" s="11"/>
      <c r="F113" s="8"/>
      <c r="G113" s="75"/>
      <c r="H113" s="75"/>
    </row>
    <row r="114" spans="1:8" s="17" customFormat="1" ht="15.95" customHeight="1">
      <c r="A114" s="31"/>
      <c r="B114" s="21" t="s">
        <v>98</v>
      </c>
      <c r="C114" s="26">
        <v>17224</v>
      </c>
      <c r="D114" s="26">
        <v>28600</v>
      </c>
      <c r="E114" s="26">
        <v>37300</v>
      </c>
      <c r="F114" s="26">
        <v>32500</v>
      </c>
      <c r="G114" s="75"/>
      <c r="H114" s="75"/>
    </row>
    <row r="115" spans="1:8" s="17" customFormat="1" ht="15.95" customHeight="1">
      <c r="A115" s="31"/>
      <c r="B115" s="21" t="s">
        <v>99</v>
      </c>
      <c r="C115" s="26">
        <v>2322</v>
      </c>
      <c r="D115" s="26">
        <v>9206</v>
      </c>
      <c r="E115" s="26">
        <v>4500</v>
      </c>
      <c r="F115" s="26">
        <v>2000</v>
      </c>
      <c r="G115" s="75"/>
      <c r="H115" s="75"/>
    </row>
    <row r="116" spans="1:8" s="17" customFormat="1" ht="15.95" customHeight="1">
      <c r="A116" s="31"/>
      <c r="B116" s="21" t="s">
        <v>100</v>
      </c>
      <c r="C116" s="26">
        <v>496</v>
      </c>
      <c r="D116" s="26">
        <v>500</v>
      </c>
      <c r="E116" s="26">
        <v>500</v>
      </c>
      <c r="F116" s="26">
        <v>500</v>
      </c>
      <c r="G116" s="75"/>
      <c r="H116" s="75"/>
    </row>
    <row r="117" spans="1:8" s="17" customFormat="1" ht="15.95" customHeight="1">
      <c r="A117" s="31"/>
      <c r="B117" s="21" t="s">
        <v>101</v>
      </c>
      <c r="C117" s="26">
        <v>2284</v>
      </c>
      <c r="D117" s="26">
        <v>10500</v>
      </c>
      <c r="E117" s="26">
        <v>34800</v>
      </c>
      <c r="F117" s="26">
        <v>45600</v>
      </c>
      <c r="G117" s="75"/>
      <c r="H117" s="75"/>
    </row>
    <row r="118" spans="1:8" s="17" customFormat="1" ht="15.95" customHeight="1">
      <c r="A118" s="31"/>
      <c r="B118" s="21" t="s">
        <v>102</v>
      </c>
      <c r="C118" s="26">
        <v>8433</v>
      </c>
      <c r="D118" s="26">
        <v>6000</v>
      </c>
      <c r="E118" s="26">
        <v>6000</v>
      </c>
      <c r="F118" s="26">
        <v>6000</v>
      </c>
      <c r="G118" s="75"/>
      <c r="H118" s="75"/>
    </row>
    <row r="119" spans="1:8" s="17" customFormat="1" ht="15.95" customHeight="1">
      <c r="A119" s="32"/>
      <c r="B119" s="52" t="s">
        <v>54</v>
      </c>
      <c r="C119" s="53">
        <f>SUM(C114:C118)</f>
        <v>30759</v>
      </c>
      <c r="D119" s="53">
        <f>SUM(D114:D118)</f>
        <v>54806</v>
      </c>
      <c r="E119" s="53">
        <f>SUM(E114:E118)</f>
        <v>83100</v>
      </c>
      <c r="F119" s="53">
        <f>SUM(F114:F118)</f>
        <v>86600</v>
      </c>
      <c r="G119" s="75"/>
      <c r="H119" s="75"/>
    </row>
    <row r="120" spans="1:8" s="1" customFormat="1" ht="8.1" customHeight="1">
      <c r="A120" s="33"/>
      <c r="C120" s="34"/>
      <c r="D120" s="27"/>
      <c r="F120" s="27"/>
      <c r="G120" s="75"/>
      <c r="H120" s="75"/>
    </row>
    <row r="121" spans="1:8" s="6" customFormat="1" ht="15.95" customHeight="1">
      <c r="A121" s="29"/>
      <c r="B121" s="50" t="s">
        <v>48</v>
      </c>
      <c r="C121" s="48"/>
      <c r="D121" s="11"/>
      <c r="E121" s="11"/>
      <c r="F121" s="8"/>
      <c r="G121" s="75"/>
      <c r="H121" s="75"/>
    </row>
    <row r="122" spans="1:8" s="17" customFormat="1" ht="15.95" customHeight="1">
      <c r="A122" s="31"/>
      <c r="B122" s="21" t="s">
        <v>104</v>
      </c>
      <c r="C122" s="26">
        <v>0</v>
      </c>
      <c r="D122" s="26">
        <v>0</v>
      </c>
      <c r="E122" s="26">
        <v>0</v>
      </c>
      <c r="F122" s="26">
        <v>0</v>
      </c>
      <c r="G122" s="75"/>
      <c r="H122" s="75"/>
    </row>
    <row r="123" spans="1:8" s="17" customFormat="1" ht="15.95" customHeight="1">
      <c r="A123" s="31"/>
      <c r="B123" s="35" t="s">
        <v>121</v>
      </c>
      <c r="C123" s="26">
        <v>-3652</v>
      </c>
      <c r="D123" s="26">
        <v>-6200</v>
      </c>
      <c r="E123" s="26">
        <v>-23400</v>
      </c>
      <c r="F123" s="26">
        <v>-5300</v>
      </c>
      <c r="G123" s="75"/>
      <c r="H123" s="75"/>
    </row>
    <row r="124" spans="1:8" s="17" customFormat="1" ht="15.95" customHeight="1">
      <c r="A124" s="31"/>
      <c r="B124" s="21" t="s">
        <v>80</v>
      </c>
      <c r="C124" s="26">
        <v>0</v>
      </c>
      <c r="D124" s="26">
        <v>0</v>
      </c>
      <c r="E124" s="26">
        <v>0</v>
      </c>
      <c r="F124" s="26">
        <v>0</v>
      </c>
      <c r="G124" s="75"/>
      <c r="H124" s="75"/>
    </row>
    <row r="125" spans="1:8" s="17" customFormat="1" ht="15.95" customHeight="1">
      <c r="A125" s="31"/>
      <c r="B125" s="21" t="s">
        <v>81</v>
      </c>
      <c r="C125" s="26">
        <v>0</v>
      </c>
      <c r="D125" s="26">
        <v>0</v>
      </c>
      <c r="E125" s="26">
        <v>0</v>
      </c>
      <c r="F125" s="26">
        <v>0</v>
      </c>
      <c r="G125" s="75"/>
      <c r="H125" s="75"/>
    </row>
    <row r="126" spans="1:8" s="17" customFormat="1" ht="15.95" customHeight="1">
      <c r="A126" s="31"/>
      <c r="B126" s="21" t="s">
        <v>84</v>
      </c>
      <c r="C126" s="26">
        <v>0</v>
      </c>
      <c r="D126" s="26">
        <v>0</v>
      </c>
      <c r="E126" s="26">
        <v>0</v>
      </c>
      <c r="F126" s="26">
        <v>0</v>
      </c>
      <c r="G126" s="75"/>
      <c r="H126" s="75"/>
    </row>
    <row r="127" spans="1:8" s="17" customFormat="1" ht="15.95" customHeight="1">
      <c r="A127" s="31"/>
      <c r="B127" s="21" t="s">
        <v>85</v>
      </c>
      <c r="C127" s="26">
        <v>-27107</v>
      </c>
      <c r="D127" s="26">
        <v>-48606</v>
      </c>
      <c r="E127" s="26">
        <v>-59700</v>
      </c>
      <c r="F127" s="26">
        <v>-81300</v>
      </c>
      <c r="G127" s="75"/>
      <c r="H127" s="75"/>
    </row>
    <row r="128" spans="1:8" s="17" customFormat="1" ht="15.95" customHeight="1">
      <c r="A128" s="31"/>
      <c r="B128" s="21" t="s">
        <v>86</v>
      </c>
      <c r="C128" s="26">
        <v>0</v>
      </c>
      <c r="D128" s="26">
        <v>0</v>
      </c>
      <c r="E128" s="26">
        <v>0</v>
      </c>
      <c r="F128" s="26">
        <v>0</v>
      </c>
      <c r="G128" s="75"/>
      <c r="H128" s="75"/>
    </row>
    <row r="129" spans="1:8" s="17" customFormat="1" ht="15.95" customHeight="1">
      <c r="A129" s="31"/>
      <c r="B129" s="21" t="s">
        <v>87</v>
      </c>
      <c r="C129" s="26">
        <v>0</v>
      </c>
      <c r="D129" s="26">
        <v>0</v>
      </c>
      <c r="E129" s="26">
        <v>0</v>
      </c>
      <c r="F129" s="26">
        <v>0</v>
      </c>
      <c r="G129" s="75"/>
      <c r="H129" s="75"/>
    </row>
    <row r="130" spans="1:8" s="17" customFormat="1" ht="15.95" customHeight="1">
      <c r="A130" s="31"/>
      <c r="B130" s="21" t="s">
        <v>88</v>
      </c>
      <c r="C130" s="26">
        <v>0</v>
      </c>
      <c r="D130" s="26">
        <v>0</v>
      </c>
      <c r="E130" s="26">
        <v>0</v>
      </c>
      <c r="F130" s="26">
        <v>0</v>
      </c>
      <c r="G130" s="75"/>
      <c r="H130" s="75"/>
    </row>
    <row r="131" spans="1:8" s="17" customFormat="1" ht="15.95" customHeight="1">
      <c r="A131" s="31"/>
      <c r="B131" s="21" t="s">
        <v>89</v>
      </c>
      <c r="C131" s="26">
        <v>0</v>
      </c>
      <c r="D131" s="26">
        <v>0</v>
      </c>
      <c r="E131" s="26">
        <v>0</v>
      </c>
      <c r="F131" s="26">
        <v>0</v>
      </c>
      <c r="G131" s="75"/>
      <c r="H131" s="75"/>
    </row>
    <row r="132" spans="1:8" s="17" customFormat="1" ht="15.95" customHeight="1">
      <c r="A132" s="31"/>
      <c r="B132" s="21" t="s">
        <v>90</v>
      </c>
      <c r="C132" s="26">
        <v>0</v>
      </c>
      <c r="D132" s="26">
        <v>0</v>
      </c>
      <c r="E132" s="26">
        <v>0</v>
      </c>
      <c r="F132" s="26">
        <v>0</v>
      </c>
      <c r="G132" s="75"/>
      <c r="H132" s="75"/>
    </row>
    <row r="133" spans="1:8" s="17" customFormat="1" ht="15.95" customHeight="1">
      <c r="A133" s="32"/>
      <c r="B133" s="52" t="s">
        <v>55</v>
      </c>
      <c r="C133" s="16">
        <f>SUM(C122:C132)</f>
        <v>-30759</v>
      </c>
      <c r="D133" s="16">
        <f>SUM(D122:D132)</f>
        <v>-54806</v>
      </c>
      <c r="E133" s="16">
        <f>SUM(E122:E132)</f>
        <v>-83100</v>
      </c>
      <c r="F133" s="16">
        <f>SUM(F122:F132)</f>
        <v>-86600</v>
      </c>
      <c r="G133" s="75"/>
      <c r="H133" s="75"/>
    </row>
    <row r="134" spans="1:8" s="1" customFormat="1" ht="8.1" customHeight="1">
      <c r="A134" s="33"/>
      <c r="C134" s="34"/>
      <c r="D134" s="27"/>
      <c r="F134" s="27"/>
      <c r="G134" s="75"/>
      <c r="H134" s="75"/>
    </row>
    <row r="135" spans="1:8" s="17" customFormat="1" ht="15.95" customHeight="1">
      <c r="A135" s="31"/>
      <c r="B135" s="44" t="s">
        <v>105</v>
      </c>
      <c r="C135" s="36" t="str">
        <f>IF(C119+C133=0, "PASS", "FAIL")</f>
        <v>PASS</v>
      </c>
      <c r="D135" s="36" t="str">
        <f>IF(D119+D133=0, "PASS", "FAIL")</f>
        <v>PASS</v>
      </c>
      <c r="E135" s="36" t="str">
        <f>IF(E119+E133=0, "PASS", "FAIL")</f>
        <v>PASS</v>
      </c>
      <c r="F135" s="36" t="str">
        <f>IF(F119+F133=0, "PASS", "FAIL")</f>
        <v>PASS</v>
      </c>
      <c r="G135" s="75"/>
      <c r="H135" s="75"/>
    </row>
    <row r="136" spans="1:8" ht="18" customHeight="1">
      <c r="D136" s="41"/>
      <c r="E136" s="41"/>
      <c r="F136" s="41"/>
    </row>
    <row r="137" spans="1:8" s="6" customFormat="1" ht="20.100000000000001" customHeight="1">
      <c r="A137" s="29"/>
      <c r="B137" s="12" t="s">
        <v>145</v>
      </c>
      <c r="C137" s="48"/>
      <c r="D137" s="11"/>
      <c r="E137" s="11"/>
      <c r="F137" s="8" t="s">
        <v>16</v>
      </c>
      <c r="G137" s="75"/>
      <c r="H137" s="75"/>
    </row>
    <row r="138" spans="1:8" s="13" customFormat="1" ht="45" customHeight="1">
      <c r="A138" s="30"/>
      <c r="B138" s="19"/>
      <c r="C138" s="20" t="str">
        <f>C$9</f>
        <v>2020-21 
Provisional 
Outturn</v>
      </c>
      <c r="D138" s="20" t="str">
        <f>D$9</f>
        <v>2021-22 
Budget 
Estimate</v>
      </c>
      <c r="E138" s="20" t="str">
        <f>E$9</f>
        <v>2022-23 
Budget 
Estimate</v>
      </c>
      <c r="F138" s="20" t="str">
        <f>F$9</f>
        <v>2023-24 
Budget 
Estimate</v>
      </c>
      <c r="G138" s="75"/>
      <c r="H138" s="75"/>
    </row>
    <row r="139" spans="1:8" s="1" customFormat="1" ht="8.1" customHeight="1">
      <c r="A139" s="33"/>
      <c r="C139" s="34"/>
      <c r="D139" s="27"/>
      <c r="F139" s="27"/>
      <c r="G139" s="75"/>
      <c r="H139" s="75"/>
    </row>
    <row r="140" spans="1:8" s="6" customFormat="1" ht="15.95" customHeight="1">
      <c r="A140" s="29"/>
      <c r="B140" s="50" t="s">
        <v>43</v>
      </c>
      <c r="C140" s="48"/>
      <c r="D140" s="11"/>
      <c r="E140" s="11"/>
      <c r="F140" s="8"/>
      <c r="G140" s="75"/>
      <c r="H140" s="75"/>
    </row>
    <row r="141" spans="1:8" s="17" customFormat="1" ht="15.95" customHeight="1">
      <c r="A141" s="31"/>
      <c r="B141" s="21" t="s">
        <v>94</v>
      </c>
      <c r="C141" s="26">
        <v>0</v>
      </c>
      <c r="D141" s="26">
        <v>0</v>
      </c>
      <c r="E141" s="26">
        <v>0</v>
      </c>
      <c r="F141" s="26">
        <v>0</v>
      </c>
      <c r="G141" s="75"/>
      <c r="H141" s="75"/>
    </row>
    <row r="142" spans="1:8" s="17" customFormat="1" ht="15.95" customHeight="1">
      <c r="A142" s="31"/>
      <c r="B142" s="21" t="s">
        <v>91</v>
      </c>
      <c r="C142" s="26">
        <v>0</v>
      </c>
      <c r="D142" s="26">
        <v>0</v>
      </c>
      <c r="E142" s="26">
        <v>0</v>
      </c>
      <c r="F142" s="26">
        <v>0</v>
      </c>
      <c r="G142" s="75"/>
      <c r="H142" s="75"/>
    </row>
    <row r="143" spans="1:8" s="17" customFormat="1" ht="15.95" customHeight="1">
      <c r="A143" s="31"/>
      <c r="B143" s="21" t="s">
        <v>93</v>
      </c>
      <c r="C143" s="26">
        <v>0</v>
      </c>
      <c r="D143" s="26">
        <v>0</v>
      </c>
      <c r="E143" s="26">
        <v>0</v>
      </c>
      <c r="F143" s="26">
        <v>0</v>
      </c>
      <c r="G143" s="75"/>
      <c r="H143" s="75"/>
    </row>
    <row r="144" spans="1:8" s="17" customFormat="1" ht="15.95" customHeight="1">
      <c r="A144" s="32"/>
      <c r="B144" s="52" t="s">
        <v>103</v>
      </c>
      <c r="C144" s="53">
        <f>SUM(C141:C143)</f>
        <v>0</v>
      </c>
      <c r="D144" s="53">
        <f>SUM(D141:D143)</f>
        <v>0</v>
      </c>
      <c r="E144" s="53">
        <f>SUM(E141:E143)</f>
        <v>0</v>
      </c>
      <c r="F144" s="53">
        <f>SUM(F141:F143)</f>
        <v>0</v>
      </c>
      <c r="G144" s="75"/>
      <c r="H144" s="75"/>
    </row>
    <row r="145" spans="1:8" s="1" customFormat="1" ht="8.1" customHeight="1">
      <c r="A145" s="33"/>
      <c r="C145" s="34"/>
      <c r="D145" s="27"/>
      <c r="F145" s="27"/>
      <c r="G145" s="75"/>
      <c r="H145" s="75"/>
    </row>
    <row r="146" spans="1:8" s="6" customFormat="1" ht="15.95" customHeight="1">
      <c r="A146" s="29"/>
      <c r="B146" s="50" t="s">
        <v>48</v>
      </c>
      <c r="C146" s="48"/>
      <c r="D146" s="11"/>
      <c r="E146" s="11"/>
      <c r="F146" s="8"/>
      <c r="G146" s="75"/>
      <c r="H146" s="75"/>
    </row>
    <row r="147" spans="1:8" s="17" customFormat="1" ht="15.95" customHeight="1">
      <c r="A147" s="31"/>
      <c r="B147" s="21" t="s">
        <v>104</v>
      </c>
      <c r="C147" s="26">
        <v>0</v>
      </c>
      <c r="D147" s="26">
        <v>0</v>
      </c>
      <c r="E147" s="26">
        <v>0</v>
      </c>
      <c r="F147" s="26">
        <v>0</v>
      </c>
      <c r="G147" s="75"/>
      <c r="H147" s="75"/>
    </row>
    <row r="148" spans="1:8" s="17" customFormat="1" ht="15.95" customHeight="1">
      <c r="A148" s="31"/>
      <c r="B148" s="35" t="s">
        <v>121</v>
      </c>
      <c r="C148" s="26">
        <v>0</v>
      </c>
      <c r="D148" s="26">
        <v>0</v>
      </c>
      <c r="E148" s="26">
        <v>0</v>
      </c>
      <c r="F148" s="26">
        <v>0</v>
      </c>
      <c r="G148" s="75"/>
      <c r="H148" s="75"/>
    </row>
    <row r="149" spans="1:8" s="17" customFormat="1" ht="15.95" customHeight="1">
      <c r="A149" s="31"/>
      <c r="B149" s="21" t="s">
        <v>80</v>
      </c>
      <c r="C149" s="26">
        <v>0</v>
      </c>
      <c r="D149" s="26">
        <v>0</v>
      </c>
      <c r="E149" s="26">
        <v>0</v>
      </c>
      <c r="F149" s="26">
        <v>0</v>
      </c>
      <c r="G149" s="75"/>
      <c r="H149" s="75"/>
    </row>
    <row r="150" spans="1:8" s="17" customFormat="1" ht="15.95" customHeight="1">
      <c r="A150" s="31"/>
      <c r="B150" s="21" t="s">
        <v>81</v>
      </c>
      <c r="C150" s="26">
        <v>0</v>
      </c>
      <c r="D150" s="26">
        <v>0</v>
      </c>
      <c r="E150" s="26">
        <v>0</v>
      </c>
      <c r="F150" s="26">
        <v>0</v>
      </c>
      <c r="G150" s="75"/>
      <c r="H150" s="75"/>
    </row>
    <row r="151" spans="1:8" s="17" customFormat="1" ht="15.95" customHeight="1">
      <c r="A151" s="31"/>
      <c r="B151" s="21" t="s">
        <v>84</v>
      </c>
      <c r="C151" s="26">
        <v>0</v>
      </c>
      <c r="D151" s="26">
        <v>0</v>
      </c>
      <c r="E151" s="26">
        <v>0</v>
      </c>
      <c r="F151" s="26">
        <v>0</v>
      </c>
      <c r="G151" s="75"/>
      <c r="H151" s="75"/>
    </row>
    <row r="152" spans="1:8" s="17" customFormat="1" ht="15.95" customHeight="1">
      <c r="A152" s="31"/>
      <c r="B152" s="14" t="s">
        <v>85</v>
      </c>
      <c r="C152" s="15">
        <f>-SUM(C141:C142)</f>
        <v>0</v>
      </c>
      <c r="D152" s="15">
        <f>-SUM(D141:D142)</f>
        <v>0</v>
      </c>
      <c r="E152" s="15">
        <f>-SUM(E141:E142)</f>
        <v>0</v>
      </c>
      <c r="F152" s="15">
        <f>-SUM(F141:F142)</f>
        <v>0</v>
      </c>
      <c r="G152" s="75"/>
      <c r="H152" s="75"/>
    </row>
    <row r="153" spans="1:8" s="17" customFormat="1" ht="15.95" customHeight="1">
      <c r="A153" s="32"/>
      <c r="B153" s="18" t="s">
        <v>147</v>
      </c>
      <c r="C153" s="16">
        <f>SUM(C147:C152)</f>
        <v>0</v>
      </c>
      <c r="D153" s="16">
        <f>SUM(D147:D152)</f>
        <v>0</v>
      </c>
      <c r="E153" s="16">
        <f>SUM(E147:E152)</f>
        <v>0</v>
      </c>
      <c r="F153" s="16">
        <f>SUM(F147:F152)</f>
        <v>0</v>
      </c>
      <c r="G153" s="75"/>
      <c r="H153" s="75"/>
    </row>
    <row r="154" spans="1:8" s="1" customFormat="1" ht="8.1" customHeight="1">
      <c r="A154" s="33"/>
      <c r="C154" s="34"/>
      <c r="D154" s="27"/>
      <c r="F154" s="27"/>
      <c r="G154" s="75"/>
      <c r="H154" s="75"/>
    </row>
    <row r="155" spans="1:8" s="17" customFormat="1" ht="15.95" customHeight="1">
      <c r="A155" s="31"/>
      <c r="B155" s="44" t="s">
        <v>105</v>
      </c>
      <c r="C155" s="36" t="str">
        <f>IF(C144+C153=0, "PASS", "FAIL")</f>
        <v>PASS</v>
      </c>
      <c r="D155" s="36" t="str">
        <f>IF(D144+D153=0, "PASS", "FAIL")</f>
        <v>PASS</v>
      </c>
      <c r="E155" s="36" t="str">
        <f>IF(E144+E153=0, "PASS", "FAIL")</f>
        <v>PASS</v>
      </c>
      <c r="F155" s="36" t="str">
        <f>IF(F144+F153=0, "PASS", "FAIL")</f>
        <v>PASS</v>
      </c>
      <c r="G155" s="75"/>
      <c r="H155" s="75"/>
    </row>
    <row r="156" spans="1:8" ht="18" customHeight="1">
      <c r="D156" s="41"/>
      <c r="E156" s="41"/>
      <c r="F156" s="41"/>
    </row>
    <row r="157" spans="1:8" s="6" customFormat="1" ht="24.95" customHeight="1">
      <c r="A157" s="29"/>
      <c r="B157" s="23" t="s">
        <v>148</v>
      </c>
      <c r="C157" s="22"/>
      <c r="D157" s="11"/>
      <c r="E157" s="11"/>
      <c r="F157" s="8"/>
      <c r="G157" s="75"/>
      <c r="H157" s="75"/>
    </row>
    <row r="158" spans="1:8" s="6" customFormat="1" ht="20.100000000000001" customHeight="1">
      <c r="A158" s="29"/>
      <c r="B158" s="43" t="s">
        <v>56</v>
      </c>
      <c r="C158" s="22"/>
      <c r="D158" s="11"/>
      <c r="E158" s="11"/>
      <c r="F158" s="8" t="s">
        <v>16</v>
      </c>
      <c r="G158" s="75"/>
      <c r="H158" s="75"/>
    </row>
    <row r="159" spans="1:8" s="13" customFormat="1" ht="45" customHeight="1">
      <c r="A159" s="30"/>
      <c r="B159" s="19"/>
      <c r="C159" s="20" t="str">
        <f>C$9</f>
        <v>2020-21 
Provisional 
Outturn</v>
      </c>
      <c r="D159" s="20" t="str">
        <f>D$9</f>
        <v>2021-22 
Budget 
Estimate</v>
      </c>
      <c r="E159" s="20" t="str">
        <f>E$9</f>
        <v>2022-23 
Budget 
Estimate</v>
      </c>
      <c r="F159" s="20" t="str">
        <f>F$9</f>
        <v>2023-24 
Budget 
Estimate</v>
      </c>
      <c r="G159" s="75"/>
      <c r="H159" s="75"/>
    </row>
    <row r="160" spans="1:8" s="1" customFormat="1" ht="8.1" customHeight="1">
      <c r="A160" s="33"/>
      <c r="C160" s="34"/>
      <c r="D160" s="27"/>
      <c r="F160" s="27"/>
      <c r="G160" s="75"/>
      <c r="H160" s="75"/>
    </row>
    <row r="161" spans="1:8" s="6" customFormat="1" ht="15.95" customHeight="1">
      <c r="A161" s="29"/>
      <c r="B161" s="50" t="s">
        <v>59</v>
      </c>
      <c r="C161" s="48"/>
      <c r="D161" s="11"/>
      <c r="E161" s="11"/>
      <c r="F161" s="8"/>
      <c r="G161" s="75"/>
      <c r="H161" s="75"/>
    </row>
    <row r="162" spans="1:8" s="13" customFormat="1" ht="20.100000000000001" customHeight="1">
      <c r="A162" s="30"/>
      <c r="B162" s="81" t="s">
        <v>37</v>
      </c>
      <c r="C162" s="82"/>
      <c r="D162" s="82"/>
      <c r="E162" s="82"/>
      <c r="F162" s="83"/>
      <c r="G162" s="75"/>
      <c r="H162" s="75"/>
    </row>
    <row r="163" spans="1:8" s="17" customFormat="1" ht="15.95" customHeight="1">
      <c r="A163" s="30"/>
      <c r="B163" s="21" t="s">
        <v>106</v>
      </c>
      <c r="C163" s="26">
        <v>229895</v>
      </c>
      <c r="D163" s="15">
        <f>C170</f>
        <v>229074</v>
      </c>
      <c r="E163" s="15">
        <f>D170</f>
        <v>272738</v>
      </c>
      <c r="F163" s="15">
        <f>E170</f>
        <v>309424</v>
      </c>
      <c r="G163" s="75"/>
      <c r="H163" s="75"/>
    </row>
    <row r="164" spans="1:8" s="17" customFormat="1" ht="15.95" customHeight="1">
      <c r="A164" s="31"/>
      <c r="B164" s="55" t="s">
        <v>149</v>
      </c>
      <c r="C164" s="15">
        <v>0</v>
      </c>
      <c r="D164" s="38"/>
      <c r="E164" s="38"/>
      <c r="F164" s="38"/>
      <c r="G164" s="75"/>
      <c r="H164" s="75"/>
    </row>
    <row r="165" spans="1:8" s="17" customFormat="1" ht="15.95" customHeight="1">
      <c r="A165" s="31"/>
      <c r="B165" s="46" t="s">
        <v>107</v>
      </c>
      <c r="C165" s="54">
        <f>C163+C164</f>
        <v>229895</v>
      </c>
      <c r="D165" s="54">
        <f>D163</f>
        <v>229074</v>
      </c>
      <c r="E165" s="54">
        <f>E163</f>
        <v>272738</v>
      </c>
      <c r="F165" s="54">
        <f>F163</f>
        <v>309424</v>
      </c>
      <c r="G165" s="75"/>
      <c r="H165" s="75"/>
    </row>
    <row r="166" spans="1:8" s="17" customFormat="1" ht="15.95" customHeight="1">
      <c r="A166" s="31"/>
      <c r="B166" s="14" t="s">
        <v>57</v>
      </c>
      <c r="C166" s="15">
        <f>-C51-C104</f>
        <v>12433</v>
      </c>
      <c r="D166" s="15">
        <f>-D51-D104</f>
        <v>57663</v>
      </c>
      <c r="E166" s="15">
        <f>-E51-E104</f>
        <v>54095</v>
      </c>
      <c r="F166" s="15">
        <f>-F51-F104</f>
        <v>44258</v>
      </c>
      <c r="G166" s="75"/>
      <c r="H166" s="75"/>
    </row>
    <row r="167" spans="1:8" s="17" customFormat="1" ht="15.95" customHeight="1">
      <c r="A167" s="31"/>
      <c r="B167" s="14" t="s">
        <v>58</v>
      </c>
      <c r="C167" s="15">
        <f>-SUM(C55:C56)</f>
        <v>0</v>
      </c>
      <c r="D167" s="15">
        <f>-SUM(D55:D56)</f>
        <v>0</v>
      </c>
      <c r="E167" s="15">
        <f>-SUM(E55:E56)</f>
        <v>0</v>
      </c>
      <c r="F167" s="15">
        <f>-SUM(F55:F56)</f>
        <v>0</v>
      </c>
      <c r="G167" s="75"/>
      <c r="H167" s="75"/>
    </row>
    <row r="168" spans="1:8" s="17" customFormat="1" ht="15.95" customHeight="1">
      <c r="A168" s="31"/>
      <c r="B168" s="21" t="s">
        <v>108</v>
      </c>
      <c r="C168" s="15">
        <v>-6569</v>
      </c>
      <c r="D168" s="15">
        <v>-7015</v>
      </c>
      <c r="E168" s="26">
        <v>-9119</v>
      </c>
      <c r="F168" s="26">
        <v>-11289</v>
      </c>
      <c r="G168" s="75"/>
      <c r="H168" s="75"/>
    </row>
    <row r="169" spans="1:8" s="17" customFormat="1" ht="15.95" customHeight="1">
      <c r="A169" s="31"/>
      <c r="B169" s="21" t="s">
        <v>109</v>
      </c>
      <c r="C169" s="15">
        <v>-6685</v>
      </c>
      <c r="D169" s="15">
        <v>-6984</v>
      </c>
      <c r="E169" s="26">
        <v>-8290</v>
      </c>
      <c r="F169" s="26">
        <v>-9048</v>
      </c>
      <c r="G169" s="75"/>
      <c r="H169" s="75"/>
    </row>
    <row r="170" spans="1:8" s="17" customFormat="1" ht="15.95" customHeight="1">
      <c r="A170" s="32"/>
      <c r="B170" s="18" t="s">
        <v>110</v>
      </c>
      <c r="C170" s="16">
        <f>SUM(C165:C169)</f>
        <v>229074</v>
      </c>
      <c r="D170" s="16">
        <f>SUM(D165:D169)</f>
        <v>272738</v>
      </c>
      <c r="E170" s="16">
        <f>SUM(E165:E169)</f>
        <v>309424</v>
      </c>
      <c r="F170" s="16">
        <f>SUM(F165:F169)</f>
        <v>333345</v>
      </c>
      <c r="G170" s="75"/>
      <c r="H170" s="75"/>
    </row>
    <row r="171" spans="1:8" s="13" customFormat="1" ht="20.100000000000001" customHeight="1">
      <c r="A171" s="30"/>
      <c r="B171" s="81" t="s">
        <v>139</v>
      </c>
      <c r="C171" s="82"/>
      <c r="D171" s="82"/>
      <c r="E171" s="82"/>
      <c r="F171" s="83"/>
      <c r="G171" s="75"/>
      <c r="H171" s="75"/>
    </row>
    <row r="172" spans="1:8" s="17" customFormat="1" ht="15.95" customHeight="1">
      <c r="A172" s="30"/>
      <c r="B172" s="21" t="s">
        <v>106</v>
      </c>
      <c r="C172" s="26">
        <v>175556</v>
      </c>
      <c r="D172" s="15">
        <f>C179</f>
        <v>196054</v>
      </c>
      <c r="E172" s="15">
        <f>D179</f>
        <v>237762</v>
      </c>
      <c r="F172" s="15">
        <f>E179</f>
        <v>289499</v>
      </c>
      <c r="G172" s="75"/>
      <c r="H172" s="75"/>
    </row>
    <row r="173" spans="1:8" s="17" customFormat="1" ht="15.95" customHeight="1">
      <c r="A173" s="31"/>
      <c r="B173" s="14" t="s">
        <v>149</v>
      </c>
      <c r="C173" s="15">
        <v>0</v>
      </c>
      <c r="D173" s="38"/>
      <c r="E173" s="38"/>
      <c r="F173" s="38"/>
      <c r="G173" s="75"/>
      <c r="H173" s="75"/>
    </row>
    <row r="174" spans="1:8" s="17" customFormat="1" ht="15.95" customHeight="1">
      <c r="A174" s="31"/>
      <c r="B174" s="46" t="s">
        <v>107</v>
      </c>
      <c r="C174" s="54">
        <f>C172+C173</f>
        <v>175556</v>
      </c>
      <c r="D174" s="54">
        <f>D172</f>
        <v>196054</v>
      </c>
      <c r="E174" s="54">
        <f>E172</f>
        <v>237762</v>
      </c>
      <c r="F174" s="54">
        <f>F172</f>
        <v>289499</v>
      </c>
      <c r="G174" s="75"/>
      <c r="H174" s="75"/>
    </row>
    <row r="175" spans="1:8" s="17" customFormat="1" ht="15.95" customHeight="1">
      <c r="A175" s="31"/>
      <c r="B175" s="14" t="s">
        <v>57</v>
      </c>
      <c r="C175" s="15">
        <f>-C127-C152</f>
        <v>27107</v>
      </c>
      <c r="D175" s="15">
        <f>-D127-D152</f>
        <v>48606</v>
      </c>
      <c r="E175" s="15">
        <f>-E127-E152</f>
        <v>59700</v>
      </c>
      <c r="F175" s="15">
        <f>-F127-F152</f>
        <v>81300</v>
      </c>
      <c r="G175" s="75"/>
      <c r="H175" s="75"/>
    </row>
    <row r="176" spans="1:8" s="17" customFormat="1" ht="15.95" customHeight="1">
      <c r="A176" s="31"/>
      <c r="B176" s="14" t="s">
        <v>58</v>
      </c>
      <c r="C176" s="15">
        <f>-SUM(C131:C132)</f>
        <v>0</v>
      </c>
      <c r="D176" s="15">
        <f>-SUM(D131:D132)</f>
        <v>0</v>
      </c>
      <c r="E176" s="15">
        <f>-SUM(E131:E132)</f>
        <v>0</v>
      </c>
      <c r="F176" s="15">
        <f>-SUM(F131:F132)</f>
        <v>0</v>
      </c>
      <c r="G176" s="75"/>
      <c r="H176" s="75"/>
    </row>
    <row r="177" spans="1:8" s="17" customFormat="1" ht="15.95" customHeight="1">
      <c r="A177" s="31"/>
      <c r="B177" s="21" t="s">
        <v>108</v>
      </c>
      <c r="C177" s="26">
        <v>-6609</v>
      </c>
      <c r="D177" s="26">
        <v>-6898</v>
      </c>
      <c r="E177" s="26">
        <v>-7963</v>
      </c>
      <c r="F177" s="26">
        <v>-9086</v>
      </c>
      <c r="G177" s="75"/>
      <c r="H177" s="75"/>
    </row>
    <row r="178" spans="1:8" s="17" customFormat="1" ht="15.95" customHeight="1">
      <c r="A178" s="31"/>
      <c r="B178" s="21" t="s">
        <v>109</v>
      </c>
      <c r="C178" s="26">
        <v>0</v>
      </c>
      <c r="D178" s="26">
        <v>0</v>
      </c>
      <c r="E178" s="26">
        <v>0</v>
      </c>
      <c r="F178" s="26">
        <v>0</v>
      </c>
      <c r="G178" s="75"/>
      <c r="H178" s="75"/>
    </row>
    <row r="179" spans="1:8" s="17" customFormat="1" ht="15.95" customHeight="1">
      <c r="A179" s="32"/>
      <c r="B179" s="18" t="s">
        <v>111</v>
      </c>
      <c r="C179" s="16">
        <f>SUM(C174:C178)</f>
        <v>196054</v>
      </c>
      <c r="D179" s="16">
        <f>SUM(D174:D178)</f>
        <v>237762</v>
      </c>
      <c r="E179" s="16">
        <f>SUM(E174:E178)</f>
        <v>289499</v>
      </c>
      <c r="F179" s="16">
        <f>SUM(F174:F178)</f>
        <v>361713</v>
      </c>
      <c r="G179" s="75"/>
      <c r="H179" s="75"/>
    </row>
    <row r="180" spans="1:8" s="1" customFormat="1" ht="8.1" customHeight="1">
      <c r="A180" s="33"/>
      <c r="C180" s="34"/>
      <c r="D180" s="27"/>
      <c r="F180" s="27"/>
      <c r="G180" s="75"/>
      <c r="H180" s="75"/>
    </row>
    <row r="181" spans="1:8" s="17" customFormat="1" ht="15.95" customHeight="1">
      <c r="A181" s="32"/>
      <c r="B181" s="18" t="s">
        <v>120</v>
      </c>
      <c r="C181" s="16">
        <f>C170+C179</f>
        <v>425128</v>
      </c>
      <c r="D181" s="16">
        <f>D170+D179</f>
        <v>510500</v>
      </c>
      <c r="E181" s="16">
        <f>E170+E179</f>
        <v>598923</v>
      </c>
      <c r="F181" s="16">
        <f>F170+F179</f>
        <v>695058</v>
      </c>
      <c r="G181" s="75"/>
      <c r="H181" s="75"/>
    </row>
    <row r="182" spans="1:8" s="1" customFormat="1" ht="8.1" customHeight="1">
      <c r="A182" s="33"/>
      <c r="C182" s="34"/>
      <c r="D182" s="27"/>
      <c r="F182" s="27"/>
      <c r="G182" s="75"/>
      <c r="H182" s="75"/>
    </row>
    <row r="183" spans="1:8" s="6" customFormat="1" ht="15.95" customHeight="1">
      <c r="A183" s="29"/>
      <c r="B183" s="50" t="s">
        <v>113</v>
      </c>
      <c r="C183" s="48"/>
      <c r="D183" s="11"/>
      <c r="E183" s="11"/>
      <c r="F183" s="8"/>
      <c r="G183" s="75"/>
      <c r="H183" s="75"/>
    </row>
    <row r="184" spans="1:8" s="17" customFormat="1" ht="15.95" customHeight="1">
      <c r="A184" s="31"/>
      <c r="B184" s="21" t="s">
        <v>115</v>
      </c>
      <c r="C184" s="26">
        <v>-318906</v>
      </c>
      <c r="D184" s="26">
        <v>-396948</v>
      </c>
      <c r="E184" s="26">
        <v>-490479</v>
      </c>
      <c r="F184" s="26">
        <v>-592972</v>
      </c>
      <c r="G184" s="75"/>
      <c r="H184" s="75"/>
    </row>
    <row r="185" spans="1:8" s="17" customFormat="1" ht="15.95" customHeight="1">
      <c r="A185" s="31"/>
      <c r="B185" s="45" t="s">
        <v>116</v>
      </c>
      <c r="C185" s="26">
        <v>-83613</v>
      </c>
      <c r="D185" s="26">
        <v>-76401</v>
      </c>
      <c r="E185" s="26">
        <v>-67982</v>
      </c>
      <c r="F185" s="26">
        <v>-58802</v>
      </c>
      <c r="G185" s="75"/>
      <c r="H185" s="75"/>
    </row>
    <row r="186" spans="1:8" s="17" customFormat="1" ht="15.95" customHeight="1">
      <c r="A186" s="31"/>
      <c r="B186" s="45" t="s">
        <v>117</v>
      </c>
      <c r="C186" s="26">
        <v>0</v>
      </c>
      <c r="D186" s="26">
        <v>0</v>
      </c>
      <c r="E186" s="26">
        <v>0</v>
      </c>
      <c r="F186" s="26">
        <v>0</v>
      </c>
      <c r="G186" s="75"/>
      <c r="H186" s="75"/>
    </row>
    <row r="187" spans="1:8" s="17" customFormat="1" ht="15.95" customHeight="1">
      <c r="A187" s="32"/>
      <c r="B187" s="18" t="s">
        <v>118</v>
      </c>
      <c r="C187" s="16">
        <f>SUM(C184:C186)</f>
        <v>-402519</v>
      </c>
      <c r="D187" s="16">
        <f>SUM(D184:D186)</f>
        <v>-473349</v>
      </c>
      <c r="E187" s="16">
        <f>SUM(E184:E186)</f>
        <v>-558461</v>
      </c>
      <c r="F187" s="16">
        <f>SUM(F184:F186)</f>
        <v>-651774</v>
      </c>
      <c r="G187" s="75"/>
      <c r="H187" s="75"/>
    </row>
    <row r="188" spans="1:8" s="17" customFormat="1" ht="30" customHeight="1">
      <c r="A188" s="31"/>
      <c r="B188" s="45" t="s">
        <v>119</v>
      </c>
      <c r="C188" s="26">
        <v>0</v>
      </c>
      <c r="D188" s="26">
        <v>0</v>
      </c>
      <c r="E188" s="26">
        <v>0</v>
      </c>
      <c r="F188" s="26">
        <v>0</v>
      </c>
      <c r="G188" s="75"/>
      <c r="H188" s="75"/>
    </row>
    <row r="189" spans="1:8" s="17" customFormat="1" ht="15.95" customHeight="1">
      <c r="A189" s="32"/>
      <c r="B189" s="18" t="s">
        <v>112</v>
      </c>
      <c r="C189" s="16">
        <f>SUM(C187:C188)</f>
        <v>-402519</v>
      </c>
      <c r="D189" s="16">
        <f>SUM(D187:D188)</f>
        <v>-473349</v>
      </c>
      <c r="E189" s="16">
        <f>SUM(E187:E188)</f>
        <v>-558461</v>
      </c>
      <c r="F189" s="16">
        <f>SUM(F187:F188)</f>
        <v>-651774</v>
      </c>
      <c r="G189" s="75"/>
      <c r="H189" s="75"/>
    </row>
    <row r="190" spans="1:8" s="1" customFormat="1" ht="8.1" customHeight="1">
      <c r="A190" s="33"/>
      <c r="C190" s="34"/>
      <c r="D190" s="27"/>
      <c r="F190" s="27"/>
      <c r="G190" s="75"/>
      <c r="H190" s="75"/>
    </row>
    <row r="191" spans="1:8" s="17" customFormat="1" ht="15.95" customHeight="1">
      <c r="A191" s="32"/>
      <c r="B191" s="18" t="s">
        <v>155</v>
      </c>
      <c r="C191" s="16">
        <f>C189+C181</f>
        <v>22609</v>
      </c>
      <c r="D191" s="16">
        <f t="shared" ref="D191:F191" si="0">D189+D181</f>
        <v>37151</v>
      </c>
      <c r="E191" s="16">
        <f t="shared" si="0"/>
        <v>40462</v>
      </c>
      <c r="F191" s="16">
        <f t="shared" si="0"/>
        <v>43284</v>
      </c>
      <c r="G191" s="75"/>
      <c r="H191" s="75"/>
    </row>
    <row r="192" spans="1:8" s="1" customFormat="1" ht="8.1" customHeight="1">
      <c r="A192" s="33"/>
      <c r="C192" s="34"/>
      <c r="D192" s="27"/>
      <c r="F192" s="27"/>
      <c r="G192" s="75"/>
      <c r="H192" s="75"/>
    </row>
    <row r="193" spans="1:9" s="6" customFormat="1" ht="15.95" customHeight="1">
      <c r="A193" s="29"/>
      <c r="B193" s="50" t="s">
        <v>114</v>
      </c>
      <c r="C193" s="48"/>
      <c r="D193" s="11"/>
      <c r="E193" s="11"/>
      <c r="F193" s="8"/>
      <c r="G193" s="75"/>
      <c r="H193" s="75"/>
    </row>
    <row r="194" spans="1:9" s="17" customFormat="1" ht="15.95" customHeight="1">
      <c r="A194" s="31"/>
      <c r="B194" s="21" t="s">
        <v>60</v>
      </c>
      <c r="C194" s="26">
        <v>-465000</v>
      </c>
      <c r="D194" s="26">
        <v>-510000</v>
      </c>
      <c r="E194" s="26">
        <v>-595000</v>
      </c>
      <c r="F194" s="26">
        <v>-690000</v>
      </c>
      <c r="G194" s="75"/>
      <c r="H194" s="75"/>
    </row>
    <row r="195" spans="1:9" s="17" customFormat="1" ht="15.95" customHeight="1">
      <c r="A195" s="31"/>
      <c r="B195" s="21" t="s">
        <v>61</v>
      </c>
      <c r="C195" s="26">
        <v>-470000</v>
      </c>
      <c r="D195" s="26">
        <v>-515000</v>
      </c>
      <c r="E195" s="26">
        <v>-600000</v>
      </c>
      <c r="F195" s="26">
        <v>-695000</v>
      </c>
      <c r="G195" s="75"/>
      <c r="H195" s="75"/>
    </row>
    <row r="196" spans="1:9" ht="18" customHeight="1">
      <c r="D196" s="41"/>
      <c r="E196" s="41"/>
      <c r="F196" s="41"/>
    </row>
    <row r="197" spans="1:9" s="6" customFormat="1" ht="24.95" customHeight="1">
      <c r="A197" s="75"/>
      <c r="B197" s="75"/>
      <c r="C197" s="75"/>
      <c r="D197" s="75"/>
      <c r="E197" s="75"/>
      <c r="F197" s="75"/>
      <c r="G197" s="75"/>
      <c r="H197" s="75"/>
    </row>
    <row r="198" spans="1:9" s="6" customFormat="1" ht="20.100000000000001" customHeight="1">
      <c r="A198" s="75"/>
      <c r="B198" s="75"/>
      <c r="C198" s="75"/>
      <c r="D198" s="75"/>
      <c r="E198" s="75"/>
      <c r="F198" s="75"/>
      <c r="G198" s="75"/>
      <c r="H198" s="75"/>
    </row>
    <row r="199" spans="1:9" ht="18" customHeight="1">
      <c r="A199" s="75"/>
      <c r="B199" s="75"/>
      <c r="C199" s="75"/>
      <c r="D199" s="75"/>
      <c r="E199" s="75"/>
      <c r="F199" s="75"/>
    </row>
    <row r="200" spans="1:9" ht="15.95" customHeight="1">
      <c r="A200" s="75"/>
      <c r="B200" s="75"/>
      <c r="C200" s="75"/>
      <c r="D200" s="75"/>
      <c r="E200" s="75"/>
      <c r="F200" s="75"/>
    </row>
    <row r="201" spans="1:9" ht="15.95" customHeight="1">
      <c r="A201" s="75"/>
      <c r="B201" s="75"/>
      <c r="C201" s="75"/>
      <c r="D201" s="75"/>
      <c r="E201" s="75"/>
      <c r="F201" s="75"/>
    </row>
    <row r="202" spans="1:9" ht="15.95" customHeight="1">
      <c r="A202" s="75"/>
      <c r="B202" s="75"/>
      <c r="C202" s="75"/>
      <c r="D202" s="75"/>
      <c r="E202" s="75"/>
      <c r="F202" s="75"/>
    </row>
    <row r="203" spans="1:9" ht="15.95" customHeight="1">
      <c r="A203" s="75"/>
      <c r="B203" s="75"/>
      <c r="C203" s="75"/>
      <c r="D203" s="75"/>
      <c r="E203" s="75"/>
      <c r="F203" s="75"/>
    </row>
    <row r="204" spans="1:9" s="17" customFormat="1" ht="15.95" customHeight="1">
      <c r="A204" s="75"/>
      <c r="B204" s="75"/>
      <c r="C204" s="75"/>
      <c r="D204" s="75"/>
      <c r="E204" s="75"/>
      <c r="F204" s="75"/>
      <c r="G204" s="75"/>
      <c r="H204" s="75"/>
      <c r="I204" s="2"/>
    </row>
    <row r="205" spans="1:9" ht="18" customHeight="1">
      <c r="A205" s="75"/>
      <c r="B205" s="75"/>
      <c r="C205" s="75"/>
      <c r="D205" s="75"/>
      <c r="E205" s="75"/>
      <c r="F205" s="75"/>
    </row>
    <row r="206" spans="1:9" ht="18" customHeight="1">
      <c r="A206" s="75"/>
      <c r="B206" s="75"/>
      <c r="C206" s="75"/>
      <c r="D206" s="75"/>
      <c r="E206" s="75"/>
      <c r="F206" s="75"/>
    </row>
    <row r="207" spans="1:9" ht="15.95" customHeight="1">
      <c r="A207" s="75"/>
      <c r="B207" s="75"/>
      <c r="C207" s="75"/>
      <c r="D207" s="75"/>
      <c r="E207" s="75"/>
      <c r="F207" s="75"/>
    </row>
    <row r="208" spans="1:9" ht="15.95" customHeight="1">
      <c r="A208" s="75"/>
      <c r="B208" s="75"/>
      <c r="C208" s="75"/>
      <c r="D208" s="75"/>
      <c r="E208" s="75"/>
      <c r="F208" s="75"/>
    </row>
    <row r="209" spans="1:8" ht="15.95" customHeight="1">
      <c r="A209" s="75"/>
      <c r="B209" s="75"/>
      <c r="C209" s="75"/>
      <c r="D209" s="75"/>
      <c r="E209" s="75"/>
      <c r="F209" s="75"/>
    </row>
    <row r="210" spans="1:8" ht="15.95" customHeight="1">
      <c r="A210" s="75"/>
      <c r="B210" s="75"/>
      <c r="C210" s="75"/>
      <c r="D210" s="75"/>
      <c r="E210" s="75"/>
      <c r="F210" s="75"/>
    </row>
    <row r="211" spans="1:8" ht="15.95" customHeight="1">
      <c r="A211" s="75"/>
      <c r="B211" s="75"/>
      <c r="C211" s="75"/>
      <c r="D211" s="75"/>
      <c r="E211" s="75"/>
      <c r="F211" s="75"/>
    </row>
    <row r="212" spans="1:8" ht="15.95" customHeight="1">
      <c r="A212" s="75"/>
      <c r="B212" s="75"/>
      <c r="C212" s="75"/>
      <c r="D212" s="75"/>
      <c r="E212" s="75"/>
      <c r="F212" s="75"/>
    </row>
    <row r="213" spans="1:8" ht="15.95" customHeight="1">
      <c r="A213" s="75"/>
      <c r="B213" s="75"/>
      <c r="C213" s="75"/>
      <c r="D213" s="75"/>
      <c r="E213" s="75"/>
      <c r="F213" s="75"/>
    </row>
    <row r="214" spans="1:8" ht="15.95" customHeight="1">
      <c r="A214" s="75"/>
      <c r="B214" s="75"/>
      <c r="C214" s="75"/>
      <c r="D214" s="75"/>
      <c r="E214" s="75"/>
      <c r="F214" s="75"/>
    </row>
    <row r="215" spans="1:8" ht="15.95" customHeight="1">
      <c r="A215" s="75"/>
      <c r="B215" s="75"/>
      <c r="C215" s="75"/>
      <c r="D215" s="75"/>
      <c r="E215" s="75"/>
      <c r="F215" s="75"/>
    </row>
    <row r="216" spans="1:8" ht="15.95" customHeight="1">
      <c r="A216" s="75"/>
      <c r="B216" s="75"/>
      <c r="C216" s="75"/>
      <c r="D216" s="75"/>
      <c r="E216" s="75"/>
      <c r="F216" s="75"/>
    </row>
    <row r="217" spans="1:8">
      <c r="A217" s="75"/>
      <c r="B217" s="75"/>
      <c r="C217" s="75"/>
      <c r="D217" s="75"/>
      <c r="E217" s="75"/>
      <c r="F217" s="75"/>
    </row>
    <row r="218" spans="1:8">
      <c r="A218" s="75"/>
      <c r="B218" s="75"/>
      <c r="C218" s="75"/>
      <c r="D218" s="75"/>
      <c r="E218" s="75"/>
      <c r="F218" s="75"/>
    </row>
    <row r="219" spans="1:8" s="49" customFormat="1" ht="18" customHeight="1">
      <c r="A219" s="75"/>
      <c r="B219" s="75"/>
      <c r="C219" s="75"/>
      <c r="D219" s="75"/>
      <c r="E219" s="75"/>
      <c r="F219" s="75"/>
      <c r="G219" s="75"/>
      <c r="H219" s="75"/>
    </row>
    <row r="220" spans="1:8" ht="15.95" customHeight="1">
      <c r="A220" s="75"/>
      <c r="B220" s="75"/>
      <c r="C220" s="75"/>
      <c r="D220" s="75"/>
      <c r="E220" s="75"/>
      <c r="F220" s="75"/>
    </row>
    <row r="221" spans="1:8" ht="15.95" customHeight="1">
      <c r="A221" s="75"/>
      <c r="B221" s="75"/>
      <c r="C221" s="75"/>
      <c r="D221" s="75"/>
      <c r="E221" s="75"/>
      <c r="F221" s="75"/>
    </row>
    <row r="222" spans="1:8" ht="15.95" customHeight="1">
      <c r="A222" s="75"/>
      <c r="B222" s="75"/>
      <c r="C222" s="75"/>
      <c r="D222" s="75"/>
      <c r="E222" s="75"/>
      <c r="F222" s="75"/>
    </row>
    <row r="223" spans="1:8" ht="15.95" customHeight="1">
      <c r="A223" s="75"/>
      <c r="B223" s="75"/>
      <c r="C223" s="75"/>
      <c r="D223" s="75"/>
      <c r="E223" s="75"/>
      <c r="F223" s="75"/>
    </row>
    <row r="224" spans="1:8" ht="15.95" customHeight="1">
      <c r="A224" s="75"/>
      <c r="B224" s="75"/>
      <c r="C224" s="75"/>
      <c r="D224" s="75"/>
      <c r="E224" s="75"/>
      <c r="F224" s="75"/>
    </row>
    <row r="225" spans="1:6" ht="15.95" customHeight="1">
      <c r="A225" s="75"/>
      <c r="B225" s="75"/>
      <c r="C225" s="75"/>
      <c r="D225" s="75"/>
      <c r="E225" s="75"/>
      <c r="F225" s="75"/>
    </row>
    <row r="226" spans="1:6" ht="15.95" customHeight="1">
      <c r="A226" s="75"/>
      <c r="B226" s="75"/>
      <c r="C226" s="75"/>
      <c r="D226" s="75"/>
      <c r="E226" s="75"/>
      <c r="F226" s="75"/>
    </row>
    <row r="227" spans="1:6" ht="15.95" customHeight="1">
      <c r="A227" s="75"/>
      <c r="B227" s="75"/>
      <c r="C227" s="75"/>
      <c r="D227" s="75"/>
      <c r="E227" s="75"/>
      <c r="F227" s="75"/>
    </row>
    <row r="228" spans="1:6" ht="15.95" customHeight="1">
      <c r="A228" s="75"/>
      <c r="B228" s="75"/>
      <c r="C228" s="75"/>
      <c r="D228" s="75"/>
      <c r="E228" s="75"/>
      <c r="F228" s="75"/>
    </row>
    <row r="229" spans="1:6" ht="15.95" customHeight="1">
      <c r="A229" s="75"/>
      <c r="B229" s="75"/>
      <c r="C229" s="75"/>
      <c r="D229" s="75"/>
      <c r="E229" s="75"/>
      <c r="F229" s="75"/>
    </row>
    <row r="230" spans="1:6">
      <c r="A230" s="75"/>
      <c r="B230" s="75"/>
      <c r="C230" s="75"/>
      <c r="D230" s="75"/>
      <c r="E230" s="75"/>
      <c r="F230" s="75"/>
    </row>
    <row r="231" spans="1:6">
      <c r="A231" s="75"/>
      <c r="B231" s="75"/>
      <c r="C231" s="75"/>
      <c r="D231" s="75"/>
      <c r="E231" s="75"/>
      <c r="F231" s="75"/>
    </row>
    <row r="232" spans="1:6">
      <c r="A232" s="75"/>
      <c r="B232" s="75"/>
      <c r="C232" s="75"/>
      <c r="D232" s="75"/>
      <c r="E232" s="75"/>
      <c r="F232" s="75"/>
    </row>
    <row r="233" spans="1:6">
      <c r="A233" s="75"/>
      <c r="B233" s="75"/>
      <c r="C233" s="75"/>
      <c r="D233" s="75"/>
      <c r="E233" s="75"/>
      <c r="F233" s="75"/>
    </row>
    <row r="234" spans="1:6">
      <c r="A234" s="75"/>
      <c r="B234" s="75"/>
      <c r="C234" s="75"/>
      <c r="D234" s="75"/>
      <c r="E234" s="75"/>
      <c r="F234" s="75"/>
    </row>
  </sheetData>
  <mergeCells count="5">
    <mergeCell ref="B171:F171"/>
    <mergeCell ref="B65:F65"/>
    <mergeCell ref="B77:F77"/>
    <mergeCell ref="B83:F83"/>
    <mergeCell ref="B162:F162"/>
  </mergeCells>
  <dataValidations count="7">
    <dataValidation type="whole" errorStyle="warning" allowBlank="1" showInputMessage="1" showErrorMessage="1" errorTitle="WARNING" error="All figures must be entered as whole numbers. Please ensure that the figure you have entered is correct." sqref="C188:F188 C164 C173">
      <formula1>-1000000</formula1>
      <formula2>1000000</formula2>
    </dataValidation>
    <dataValidation type="whole" errorStyle="warning" operator="lessThanOrEqual" allowBlank="1" showInputMessage="1" showErrorMessage="1" errorTitle="WARNING: Check signage" error="Liabilities are expected to be entered as negative whole numbers. Please ensure the figure you have entered is correct. " sqref="C184:F186 C194:F195">
      <formula1>0</formula1>
    </dataValidation>
    <dataValidation type="whole" errorStyle="warning" operator="lessThanOrEqual" allowBlank="1" showInputMessage="1" showErrorMessage="1" errorTitle="WARNING: Check signage" error="Repayments are expected to be entered as negative whole numbers. Please ensure the figure you have entered is correct. " sqref="E168:F169 C177:F178">
      <formula1>0</formula1>
    </dataValidation>
    <dataValidation type="whole" errorStyle="warning" operator="lessThanOrEqual" allowBlank="1" showInputMessage="1" showErrorMessage="1" errorTitle="WARNING: Check signage" error="Financing must be entered as a negative whole number. Please ensure the figure you have entered is correct. " sqref="C44:F53 E54:F54 C55:F56 C98:F103 C122:F132 C147:F151">
      <formula1>0</formula1>
    </dataValidation>
    <dataValidation type="whole" errorStyle="warning" operator="greaterThanOrEqual" allowBlank="1" showInputMessage="1" showErrorMessage="1" errorTitle="WARNING: Check signage" error="Expenditure must be entered as a positive whole number. Please ensure the figure you have entered is correct." sqref="C31:F40 C66:F75 C78:F81 C84:F93 C114:F118 C141:F143">
      <formula1>0</formula1>
    </dataValidation>
    <dataValidation type="whole" errorStyle="warning" allowBlank="1" showInputMessage="1" showErrorMessage="1" errorTitle="WARNING" error="All figures need to be entered rounded to the nearest whole number. Please review the figure you have entered." sqref="C174 D172:F174 D163:F165 C165">
      <formula1>-100000000</formula1>
      <formula2>100000000</formula2>
    </dataValidation>
    <dataValidation type="whole" errorStyle="warning" allowBlank="1" showInputMessage="1" showErrorMessage="1" errorTitle="WARNING" error="All figures need to be entered rounded to the nearest whole number. This figure is also expected to be a positive figure. Please review the figure you have entered." sqref="C54:D54 C168:D169 C152:F152">
      <formula1>0</formula1>
      <formula2>100000000</formula2>
    </dataValidation>
  </dataValidations>
  <pageMargins left="0.7" right="0.7" top="0.75" bottom="0.75" header="0.3" footer="0.3"/>
  <pageSetup paperSize="9" orientation="portrait" horizontalDpi="90" verticalDpi="9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C5D9F1"/>
  </sheetPr>
  <dimension ref="A1:I234"/>
  <sheetViews>
    <sheetView zoomScaleNormal="100" workbookViewId="0">
      <pane ySplit="3" topLeftCell="A4" activePane="bottomLeft" state="frozen"/>
      <selection activeCell="H1" sqref="H1"/>
      <selection pane="bottomLeft" activeCell="C1" sqref="C1"/>
    </sheetView>
  </sheetViews>
  <sheetFormatPr defaultColWidth="9.140625" defaultRowHeight="12.75"/>
  <cols>
    <col min="1" max="1" width="4" style="39" customWidth="1"/>
    <col min="2" max="2" width="94.140625" style="40" customWidth="1"/>
    <col min="3" max="6" width="17.5703125" style="40" customWidth="1"/>
    <col min="7" max="7" width="11.140625" style="75" customWidth="1"/>
    <col min="8" max="8" width="69" style="75" customWidth="1"/>
    <col min="9" max="16384" width="9.140625" style="40"/>
  </cols>
  <sheetData>
    <row r="1" spans="1:8" s="3" customFormat="1" ht="20.100000000000001" customHeight="1">
      <c r="A1" s="28"/>
      <c r="B1" s="4" t="s">
        <v>156</v>
      </c>
      <c r="G1" s="75"/>
      <c r="H1" s="75"/>
    </row>
    <row r="2" spans="1:8" s="3" customFormat="1" ht="20.100000000000001" customHeight="1">
      <c r="A2" s="28"/>
      <c r="B2" s="5" t="s">
        <v>12</v>
      </c>
      <c r="D2" s="74"/>
      <c r="E2" s="74"/>
      <c r="F2" s="37"/>
      <c r="G2" s="75"/>
      <c r="H2" s="75"/>
    </row>
    <row r="3" spans="1:8" s="6" customFormat="1" ht="12.75" customHeight="1">
      <c r="A3" s="29"/>
      <c r="B3" s="7"/>
      <c r="G3" s="75"/>
      <c r="H3" s="75"/>
    </row>
    <row r="4" spans="1:8" s="6" customFormat="1" ht="20.100000000000001" customHeight="1">
      <c r="A4" s="29"/>
      <c r="B4" s="10" t="s">
        <v>39</v>
      </c>
      <c r="C4" s="9"/>
      <c r="D4" s="9"/>
      <c r="E4" s="9"/>
      <c r="F4" s="9"/>
      <c r="G4" s="75"/>
      <c r="H4" s="75"/>
    </row>
    <row r="5" spans="1:8" s="6" customFormat="1" ht="20.100000000000001" customHeight="1">
      <c r="A5" s="29"/>
      <c r="B5" s="10" t="s">
        <v>40</v>
      </c>
      <c r="C5" s="9"/>
      <c r="D5" s="9"/>
      <c r="E5" s="9"/>
      <c r="F5" s="9"/>
      <c r="G5" s="75"/>
      <c r="H5" s="75"/>
    </row>
    <row r="6" spans="1:8" s="6" customFormat="1" ht="20.100000000000001" customHeight="1">
      <c r="A6" s="29"/>
      <c r="B6" s="10" t="s">
        <v>140</v>
      </c>
      <c r="C6" s="47"/>
      <c r="D6" s="9"/>
      <c r="F6" s="9"/>
      <c r="G6" s="75"/>
      <c r="H6" s="75"/>
    </row>
    <row r="7" spans="1:8" s="1" customFormat="1" ht="8.1" customHeight="1">
      <c r="A7" s="33"/>
      <c r="C7" s="34"/>
      <c r="D7" s="51"/>
      <c r="F7" s="51"/>
      <c r="G7" s="75"/>
      <c r="H7" s="75"/>
    </row>
    <row r="8" spans="1:8" s="6" customFormat="1" ht="24.95" customHeight="1">
      <c r="A8" s="29"/>
      <c r="B8" s="23" t="s">
        <v>124</v>
      </c>
      <c r="C8" s="22"/>
      <c r="D8" s="11"/>
      <c r="E8" s="11"/>
      <c r="F8" s="8" t="s">
        <v>16</v>
      </c>
      <c r="G8" s="75"/>
      <c r="H8" s="75"/>
    </row>
    <row r="9" spans="1:8" s="13" customFormat="1" ht="45" customHeight="1">
      <c r="A9" s="30"/>
      <c r="B9" s="19"/>
      <c r="C9" s="20" t="s">
        <v>152</v>
      </c>
      <c r="D9" s="20" t="s">
        <v>41</v>
      </c>
      <c r="E9" s="20" t="s">
        <v>42</v>
      </c>
      <c r="F9" s="20" t="s">
        <v>153</v>
      </c>
      <c r="G9" s="75"/>
      <c r="H9" s="75"/>
    </row>
    <row r="10" spans="1:8" s="1" customFormat="1" ht="8.1" customHeight="1">
      <c r="A10" s="33"/>
      <c r="C10" s="34"/>
      <c r="D10" s="27"/>
      <c r="F10" s="27"/>
      <c r="G10" s="75"/>
      <c r="H10" s="75"/>
    </row>
    <row r="11" spans="1:8" s="6" customFormat="1" ht="15.95" customHeight="1">
      <c r="A11" s="29"/>
      <c r="B11" s="50" t="s">
        <v>43</v>
      </c>
      <c r="C11" s="48"/>
      <c r="D11" s="11"/>
      <c r="E11" s="11"/>
      <c r="F11" s="8"/>
      <c r="G11" s="75"/>
      <c r="H11" s="75"/>
    </row>
    <row r="12" spans="1:8" s="17" customFormat="1" ht="15.95" customHeight="1">
      <c r="A12" s="31"/>
      <c r="B12" s="14" t="s">
        <v>125</v>
      </c>
      <c r="C12" s="15">
        <f>C41+C119</f>
        <v>131635</v>
      </c>
      <c r="D12" s="15">
        <f>D41+D119</f>
        <v>193131</v>
      </c>
      <c r="E12" s="15">
        <f>E41+E119</f>
        <v>201363</v>
      </c>
      <c r="F12" s="15">
        <f>F41+F119</f>
        <v>210211</v>
      </c>
      <c r="G12" s="75"/>
      <c r="H12" s="75"/>
    </row>
    <row r="13" spans="1:8" s="17" customFormat="1" ht="15.95" customHeight="1">
      <c r="A13" s="31"/>
      <c r="B13" s="14" t="s">
        <v>126</v>
      </c>
      <c r="C13" s="15">
        <f>SUM(C76,C82, C141:C142)</f>
        <v>0</v>
      </c>
      <c r="D13" s="15">
        <f>SUM(D76,D82, D141:D142)</f>
        <v>0</v>
      </c>
      <c r="E13" s="15">
        <f>SUM(E76,E82, E141:E142)</f>
        <v>0</v>
      </c>
      <c r="F13" s="15">
        <f>SUM(F76,F82, F141:F142)</f>
        <v>0</v>
      </c>
      <c r="G13" s="75"/>
      <c r="H13" s="75"/>
    </row>
    <row r="14" spans="1:8" s="17" customFormat="1" ht="15.95" customHeight="1">
      <c r="A14" s="31"/>
      <c r="B14" s="14" t="s">
        <v>93</v>
      </c>
      <c r="C14" s="15">
        <f>C94+C143</f>
        <v>2434</v>
      </c>
      <c r="D14" s="15">
        <f>D94+D143</f>
        <v>1432</v>
      </c>
      <c r="E14" s="15">
        <f>E94+E143</f>
        <v>0</v>
      </c>
      <c r="F14" s="15">
        <f>F94+F143</f>
        <v>0</v>
      </c>
      <c r="G14" s="75"/>
      <c r="H14" s="75"/>
    </row>
    <row r="15" spans="1:8" s="17" customFormat="1" ht="15.95" customHeight="1">
      <c r="A15" s="32"/>
      <c r="B15" s="18" t="s">
        <v>128</v>
      </c>
      <c r="C15" s="16">
        <f>SUM(C12:C14)</f>
        <v>134069</v>
      </c>
      <c r="D15" s="16">
        <f>SUM(D12:D14)</f>
        <v>194563</v>
      </c>
      <c r="E15" s="16">
        <f>SUM(E12:E14)</f>
        <v>201363</v>
      </c>
      <c r="F15" s="16">
        <f>SUM(F12:F14)</f>
        <v>210211</v>
      </c>
      <c r="G15" s="75"/>
      <c r="H15" s="75"/>
    </row>
    <row r="16" spans="1:8" s="1" customFormat="1" ht="8.1" customHeight="1">
      <c r="A16" s="33"/>
      <c r="C16" s="34"/>
      <c r="D16" s="27"/>
      <c r="F16" s="27"/>
      <c r="G16" s="75"/>
      <c r="H16" s="75"/>
    </row>
    <row r="17" spans="1:8" s="6" customFormat="1" ht="15.95" customHeight="1">
      <c r="A17" s="29"/>
      <c r="B17" s="50" t="s">
        <v>48</v>
      </c>
      <c r="C17" s="48"/>
      <c r="D17" s="11"/>
      <c r="E17" s="11"/>
      <c r="F17" s="8"/>
      <c r="G17" s="75"/>
      <c r="H17" s="75"/>
    </row>
    <row r="18" spans="1:8" s="17" customFormat="1" ht="15.95" customHeight="1">
      <c r="A18" s="31"/>
      <c r="B18" s="14" t="s">
        <v>133</v>
      </c>
      <c r="C18" s="15">
        <f>SUM(C44:C50,C122:C126)</f>
        <v>-48625</v>
      </c>
      <c r="D18" s="15">
        <f>SUM(D44:D50,D122:D126)</f>
        <v>-55950</v>
      </c>
      <c r="E18" s="15">
        <f>SUM(E44:E50,E122:E126)</f>
        <v>-50512</v>
      </c>
      <c r="F18" s="15">
        <f>SUM(F44:F50,F122:F126)</f>
        <v>-46945</v>
      </c>
      <c r="G18" s="75"/>
      <c r="H18" s="75"/>
    </row>
    <row r="19" spans="1:8" s="17" customFormat="1" ht="15.95" customHeight="1">
      <c r="A19" s="31"/>
      <c r="B19" s="14" t="s">
        <v>134</v>
      </c>
      <c r="C19" s="15">
        <f>SUM(C51,C104,C127,C152)</f>
        <v>-38425</v>
      </c>
      <c r="D19" s="15">
        <f>SUM(D51,D104,D127,D152)</f>
        <v>-109450</v>
      </c>
      <c r="E19" s="15">
        <f>SUM(E51,E104,E127,E152)</f>
        <v>-110187</v>
      </c>
      <c r="F19" s="15">
        <f>SUM(F51,F104,F127,F152)</f>
        <v>-129507</v>
      </c>
      <c r="G19" s="75"/>
      <c r="H19" s="75"/>
    </row>
    <row r="20" spans="1:8" s="17" customFormat="1" ht="15.95" customHeight="1">
      <c r="A20" s="31"/>
      <c r="B20" s="14" t="s">
        <v>135</v>
      </c>
      <c r="C20" s="15">
        <f>SUM(C55:C56,C131:C132)</f>
        <v>0</v>
      </c>
      <c r="D20" s="15">
        <f>SUM(D55:D56,D131:D132)</f>
        <v>0</v>
      </c>
      <c r="E20" s="15">
        <f>SUM(E55:E56,E131:E132)</f>
        <v>0</v>
      </c>
      <c r="F20" s="15">
        <f>SUM(F55:F56,F131:F132)</f>
        <v>0</v>
      </c>
      <c r="G20" s="75"/>
      <c r="H20" s="75"/>
    </row>
    <row r="21" spans="1:8" s="17" customFormat="1" ht="15.95" customHeight="1">
      <c r="A21" s="31"/>
      <c r="B21" s="14" t="s">
        <v>136</v>
      </c>
      <c r="C21" s="15">
        <f>SUM(C52:C53,C128:C129)</f>
        <v>-2393</v>
      </c>
      <c r="D21" s="15">
        <f>SUM(D52:D53,D128:D129)</f>
        <v>-1461</v>
      </c>
      <c r="E21" s="15">
        <f>SUM(E52:E53,E128:E129)</f>
        <v>-3105</v>
      </c>
      <c r="F21" s="15">
        <f>SUM(F52:F53,F128:F129)</f>
        <v>-2400</v>
      </c>
      <c r="G21" s="75"/>
      <c r="H21" s="75"/>
    </row>
    <row r="22" spans="1:8" s="17" customFormat="1" ht="15.95" customHeight="1">
      <c r="A22" s="31"/>
      <c r="B22" s="14" t="s">
        <v>137</v>
      </c>
      <c r="C22" s="15">
        <f>SUM(C54,C130)</f>
        <v>-42192</v>
      </c>
      <c r="D22" s="15">
        <f>SUM(D54,D130)</f>
        <v>-26270</v>
      </c>
      <c r="E22" s="15">
        <f>SUM(E54,E130)</f>
        <v>-37559</v>
      </c>
      <c r="F22" s="15">
        <f>SUM(F54,F130)</f>
        <v>-31359</v>
      </c>
      <c r="G22" s="75"/>
      <c r="H22" s="75"/>
    </row>
    <row r="23" spans="1:8" s="17" customFormat="1" ht="15.95" customHeight="1">
      <c r="A23" s="31"/>
      <c r="B23" s="14" t="s">
        <v>138</v>
      </c>
      <c r="C23" s="15">
        <f>SUM(C98:C103, C147:C151)</f>
        <v>-2434</v>
      </c>
      <c r="D23" s="15">
        <f>SUM(D98:D103, D147:D151)</f>
        <v>-1432</v>
      </c>
      <c r="E23" s="15">
        <f>SUM(E98:E103, E147:E151)</f>
        <v>0</v>
      </c>
      <c r="F23" s="15">
        <f>SUM(F98:F103, F147:F151)</f>
        <v>0</v>
      </c>
      <c r="G23" s="75"/>
      <c r="H23" s="75"/>
    </row>
    <row r="24" spans="1:8" s="17" customFormat="1" ht="15.95" customHeight="1">
      <c r="A24" s="32"/>
      <c r="B24" s="18" t="s">
        <v>53</v>
      </c>
      <c r="C24" s="16">
        <f>SUM(C18:C23)</f>
        <v>-134069</v>
      </c>
      <c r="D24" s="16">
        <f>SUM(D18:D23)</f>
        <v>-194563</v>
      </c>
      <c r="E24" s="16">
        <f>SUM(E18:E23)</f>
        <v>-201363</v>
      </c>
      <c r="F24" s="16">
        <f>SUM(F18:F23)</f>
        <v>-210211</v>
      </c>
      <c r="G24" s="75"/>
      <c r="H24" s="75"/>
    </row>
    <row r="25" spans="1:8" ht="18" customHeight="1">
      <c r="D25" s="41"/>
      <c r="E25" s="41"/>
      <c r="F25" s="41"/>
    </row>
    <row r="26" spans="1:8" s="6" customFormat="1" ht="24.95" customHeight="1">
      <c r="A26" s="29"/>
      <c r="B26" s="23" t="s">
        <v>127</v>
      </c>
      <c r="C26" s="22"/>
      <c r="D26" s="11"/>
      <c r="E26" s="11"/>
      <c r="F26" s="8"/>
      <c r="G26" s="75"/>
      <c r="H26" s="75"/>
    </row>
    <row r="27" spans="1:8" s="6" customFormat="1" ht="20.100000000000001" customHeight="1">
      <c r="A27" s="29"/>
      <c r="B27" s="12" t="s">
        <v>142</v>
      </c>
      <c r="C27" s="48"/>
      <c r="D27" s="11"/>
      <c r="E27" s="11"/>
      <c r="F27" s="8" t="s">
        <v>16</v>
      </c>
      <c r="G27" s="75"/>
      <c r="H27" s="75"/>
    </row>
    <row r="28" spans="1:8" s="13" customFormat="1" ht="45" customHeight="1">
      <c r="A28" s="30"/>
      <c r="B28" s="19"/>
      <c r="C28" s="20" t="str">
        <f>C$9</f>
        <v>2020-21 
Provisional 
Outturn</v>
      </c>
      <c r="D28" s="20" t="str">
        <f>D$9</f>
        <v>2021-22 
Budget 
Estimate</v>
      </c>
      <c r="E28" s="20" t="str">
        <f>E$9</f>
        <v>2022-23 
Budget 
Estimate</v>
      </c>
      <c r="F28" s="20" t="str">
        <f>F$9</f>
        <v>2023-24 
Budget 
Estimate</v>
      </c>
      <c r="G28" s="75"/>
      <c r="H28" s="75"/>
    </row>
    <row r="29" spans="1:8" s="1" customFormat="1" ht="8.1" customHeight="1">
      <c r="A29" s="33"/>
      <c r="C29" s="34"/>
      <c r="D29" s="27"/>
      <c r="F29" s="27"/>
      <c r="G29" s="75"/>
      <c r="H29" s="75"/>
    </row>
    <row r="30" spans="1:8" s="6" customFormat="1" ht="15.95" customHeight="1">
      <c r="A30" s="29"/>
      <c r="B30" s="50" t="s">
        <v>43</v>
      </c>
      <c r="C30" s="48"/>
      <c r="D30" s="11"/>
      <c r="E30" s="11"/>
      <c r="F30" s="8"/>
      <c r="G30" s="75"/>
      <c r="H30" s="75"/>
    </row>
    <row r="31" spans="1:8" s="17" customFormat="1" ht="15.95" customHeight="1">
      <c r="A31" s="31"/>
      <c r="B31" s="21" t="s">
        <v>31</v>
      </c>
      <c r="C31" s="26">
        <v>39707</v>
      </c>
      <c r="D31" s="26">
        <v>27461</v>
      </c>
      <c r="E31" s="26">
        <v>50574</v>
      </c>
      <c r="F31" s="26">
        <v>72775</v>
      </c>
      <c r="G31" s="75"/>
      <c r="H31" s="75"/>
    </row>
    <row r="32" spans="1:8" s="17" customFormat="1" ht="15.95" customHeight="1">
      <c r="A32" s="31"/>
      <c r="B32" s="21" t="s">
        <v>154</v>
      </c>
      <c r="C32" s="26">
        <v>2189</v>
      </c>
      <c r="D32" s="26">
        <v>9940</v>
      </c>
      <c r="E32" s="26">
        <v>17664</v>
      </c>
      <c r="F32" s="26">
        <v>12683</v>
      </c>
      <c r="G32" s="75"/>
      <c r="H32" s="75"/>
    </row>
    <row r="33" spans="1:8" s="17" customFormat="1" ht="15.95" customHeight="1">
      <c r="A33" s="31"/>
      <c r="B33" s="21" t="s">
        <v>32</v>
      </c>
      <c r="C33" s="26">
        <v>1602</v>
      </c>
      <c r="D33" s="26">
        <v>7273</v>
      </c>
      <c r="E33" s="26">
        <v>5241</v>
      </c>
      <c r="F33" s="26">
        <v>8308</v>
      </c>
      <c r="G33" s="75"/>
      <c r="H33" s="75"/>
    </row>
    <row r="34" spans="1:8" s="17" customFormat="1" ht="15.95" customHeight="1">
      <c r="A34" s="31"/>
      <c r="B34" s="21" t="s">
        <v>35</v>
      </c>
      <c r="C34" s="26">
        <v>11778</v>
      </c>
      <c r="D34" s="26">
        <v>16681</v>
      </c>
      <c r="E34" s="26">
        <v>17556</v>
      </c>
      <c r="F34" s="26">
        <v>11283</v>
      </c>
      <c r="G34" s="75"/>
      <c r="H34" s="75"/>
    </row>
    <row r="35" spans="1:8" s="17" customFormat="1" ht="15.95" customHeight="1">
      <c r="A35" s="31"/>
      <c r="B35" s="21" t="s">
        <v>33</v>
      </c>
      <c r="C35" s="26">
        <v>7668</v>
      </c>
      <c r="D35" s="26">
        <v>6851</v>
      </c>
      <c r="E35" s="26">
        <v>4129</v>
      </c>
      <c r="F35" s="26">
        <v>5443</v>
      </c>
      <c r="G35" s="75"/>
      <c r="H35" s="75"/>
    </row>
    <row r="36" spans="1:8" s="17" customFormat="1" ht="15.95" customHeight="1">
      <c r="A36" s="31"/>
      <c r="B36" s="21" t="s">
        <v>45</v>
      </c>
      <c r="C36" s="26">
        <v>7516</v>
      </c>
      <c r="D36" s="26">
        <v>17627</v>
      </c>
      <c r="E36" s="26">
        <v>12862</v>
      </c>
      <c r="F36" s="26">
        <v>9843</v>
      </c>
      <c r="G36" s="75"/>
      <c r="H36" s="75"/>
    </row>
    <row r="37" spans="1:8" s="17" customFormat="1" ht="15.95" customHeight="1">
      <c r="A37" s="31"/>
      <c r="B37" s="21" t="s">
        <v>44</v>
      </c>
      <c r="C37" s="26">
        <v>2558</v>
      </c>
      <c r="D37" s="26">
        <v>995</v>
      </c>
      <c r="E37" s="26">
        <v>1200</v>
      </c>
      <c r="F37" s="26">
        <v>1200</v>
      </c>
      <c r="G37" s="75"/>
      <c r="H37" s="75"/>
    </row>
    <row r="38" spans="1:8" s="17" customFormat="1" ht="15.95" customHeight="1">
      <c r="A38" s="31"/>
      <c r="B38" s="21" t="s">
        <v>38</v>
      </c>
      <c r="C38" s="26">
        <v>190</v>
      </c>
      <c r="D38" s="26">
        <v>29</v>
      </c>
      <c r="E38" s="26">
        <v>0</v>
      </c>
      <c r="F38" s="26">
        <v>0</v>
      </c>
      <c r="G38" s="75"/>
      <c r="H38" s="75"/>
    </row>
    <row r="39" spans="1:8" s="17" customFormat="1" ht="15.95" customHeight="1">
      <c r="A39" s="31"/>
      <c r="B39" s="21" t="s">
        <v>34</v>
      </c>
      <c r="C39" s="26">
        <v>4016</v>
      </c>
      <c r="D39" s="26">
        <v>13940</v>
      </c>
      <c r="E39" s="26">
        <v>9962</v>
      </c>
      <c r="F39" s="26">
        <v>7288</v>
      </c>
      <c r="G39" s="75"/>
      <c r="H39" s="75"/>
    </row>
    <row r="40" spans="1:8" s="17" customFormat="1" ht="15.95" customHeight="1">
      <c r="A40" s="31"/>
      <c r="B40" s="21" t="s">
        <v>46</v>
      </c>
      <c r="C40" s="26">
        <v>0</v>
      </c>
      <c r="D40" s="26">
        <v>0</v>
      </c>
      <c r="E40" s="26">
        <v>0</v>
      </c>
      <c r="F40" s="26">
        <v>0</v>
      </c>
      <c r="G40" s="75"/>
      <c r="H40" s="75"/>
    </row>
    <row r="41" spans="1:8" s="17" customFormat="1" ht="15.95" customHeight="1">
      <c r="A41" s="32"/>
      <c r="B41" s="18" t="s">
        <v>47</v>
      </c>
      <c r="C41" s="16">
        <f>SUM(C31:C40)</f>
        <v>77224</v>
      </c>
      <c r="D41" s="16">
        <f>SUM(D31:D40)</f>
        <v>100797</v>
      </c>
      <c r="E41" s="16">
        <f>SUM(E31:E40)</f>
        <v>119188</v>
      </c>
      <c r="F41" s="16">
        <f>SUM(F31:F40)</f>
        <v>128823</v>
      </c>
      <c r="G41" s="75"/>
      <c r="H41" s="75"/>
    </row>
    <row r="42" spans="1:8" s="1" customFormat="1" ht="8.1" customHeight="1">
      <c r="A42" s="33"/>
      <c r="C42" s="34"/>
      <c r="D42" s="27"/>
      <c r="F42" s="27"/>
      <c r="G42" s="75"/>
      <c r="H42" s="75"/>
    </row>
    <row r="43" spans="1:8" s="6" customFormat="1" ht="15.95" customHeight="1">
      <c r="A43" s="29"/>
      <c r="B43" s="50" t="s">
        <v>48</v>
      </c>
      <c r="C43" s="48"/>
      <c r="D43" s="11"/>
      <c r="E43" s="11"/>
      <c r="F43" s="8"/>
      <c r="G43" s="75"/>
      <c r="H43" s="75"/>
    </row>
    <row r="44" spans="1:8" s="17" customFormat="1" ht="15.95" customHeight="1">
      <c r="A44" s="31"/>
      <c r="B44" s="21" t="s">
        <v>78</v>
      </c>
      <c r="C44" s="26">
        <v>-24784</v>
      </c>
      <c r="D44" s="26">
        <v>-24985</v>
      </c>
      <c r="E44" s="26">
        <v>-24985</v>
      </c>
      <c r="F44" s="26">
        <v>-24985</v>
      </c>
      <c r="G44" s="75"/>
      <c r="H44" s="75"/>
    </row>
    <row r="45" spans="1:8" s="17" customFormat="1" ht="15.95" customHeight="1">
      <c r="A45" s="31"/>
      <c r="B45" s="21" t="s">
        <v>79</v>
      </c>
      <c r="C45" s="26">
        <v>-7536</v>
      </c>
      <c r="D45" s="26">
        <v>-1407</v>
      </c>
      <c r="E45" s="26">
        <v>0</v>
      </c>
      <c r="F45" s="26">
        <v>0</v>
      </c>
      <c r="G45" s="75"/>
      <c r="H45" s="75"/>
    </row>
    <row r="46" spans="1:8" s="17" customFormat="1" ht="15.95" customHeight="1">
      <c r="A46" s="31"/>
      <c r="B46" s="21" t="s">
        <v>80</v>
      </c>
      <c r="C46" s="26">
        <v>-2840</v>
      </c>
      <c r="D46" s="26">
        <v>-3748</v>
      </c>
      <c r="E46" s="26">
        <v>-5173</v>
      </c>
      <c r="F46" s="26">
        <v>-6317</v>
      </c>
      <c r="G46" s="75"/>
      <c r="H46" s="75"/>
    </row>
    <row r="47" spans="1:8" s="17" customFormat="1" ht="15.95" customHeight="1">
      <c r="A47" s="31"/>
      <c r="B47" s="21" t="s">
        <v>81</v>
      </c>
      <c r="C47" s="26">
        <v>-336</v>
      </c>
      <c r="D47" s="26">
        <v>336</v>
      </c>
      <c r="E47" s="26">
        <v>0</v>
      </c>
      <c r="F47" s="26">
        <v>0</v>
      </c>
      <c r="G47" s="75"/>
      <c r="H47" s="75"/>
    </row>
    <row r="48" spans="1:8" s="17" customFormat="1" ht="15.95" customHeight="1">
      <c r="A48" s="31"/>
      <c r="B48" s="21" t="s">
        <v>82</v>
      </c>
      <c r="C48" s="26">
        <v>0</v>
      </c>
      <c r="D48" s="26">
        <v>0</v>
      </c>
      <c r="E48" s="26">
        <v>0</v>
      </c>
      <c r="F48" s="26">
        <v>0</v>
      </c>
      <c r="G48" s="75"/>
      <c r="H48" s="75"/>
    </row>
    <row r="49" spans="1:8" s="17" customFormat="1" ht="15.95" customHeight="1">
      <c r="A49" s="31"/>
      <c r="B49" s="21" t="s">
        <v>83</v>
      </c>
      <c r="C49" s="26">
        <v>-1596</v>
      </c>
      <c r="D49" s="26">
        <v>-4614</v>
      </c>
      <c r="E49" s="26">
        <v>-1642</v>
      </c>
      <c r="F49" s="26">
        <v>-4741</v>
      </c>
      <c r="G49" s="75"/>
      <c r="H49" s="75"/>
    </row>
    <row r="50" spans="1:8" s="17" customFormat="1" ht="15.95" customHeight="1">
      <c r="A50" s="31"/>
      <c r="B50" s="21" t="s">
        <v>84</v>
      </c>
      <c r="C50" s="26">
        <v>-522</v>
      </c>
      <c r="D50" s="26">
        <v>-11527</v>
      </c>
      <c r="E50" s="26">
        <v>-7712</v>
      </c>
      <c r="F50" s="26">
        <v>0</v>
      </c>
      <c r="G50" s="75"/>
      <c r="H50" s="75"/>
    </row>
    <row r="51" spans="1:8" s="17" customFormat="1" ht="15.95" customHeight="1">
      <c r="A51" s="31"/>
      <c r="B51" s="21" t="s">
        <v>85</v>
      </c>
      <c r="C51" s="26">
        <v>-35943</v>
      </c>
      <c r="D51" s="26">
        <v>-48494</v>
      </c>
      <c r="E51" s="26">
        <v>-70371</v>
      </c>
      <c r="F51" s="26">
        <v>-90380</v>
      </c>
      <c r="G51" s="75"/>
      <c r="H51" s="75"/>
    </row>
    <row r="52" spans="1:8" s="17" customFormat="1" ht="15.95" customHeight="1">
      <c r="A52" s="31"/>
      <c r="B52" s="21" t="s">
        <v>86</v>
      </c>
      <c r="C52" s="26">
        <v>-2346</v>
      </c>
      <c r="D52" s="26">
        <v>-1508</v>
      </c>
      <c r="E52" s="26">
        <v>-3105</v>
      </c>
      <c r="F52" s="26">
        <v>-2400</v>
      </c>
      <c r="G52" s="75"/>
      <c r="H52" s="75"/>
    </row>
    <row r="53" spans="1:8" s="17" customFormat="1" ht="15.95" customHeight="1">
      <c r="A53" s="31"/>
      <c r="B53" s="21" t="s">
        <v>87</v>
      </c>
      <c r="C53" s="26">
        <v>0</v>
      </c>
      <c r="D53" s="26">
        <v>0</v>
      </c>
      <c r="E53" s="26">
        <v>0</v>
      </c>
      <c r="F53" s="26">
        <v>0</v>
      </c>
      <c r="G53" s="75"/>
      <c r="H53" s="75"/>
    </row>
    <row r="54" spans="1:8" s="17" customFormat="1" ht="15.95" customHeight="1">
      <c r="A54" s="31"/>
      <c r="B54" s="21" t="s">
        <v>88</v>
      </c>
      <c r="C54" s="15">
        <v>-1321</v>
      </c>
      <c r="D54" s="15">
        <v>-4850</v>
      </c>
      <c r="E54" s="26">
        <v>-6200</v>
      </c>
      <c r="F54" s="26">
        <v>0</v>
      </c>
      <c r="G54" s="75"/>
      <c r="H54" s="75"/>
    </row>
    <row r="55" spans="1:8" s="17" customFormat="1" ht="15.95" customHeight="1">
      <c r="A55" s="31"/>
      <c r="B55" s="21" t="s">
        <v>89</v>
      </c>
      <c r="C55" s="26">
        <v>0</v>
      </c>
      <c r="D55" s="26">
        <v>0</v>
      </c>
      <c r="E55" s="26">
        <v>0</v>
      </c>
      <c r="F55" s="26">
        <v>0</v>
      </c>
      <c r="G55" s="75"/>
      <c r="H55" s="75"/>
    </row>
    <row r="56" spans="1:8" s="17" customFormat="1" ht="15.95" customHeight="1">
      <c r="A56" s="31"/>
      <c r="B56" s="21" t="s">
        <v>90</v>
      </c>
      <c r="C56" s="26">
        <v>0</v>
      </c>
      <c r="D56" s="26">
        <v>0</v>
      </c>
      <c r="E56" s="26">
        <v>0</v>
      </c>
      <c r="F56" s="26">
        <v>0</v>
      </c>
      <c r="G56" s="75"/>
      <c r="H56" s="75"/>
    </row>
    <row r="57" spans="1:8" s="17" customFormat="1" ht="15.95" customHeight="1">
      <c r="A57" s="32"/>
      <c r="B57" s="18" t="s">
        <v>49</v>
      </c>
      <c r="C57" s="16">
        <f>SUM(C44:C56)</f>
        <v>-77224</v>
      </c>
      <c r="D57" s="16">
        <f>SUM(D44:D56)</f>
        <v>-100797</v>
      </c>
      <c r="E57" s="16">
        <f>SUM(E44:E56)</f>
        <v>-119188</v>
      </c>
      <c r="F57" s="16">
        <f>SUM(F44:F56)</f>
        <v>-128823</v>
      </c>
      <c r="G57" s="75"/>
      <c r="H57" s="75"/>
    </row>
    <row r="58" spans="1:8" s="1" customFormat="1" ht="8.1" customHeight="1">
      <c r="A58" s="33"/>
      <c r="C58" s="34"/>
      <c r="D58" s="27"/>
      <c r="F58" s="27"/>
      <c r="G58" s="75"/>
      <c r="H58" s="75"/>
    </row>
    <row r="59" spans="1:8" s="17" customFormat="1" ht="15.95" customHeight="1">
      <c r="A59" s="31"/>
      <c r="B59" s="44" t="s">
        <v>97</v>
      </c>
      <c r="C59" s="36" t="str">
        <f>IF(C41+C57=0, "PASS", "FAIL")</f>
        <v>PASS</v>
      </c>
      <c r="D59" s="36" t="str">
        <f>IF(D41+D57=0, "PASS", "FAIL")</f>
        <v>PASS</v>
      </c>
      <c r="E59" s="36" t="str">
        <f>IF(E41+E57=0, "PASS", "FAIL")</f>
        <v>PASS</v>
      </c>
      <c r="F59" s="36" t="str">
        <f>IF(F41+F57=0, "PASS", "FAIL")</f>
        <v>PASS</v>
      </c>
      <c r="G59" s="75"/>
      <c r="H59" s="75"/>
    </row>
    <row r="60" spans="1:8" s="1" customFormat="1" ht="18" customHeight="1">
      <c r="A60" s="33"/>
      <c r="C60" s="34"/>
      <c r="D60" s="27"/>
      <c r="F60" s="27"/>
      <c r="G60" s="75"/>
      <c r="H60" s="75"/>
    </row>
    <row r="61" spans="1:8" s="6" customFormat="1" ht="20.100000000000001" customHeight="1">
      <c r="A61" s="29"/>
      <c r="B61" s="12" t="s">
        <v>141</v>
      </c>
      <c r="C61" s="48"/>
      <c r="D61" s="11"/>
      <c r="E61" s="11"/>
      <c r="F61" s="8" t="s">
        <v>16</v>
      </c>
      <c r="G61" s="75"/>
      <c r="H61" s="75"/>
    </row>
    <row r="62" spans="1:8" s="13" customFormat="1" ht="45" customHeight="1">
      <c r="A62" s="30"/>
      <c r="B62" s="19"/>
      <c r="C62" s="20" t="str">
        <f>C$9</f>
        <v>2020-21 
Provisional 
Outturn</v>
      </c>
      <c r="D62" s="20" t="str">
        <f>D$9</f>
        <v>2021-22 
Budget 
Estimate</v>
      </c>
      <c r="E62" s="20" t="str">
        <f>E$9</f>
        <v>2022-23 
Budget 
Estimate</v>
      </c>
      <c r="F62" s="20" t="str">
        <f>F$9</f>
        <v>2023-24 
Budget 
Estimate</v>
      </c>
      <c r="G62" s="75"/>
      <c r="H62" s="75"/>
    </row>
    <row r="63" spans="1:8" s="1" customFormat="1" ht="8.1" customHeight="1">
      <c r="A63" s="33"/>
      <c r="C63" s="34"/>
      <c r="D63" s="27"/>
      <c r="F63" s="27"/>
      <c r="G63" s="75"/>
      <c r="H63" s="75"/>
    </row>
    <row r="64" spans="1:8" s="6" customFormat="1" ht="15.95" customHeight="1">
      <c r="A64" s="29"/>
      <c r="B64" s="50" t="s">
        <v>43</v>
      </c>
      <c r="C64" s="48"/>
      <c r="D64" s="11"/>
      <c r="E64" s="11"/>
      <c r="F64" s="8"/>
      <c r="G64" s="75"/>
      <c r="H64" s="75"/>
    </row>
    <row r="65" spans="1:8" s="13" customFormat="1" ht="20.100000000000001" customHeight="1">
      <c r="A65" s="30"/>
      <c r="B65" s="81" t="s">
        <v>94</v>
      </c>
      <c r="C65" s="82"/>
      <c r="D65" s="82"/>
      <c r="E65" s="82"/>
      <c r="F65" s="83"/>
      <c r="G65" s="75"/>
      <c r="H65" s="75"/>
    </row>
    <row r="66" spans="1:8" s="17" customFormat="1" ht="15.95" customHeight="1">
      <c r="A66" s="31"/>
      <c r="B66" s="21" t="s">
        <v>31</v>
      </c>
      <c r="C66" s="26">
        <v>0</v>
      </c>
      <c r="D66" s="26">
        <v>0</v>
      </c>
      <c r="E66" s="26">
        <v>0</v>
      </c>
      <c r="F66" s="26">
        <v>0</v>
      </c>
      <c r="G66" s="75"/>
      <c r="H66" s="75"/>
    </row>
    <row r="67" spans="1:8" s="17" customFormat="1" ht="15.95" customHeight="1">
      <c r="A67" s="31"/>
      <c r="B67" s="21" t="s">
        <v>154</v>
      </c>
      <c r="C67" s="26">
        <v>0</v>
      </c>
      <c r="D67" s="26">
        <v>0</v>
      </c>
      <c r="E67" s="26">
        <v>0</v>
      </c>
      <c r="F67" s="26">
        <v>0</v>
      </c>
      <c r="G67" s="75"/>
      <c r="H67" s="75"/>
    </row>
    <row r="68" spans="1:8" s="17" customFormat="1" ht="15.95" customHeight="1">
      <c r="A68" s="31"/>
      <c r="B68" s="21" t="s">
        <v>32</v>
      </c>
      <c r="C68" s="26">
        <v>0</v>
      </c>
      <c r="D68" s="26">
        <v>0</v>
      </c>
      <c r="E68" s="26">
        <v>0</v>
      </c>
      <c r="F68" s="26">
        <v>0</v>
      </c>
      <c r="G68" s="75"/>
      <c r="H68" s="75"/>
    </row>
    <row r="69" spans="1:8" s="17" customFormat="1" ht="15.95" customHeight="1">
      <c r="A69" s="31"/>
      <c r="B69" s="21" t="s">
        <v>50</v>
      </c>
      <c r="C69" s="26">
        <v>0</v>
      </c>
      <c r="D69" s="26">
        <v>0</v>
      </c>
      <c r="E69" s="26">
        <v>0</v>
      </c>
      <c r="F69" s="26">
        <v>0</v>
      </c>
      <c r="G69" s="75"/>
      <c r="H69" s="75"/>
    </row>
    <row r="70" spans="1:8" s="17" customFormat="1" ht="15.95" customHeight="1">
      <c r="A70" s="31"/>
      <c r="B70" s="21" t="s">
        <v>33</v>
      </c>
      <c r="C70" s="26">
        <v>0</v>
      </c>
      <c r="D70" s="26">
        <v>0</v>
      </c>
      <c r="E70" s="26">
        <v>0</v>
      </c>
      <c r="F70" s="26">
        <v>0</v>
      </c>
      <c r="G70" s="75"/>
      <c r="H70" s="75"/>
    </row>
    <row r="71" spans="1:8" s="17" customFormat="1" ht="15.95" customHeight="1">
      <c r="A71" s="31"/>
      <c r="B71" s="21" t="s">
        <v>45</v>
      </c>
      <c r="C71" s="26">
        <v>0</v>
      </c>
      <c r="D71" s="26">
        <v>0</v>
      </c>
      <c r="E71" s="26">
        <v>0</v>
      </c>
      <c r="F71" s="26">
        <v>0</v>
      </c>
      <c r="G71" s="75"/>
      <c r="H71" s="75"/>
    </row>
    <row r="72" spans="1:8" s="17" customFormat="1" ht="15.95" customHeight="1">
      <c r="A72" s="31"/>
      <c r="B72" s="21" t="s">
        <v>44</v>
      </c>
      <c r="C72" s="26">
        <v>0</v>
      </c>
      <c r="D72" s="26">
        <v>0</v>
      </c>
      <c r="E72" s="26">
        <v>0</v>
      </c>
      <c r="F72" s="26">
        <v>0</v>
      </c>
      <c r="G72" s="75"/>
      <c r="H72" s="75"/>
    </row>
    <row r="73" spans="1:8" s="17" customFormat="1" ht="15.95" customHeight="1">
      <c r="A73" s="31"/>
      <c r="B73" s="21" t="s">
        <v>38</v>
      </c>
      <c r="C73" s="26">
        <v>0</v>
      </c>
      <c r="D73" s="26">
        <v>0</v>
      </c>
      <c r="E73" s="26">
        <v>0</v>
      </c>
      <c r="F73" s="26">
        <v>0</v>
      </c>
      <c r="G73" s="75"/>
      <c r="H73" s="75"/>
    </row>
    <row r="74" spans="1:8" s="17" customFormat="1" ht="15.95" customHeight="1">
      <c r="A74" s="31"/>
      <c r="B74" s="21" t="s">
        <v>34</v>
      </c>
      <c r="C74" s="26">
        <v>0</v>
      </c>
      <c r="D74" s="26">
        <v>0</v>
      </c>
      <c r="E74" s="26">
        <v>0</v>
      </c>
      <c r="F74" s="26">
        <v>0</v>
      </c>
      <c r="G74" s="75"/>
      <c r="H74" s="75"/>
    </row>
    <row r="75" spans="1:8" s="17" customFormat="1" ht="15.95" customHeight="1">
      <c r="A75" s="31"/>
      <c r="B75" s="21" t="s">
        <v>46</v>
      </c>
      <c r="C75" s="26">
        <v>0</v>
      </c>
      <c r="D75" s="26">
        <v>0</v>
      </c>
      <c r="E75" s="26">
        <v>0</v>
      </c>
      <c r="F75" s="26">
        <v>0</v>
      </c>
      <c r="G75" s="75"/>
      <c r="H75" s="75"/>
    </row>
    <row r="76" spans="1:8" s="17" customFormat="1" ht="15.95" customHeight="1">
      <c r="A76" s="32"/>
      <c r="B76" s="24" t="s">
        <v>95</v>
      </c>
      <c r="C76" s="25">
        <f>SUM(C66:C75)</f>
        <v>0</v>
      </c>
      <c r="D76" s="25">
        <f>SUM(D66:D75)</f>
        <v>0</v>
      </c>
      <c r="E76" s="25">
        <f>SUM(E66:E75)</f>
        <v>0</v>
      </c>
      <c r="F76" s="25">
        <f>SUM(F66:F75)</f>
        <v>0</v>
      </c>
      <c r="G76" s="75"/>
      <c r="H76" s="75"/>
    </row>
    <row r="77" spans="1:8" s="13" customFormat="1" ht="20.100000000000001" customHeight="1">
      <c r="A77" s="30"/>
      <c r="B77" s="81" t="s">
        <v>130</v>
      </c>
      <c r="C77" s="82"/>
      <c r="D77" s="82"/>
      <c r="E77" s="82"/>
      <c r="F77" s="83"/>
      <c r="G77" s="75"/>
      <c r="H77" s="75"/>
    </row>
    <row r="78" spans="1:8" s="17" customFormat="1" ht="15.95" customHeight="1">
      <c r="A78" s="31"/>
      <c r="B78" s="21" t="s">
        <v>51</v>
      </c>
      <c r="C78" s="26">
        <v>0</v>
      </c>
      <c r="D78" s="26">
        <v>0</v>
      </c>
      <c r="E78" s="26">
        <v>0</v>
      </c>
      <c r="F78" s="26">
        <v>0</v>
      </c>
      <c r="G78" s="75"/>
      <c r="H78" s="75"/>
    </row>
    <row r="79" spans="1:8" s="17" customFormat="1" ht="15.95" customHeight="1">
      <c r="A79" s="31"/>
      <c r="B79" s="21" t="s">
        <v>92</v>
      </c>
      <c r="C79" s="26">
        <v>0</v>
      </c>
      <c r="D79" s="26">
        <v>0</v>
      </c>
      <c r="E79" s="26">
        <v>0</v>
      </c>
      <c r="F79" s="26">
        <v>0</v>
      </c>
      <c r="G79" s="75"/>
      <c r="H79" s="75"/>
    </row>
    <row r="80" spans="1:8" s="17" customFormat="1" ht="15.95" customHeight="1">
      <c r="A80" s="31"/>
      <c r="B80" s="21" t="s">
        <v>131</v>
      </c>
      <c r="C80" s="26">
        <v>0</v>
      </c>
      <c r="D80" s="26">
        <v>0</v>
      </c>
      <c r="E80" s="26">
        <v>0</v>
      </c>
      <c r="F80" s="26">
        <v>0</v>
      </c>
      <c r="G80" s="75"/>
      <c r="H80" s="75"/>
    </row>
    <row r="81" spans="1:8" s="17" customFormat="1" ht="15.95" customHeight="1">
      <c r="A81" s="31"/>
      <c r="B81" s="21" t="s">
        <v>52</v>
      </c>
      <c r="C81" s="26">
        <v>0</v>
      </c>
      <c r="D81" s="26">
        <v>0</v>
      </c>
      <c r="E81" s="26">
        <v>0</v>
      </c>
      <c r="F81" s="26">
        <v>0</v>
      </c>
      <c r="G81" s="75"/>
      <c r="H81" s="75"/>
    </row>
    <row r="82" spans="1:8" s="17" customFormat="1" ht="15.95" customHeight="1">
      <c r="A82" s="32"/>
      <c r="B82" s="24" t="s">
        <v>132</v>
      </c>
      <c r="C82" s="25">
        <f>SUM(C78:C81)</f>
        <v>0</v>
      </c>
      <c r="D82" s="25">
        <f>SUM(D78:D81)</f>
        <v>0</v>
      </c>
      <c r="E82" s="25">
        <f>SUM(E78:E81)</f>
        <v>0</v>
      </c>
      <c r="F82" s="25">
        <f>SUM(F78:F81)</f>
        <v>0</v>
      </c>
      <c r="G82" s="75"/>
      <c r="H82" s="75"/>
    </row>
    <row r="83" spans="1:8" s="13" customFormat="1" ht="20.100000000000001" customHeight="1">
      <c r="A83" s="30"/>
      <c r="B83" s="81" t="s">
        <v>93</v>
      </c>
      <c r="C83" s="82"/>
      <c r="D83" s="82"/>
      <c r="E83" s="82"/>
      <c r="F83" s="83"/>
      <c r="G83" s="75"/>
      <c r="H83" s="75"/>
    </row>
    <row r="84" spans="1:8" s="17" customFormat="1" ht="15.95" customHeight="1">
      <c r="A84" s="31"/>
      <c r="B84" s="21" t="s">
        <v>31</v>
      </c>
      <c r="C84" s="26">
        <v>0</v>
      </c>
      <c r="D84" s="26">
        <v>0</v>
      </c>
      <c r="E84" s="26">
        <v>0</v>
      </c>
      <c r="F84" s="26">
        <v>0</v>
      </c>
      <c r="G84" s="75"/>
      <c r="H84" s="75"/>
    </row>
    <row r="85" spans="1:8" s="17" customFormat="1" ht="15.95" customHeight="1">
      <c r="A85" s="31"/>
      <c r="B85" s="21" t="s">
        <v>154</v>
      </c>
      <c r="C85" s="26">
        <v>0</v>
      </c>
      <c r="D85" s="26">
        <v>0</v>
      </c>
      <c r="E85" s="26">
        <v>0</v>
      </c>
      <c r="F85" s="26">
        <v>0</v>
      </c>
      <c r="G85" s="75"/>
      <c r="H85" s="75"/>
    </row>
    <row r="86" spans="1:8" s="17" customFormat="1" ht="15.95" customHeight="1">
      <c r="A86" s="31"/>
      <c r="B86" s="21" t="s">
        <v>32</v>
      </c>
      <c r="C86" s="26">
        <v>0</v>
      </c>
      <c r="D86" s="26">
        <v>0</v>
      </c>
      <c r="E86" s="26">
        <v>0</v>
      </c>
      <c r="F86" s="26">
        <v>0</v>
      </c>
      <c r="G86" s="75"/>
      <c r="H86" s="75"/>
    </row>
    <row r="87" spans="1:8" s="17" customFormat="1" ht="15.95" customHeight="1">
      <c r="A87" s="31"/>
      <c r="B87" s="21" t="s">
        <v>35</v>
      </c>
      <c r="C87" s="26">
        <v>0</v>
      </c>
      <c r="D87" s="26">
        <v>0</v>
      </c>
      <c r="E87" s="26">
        <v>0</v>
      </c>
      <c r="F87" s="26">
        <v>0</v>
      </c>
      <c r="G87" s="75"/>
      <c r="H87" s="75"/>
    </row>
    <row r="88" spans="1:8" s="17" customFormat="1" ht="15.95" customHeight="1">
      <c r="A88" s="31"/>
      <c r="B88" s="21" t="s">
        <v>33</v>
      </c>
      <c r="C88" s="26">
        <v>0</v>
      </c>
      <c r="D88" s="26">
        <v>0</v>
      </c>
      <c r="E88" s="26">
        <v>0</v>
      </c>
      <c r="F88" s="26">
        <v>0</v>
      </c>
      <c r="G88" s="75"/>
      <c r="H88" s="75"/>
    </row>
    <row r="89" spans="1:8" s="17" customFormat="1" ht="15.95" customHeight="1">
      <c r="A89" s="31"/>
      <c r="B89" s="21" t="s">
        <v>45</v>
      </c>
      <c r="C89" s="26">
        <v>2434</v>
      </c>
      <c r="D89" s="26">
        <v>1432</v>
      </c>
      <c r="E89" s="26">
        <v>0</v>
      </c>
      <c r="F89" s="26">
        <v>0</v>
      </c>
      <c r="G89" s="75"/>
      <c r="H89" s="75"/>
    </row>
    <row r="90" spans="1:8" s="17" customFormat="1" ht="15.95" customHeight="1">
      <c r="A90" s="31"/>
      <c r="B90" s="21" t="s">
        <v>44</v>
      </c>
      <c r="C90" s="26">
        <v>0</v>
      </c>
      <c r="D90" s="26">
        <v>0</v>
      </c>
      <c r="E90" s="26">
        <v>0</v>
      </c>
      <c r="F90" s="26">
        <v>0</v>
      </c>
      <c r="G90" s="75"/>
      <c r="H90" s="75"/>
    </row>
    <row r="91" spans="1:8" s="17" customFormat="1" ht="15.95" customHeight="1">
      <c r="A91" s="31"/>
      <c r="B91" s="21" t="s">
        <v>38</v>
      </c>
      <c r="C91" s="26">
        <v>0</v>
      </c>
      <c r="D91" s="26">
        <v>0</v>
      </c>
      <c r="E91" s="26">
        <v>0</v>
      </c>
      <c r="F91" s="26">
        <v>0</v>
      </c>
      <c r="G91" s="75"/>
      <c r="H91" s="75"/>
    </row>
    <row r="92" spans="1:8" s="17" customFormat="1" ht="15.95" customHeight="1">
      <c r="A92" s="31"/>
      <c r="B92" s="21" t="s">
        <v>34</v>
      </c>
      <c r="C92" s="26">
        <v>0</v>
      </c>
      <c r="D92" s="26">
        <v>0</v>
      </c>
      <c r="E92" s="26">
        <v>0</v>
      </c>
      <c r="F92" s="26">
        <v>0</v>
      </c>
      <c r="G92" s="75"/>
      <c r="H92" s="75"/>
    </row>
    <row r="93" spans="1:8" s="17" customFormat="1" ht="15.95" customHeight="1">
      <c r="A93" s="31"/>
      <c r="B93" s="21" t="s">
        <v>46</v>
      </c>
      <c r="C93" s="26">
        <v>0</v>
      </c>
      <c r="D93" s="26">
        <v>0</v>
      </c>
      <c r="E93" s="26">
        <v>0</v>
      </c>
      <c r="F93" s="26">
        <v>0</v>
      </c>
      <c r="G93" s="75"/>
      <c r="H93" s="75"/>
    </row>
    <row r="94" spans="1:8" s="17" customFormat="1" ht="15.95" customHeight="1">
      <c r="A94" s="32"/>
      <c r="B94" s="24" t="s">
        <v>96</v>
      </c>
      <c r="C94" s="25">
        <f>SUM(C84:C93)</f>
        <v>2434</v>
      </c>
      <c r="D94" s="25">
        <f>SUM(D84:D93)</f>
        <v>1432</v>
      </c>
      <c r="E94" s="25">
        <f>SUM(E84:E93)</f>
        <v>0</v>
      </c>
      <c r="F94" s="25">
        <f>SUM(F84:F93)</f>
        <v>0</v>
      </c>
      <c r="G94" s="75"/>
      <c r="H94" s="75"/>
    </row>
    <row r="95" spans="1:8" s="17" customFormat="1" ht="15.95" customHeight="1">
      <c r="A95" s="32"/>
      <c r="B95" s="18" t="s">
        <v>129</v>
      </c>
      <c r="C95" s="16">
        <f>SUM(C76,C82, C94)</f>
        <v>2434</v>
      </c>
      <c r="D95" s="16">
        <f>SUM(D76,D82, D94)</f>
        <v>1432</v>
      </c>
      <c r="E95" s="16">
        <f>SUM(E76,E82, E94)</f>
        <v>0</v>
      </c>
      <c r="F95" s="16">
        <f>SUM(F76,F82, F94)</f>
        <v>0</v>
      </c>
      <c r="G95" s="75"/>
      <c r="H95" s="75"/>
    </row>
    <row r="96" spans="1:8" s="1" customFormat="1" ht="8.1" customHeight="1">
      <c r="A96" s="33"/>
      <c r="C96" s="34"/>
      <c r="D96" s="27"/>
      <c r="F96" s="27"/>
      <c r="G96" s="75"/>
      <c r="H96" s="75"/>
    </row>
    <row r="97" spans="1:8" s="6" customFormat="1" ht="15.95" customHeight="1">
      <c r="A97" s="29"/>
      <c r="B97" s="50" t="s">
        <v>48</v>
      </c>
      <c r="C97" s="48"/>
      <c r="D97" s="11"/>
      <c r="E97" s="11"/>
      <c r="F97" s="8"/>
      <c r="G97" s="75"/>
      <c r="H97" s="75"/>
    </row>
    <row r="98" spans="1:8" s="17" customFormat="1" ht="15.95" customHeight="1">
      <c r="A98" s="31"/>
      <c r="B98" s="21" t="s">
        <v>78</v>
      </c>
      <c r="C98" s="26">
        <v>0</v>
      </c>
      <c r="D98" s="26">
        <v>0</v>
      </c>
      <c r="E98" s="26">
        <v>0</v>
      </c>
      <c r="F98" s="26">
        <v>0</v>
      </c>
      <c r="G98" s="75"/>
      <c r="H98" s="75"/>
    </row>
    <row r="99" spans="1:8" s="17" customFormat="1" ht="15.95" customHeight="1">
      <c r="A99" s="31"/>
      <c r="B99" s="21" t="s">
        <v>79</v>
      </c>
      <c r="C99" s="26">
        <v>-2434</v>
      </c>
      <c r="D99" s="26">
        <v>-1432</v>
      </c>
      <c r="E99" s="26">
        <v>0</v>
      </c>
      <c r="F99" s="26">
        <v>0</v>
      </c>
      <c r="G99" s="75"/>
      <c r="H99" s="75"/>
    </row>
    <row r="100" spans="1:8" s="17" customFormat="1" ht="15.95" customHeight="1">
      <c r="A100" s="31"/>
      <c r="B100" s="21" t="s">
        <v>80</v>
      </c>
      <c r="C100" s="26">
        <v>0</v>
      </c>
      <c r="D100" s="26">
        <v>0</v>
      </c>
      <c r="E100" s="26">
        <v>0</v>
      </c>
      <c r="F100" s="26">
        <v>0</v>
      </c>
      <c r="G100" s="75"/>
      <c r="H100" s="75"/>
    </row>
    <row r="101" spans="1:8" s="17" customFormat="1" ht="15.95" customHeight="1">
      <c r="A101" s="31"/>
      <c r="B101" s="21" t="s">
        <v>81</v>
      </c>
      <c r="C101" s="26">
        <v>0</v>
      </c>
      <c r="D101" s="26">
        <v>0</v>
      </c>
      <c r="E101" s="26">
        <v>0</v>
      </c>
      <c r="F101" s="26">
        <v>0</v>
      </c>
      <c r="G101" s="75"/>
      <c r="H101" s="75"/>
    </row>
    <row r="102" spans="1:8" s="17" customFormat="1" ht="15.95" customHeight="1">
      <c r="A102" s="31"/>
      <c r="B102" s="21" t="s">
        <v>82</v>
      </c>
      <c r="C102" s="26">
        <v>0</v>
      </c>
      <c r="D102" s="26">
        <v>0</v>
      </c>
      <c r="E102" s="26">
        <v>0</v>
      </c>
      <c r="F102" s="26">
        <v>0</v>
      </c>
      <c r="G102" s="75"/>
      <c r="H102" s="75"/>
    </row>
    <row r="103" spans="1:8" s="17" customFormat="1" ht="15.95" customHeight="1">
      <c r="A103" s="31"/>
      <c r="B103" s="21" t="s">
        <v>83</v>
      </c>
      <c r="C103" s="26">
        <v>0</v>
      </c>
      <c r="D103" s="26">
        <v>0</v>
      </c>
      <c r="E103" s="26">
        <v>0</v>
      </c>
      <c r="F103" s="26">
        <v>0</v>
      </c>
      <c r="G103" s="75"/>
      <c r="H103" s="75"/>
    </row>
    <row r="104" spans="1:8" s="17" customFormat="1" ht="15.95" customHeight="1">
      <c r="A104" s="31"/>
      <c r="B104" s="42" t="s">
        <v>85</v>
      </c>
      <c r="C104" s="15">
        <f>-SUM(C76,C82)</f>
        <v>0</v>
      </c>
      <c r="D104" s="15">
        <f>-SUM(D76,D82)</f>
        <v>0</v>
      </c>
      <c r="E104" s="15">
        <f>-SUM(E76,E82)</f>
        <v>0</v>
      </c>
      <c r="F104" s="15">
        <f>-SUM(F76,F82)</f>
        <v>0</v>
      </c>
      <c r="G104" s="75"/>
      <c r="H104" s="75"/>
    </row>
    <row r="105" spans="1:8" s="17" customFormat="1" ht="15.95" customHeight="1">
      <c r="A105" s="32"/>
      <c r="B105" s="18" t="s">
        <v>146</v>
      </c>
      <c r="C105" s="16">
        <f>SUM(C98:C104)</f>
        <v>-2434</v>
      </c>
      <c r="D105" s="16">
        <f>SUM(D98:D104)</f>
        <v>-1432</v>
      </c>
      <c r="E105" s="16">
        <f>SUM(E98:E104)</f>
        <v>0</v>
      </c>
      <c r="F105" s="16">
        <f>SUM(F98:F104)</f>
        <v>0</v>
      </c>
      <c r="G105" s="75"/>
      <c r="H105" s="75"/>
    </row>
    <row r="106" spans="1:8" s="1" customFormat="1" ht="8.1" customHeight="1">
      <c r="A106" s="33"/>
      <c r="C106" s="34"/>
      <c r="D106" s="27"/>
      <c r="F106" s="27"/>
      <c r="G106" s="75"/>
      <c r="H106" s="75"/>
    </row>
    <row r="107" spans="1:8" s="17" customFormat="1" ht="15.95" customHeight="1">
      <c r="A107" s="31"/>
      <c r="B107" s="44" t="s">
        <v>97</v>
      </c>
      <c r="C107" s="36" t="str">
        <f>IF(C95+C105=0, "PASS", "FAIL")</f>
        <v>PASS</v>
      </c>
      <c r="D107" s="36" t="str">
        <f>IF(D95+D105=0, "PASS", "FAIL")</f>
        <v>PASS</v>
      </c>
      <c r="E107" s="36" t="str">
        <f>IF(E95+E105=0, "PASS", "FAIL")</f>
        <v>PASS</v>
      </c>
      <c r="F107" s="36" t="str">
        <f>IF(F95+F105=0, "PASS", "FAIL")</f>
        <v>PASS</v>
      </c>
      <c r="G107" s="75"/>
      <c r="H107" s="75"/>
    </row>
    <row r="108" spans="1:8" ht="18" customHeight="1">
      <c r="D108" s="41"/>
      <c r="E108" s="41"/>
      <c r="F108" s="41"/>
    </row>
    <row r="109" spans="1:8" s="6" customFormat="1" ht="24.95" customHeight="1">
      <c r="A109" s="29"/>
      <c r="B109" s="23" t="s">
        <v>143</v>
      </c>
      <c r="C109" s="22"/>
      <c r="D109" s="11"/>
      <c r="E109" s="11"/>
      <c r="F109" s="8"/>
      <c r="G109" s="75"/>
      <c r="H109" s="75"/>
    </row>
    <row r="110" spans="1:8" s="6" customFormat="1" ht="20.100000000000001" customHeight="1">
      <c r="A110" s="29"/>
      <c r="B110" s="12" t="s">
        <v>144</v>
      </c>
      <c r="C110" s="48"/>
      <c r="D110" s="11"/>
      <c r="E110" s="11"/>
      <c r="F110" s="8" t="s">
        <v>16</v>
      </c>
      <c r="G110" s="75"/>
      <c r="H110" s="75"/>
    </row>
    <row r="111" spans="1:8" s="13" customFormat="1" ht="45" customHeight="1">
      <c r="A111" s="30"/>
      <c r="B111" s="19"/>
      <c r="C111" s="20" t="str">
        <f>C$9</f>
        <v>2020-21 
Provisional 
Outturn</v>
      </c>
      <c r="D111" s="20" t="str">
        <f>D$9</f>
        <v>2021-22 
Budget 
Estimate</v>
      </c>
      <c r="E111" s="20" t="str">
        <f>E$9</f>
        <v>2022-23 
Budget 
Estimate</v>
      </c>
      <c r="F111" s="20" t="str">
        <f>F$9</f>
        <v>2023-24 
Budget 
Estimate</v>
      </c>
      <c r="G111" s="75"/>
      <c r="H111" s="75"/>
    </row>
    <row r="112" spans="1:8" s="1" customFormat="1" ht="8.1" customHeight="1">
      <c r="A112" s="33"/>
      <c r="C112" s="34"/>
      <c r="D112" s="27"/>
      <c r="F112" s="27"/>
      <c r="G112" s="75"/>
      <c r="H112" s="75"/>
    </row>
    <row r="113" spans="1:8" s="6" customFormat="1" ht="15.95" customHeight="1">
      <c r="A113" s="29"/>
      <c r="B113" s="50" t="s">
        <v>43</v>
      </c>
      <c r="C113" s="48"/>
      <c r="D113" s="11"/>
      <c r="E113" s="11"/>
      <c r="F113" s="8"/>
      <c r="G113" s="75"/>
      <c r="H113" s="75"/>
    </row>
    <row r="114" spans="1:8" s="17" customFormat="1" ht="15.95" customHeight="1">
      <c r="A114" s="31"/>
      <c r="B114" s="21" t="s">
        <v>98</v>
      </c>
      <c r="C114" s="26">
        <v>2899</v>
      </c>
      <c r="D114" s="26">
        <v>22424</v>
      </c>
      <c r="E114" s="26">
        <v>13889</v>
      </c>
      <c r="F114" s="26">
        <v>14342</v>
      </c>
      <c r="G114" s="75"/>
      <c r="H114" s="75"/>
    </row>
    <row r="115" spans="1:8" s="17" customFormat="1" ht="15.95" customHeight="1">
      <c r="A115" s="31"/>
      <c r="B115" s="21" t="s">
        <v>99</v>
      </c>
      <c r="C115" s="26">
        <v>15079</v>
      </c>
      <c r="D115" s="26">
        <v>31217</v>
      </c>
      <c r="E115" s="26">
        <v>25391</v>
      </c>
      <c r="F115" s="26">
        <v>26221</v>
      </c>
      <c r="G115" s="75"/>
      <c r="H115" s="75"/>
    </row>
    <row r="116" spans="1:8" s="17" customFormat="1" ht="15.95" customHeight="1">
      <c r="A116" s="31"/>
      <c r="B116" s="21" t="s">
        <v>100</v>
      </c>
      <c r="C116" s="26">
        <v>968</v>
      </c>
      <c r="D116" s="26">
        <v>4152</v>
      </c>
      <c r="E116" s="26">
        <v>4000</v>
      </c>
      <c r="F116" s="26">
        <v>3500</v>
      </c>
      <c r="G116" s="75"/>
      <c r="H116" s="75"/>
    </row>
    <row r="117" spans="1:8" s="17" customFormat="1" ht="15.95" customHeight="1">
      <c r="A117" s="31"/>
      <c r="B117" s="21" t="s">
        <v>101</v>
      </c>
      <c r="C117" s="26">
        <v>27029</v>
      </c>
      <c r="D117" s="26">
        <v>23631</v>
      </c>
      <c r="E117" s="26">
        <v>30000</v>
      </c>
      <c r="F117" s="26">
        <v>29675</v>
      </c>
      <c r="G117" s="75"/>
      <c r="H117" s="75"/>
    </row>
    <row r="118" spans="1:8" s="17" customFormat="1" ht="15.95" customHeight="1">
      <c r="A118" s="31"/>
      <c r="B118" s="21" t="s">
        <v>102</v>
      </c>
      <c r="C118" s="26">
        <v>8436</v>
      </c>
      <c r="D118" s="26">
        <v>10910</v>
      </c>
      <c r="E118" s="26">
        <v>8895</v>
      </c>
      <c r="F118" s="26">
        <v>7650</v>
      </c>
      <c r="G118" s="75"/>
      <c r="H118" s="75"/>
    </row>
    <row r="119" spans="1:8" s="17" customFormat="1" ht="15.95" customHeight="1">
      <c r="A119" s="32"/>
      <c r="B119" s="52" t="s">
        <v>54</v>
      </c>
      <c r="C119" s="53">
        <f>SUM(C114:C118)</f>
        <v>54411</v>
      </c>
      <c r="D119" s="53">
        <f>SUM(D114:D118)</f>
        <v>92334</v>
      </c>
      <c r="E119" s="53">
        <f>SUM(E114:E118)</f>
        <v>82175</v>
      </c>
      <c r="F119" s="53">
        <f>SUM(F114:F118)</f>
        <v>81388</v>
      </c>
      <c r="G119" s="75"/>
      <c r="H119" s="75"/>
    </row>
    <row r="120" spans="1:8" s="1" customFormat="1" ht="8.1" customHeight="1">
      <c r="A120" s="33"/>
      <c r="C120" s="34"/>
      <c r="D120" s="27"/>
      <c r="F120" s="27"/>
      <c r="G120" s="75"/>
      <c r="H120" s="75"/>
    </row>
    <row r="121" spans="1:8" s="6" customFormat="1" ht="15.95" customHeight="1">
      <c r="A121" s="29"/>
      <c r="B121" s="50" t="s">
        <v>48</v>
      </c>
      <c r="C121" s="48"/>
      <c r="D121" s="11"/>
      <c r="E121" s="11"/>
      <c r="F121" s="8"/>
      <c r="G121" s="75"/>
      <c r="H121" s="75"/>
    </row>
    <row r="122" spans="1:8" s="17" customFormat="1" ht="15.95" customHeight="1">
      <c r="A122" s="31"/>
      <c r="B122" s="21" t="s">
        <v>104</v>
      </c>
      <c r="C122" s="26">
        <v>0</v>
      </c>
      <c r="D122" s="26">
        <v>0</v>
      </c>
      <c r="E122" s="26">
        <v>0</v>
      </c>
      <c r="F122" s="26">
        <v>0</v>
      </c>
      <c r="G122" s="75"/>
      <c r="H122" s="75"/>
    </row>
    <row r="123" spans="1:8" s="17" customFormat="1" ht="15.95" customHeight="1">
      <c r="A123" s="31"/>
      <c r="B123" s="35" t="s">
        <v>121</v>
      </c>
      <c r="C123" s="26">
        <v>-2760</v>
      </c>
      <c r="D123" s="26">
        <v>-1025</v>
      </c>
      <c r="E123" s="26">
        <v>-2000</v>
      </c>
      <c r="F123" s="26">
        <v>-2000</v>
      </c>
      <c r="G123" s="75"/>
      <c r="H123" s="75"/>
    </row>
    <row r="124" spans="1:8" s="17" customFormat="1" ht="15.95" customHeight="1">
      <c r="A124" s="31"/>
      <c r="B124" s="21" t="s">
        <v>80</v>
      </c>
      <c r="C124" s="26">
        <v>0</v>
      </c>
      <c r="D124" s="26">
        <v>0</v>
      </c>
      <c r="E124" s="26">
        <v>0</v>
      </c>
      <c r="F124" s="26">
        <v>0</v>
      </c>
      <c r="G124" s="75"/>
      <c r="H124" s="75"/>
    </row>
    <row r="125" spans="1:8" s="17" customFormat="1" ht="15.95" customHeight="1">
      <c r="A125" s="31"/>
      <c r="B125" s="21" t="s">
        <v>81</v>
      </c>
      <c r="C125" s="26">
        <v>-8231</v>
      </c>
      <c r="D125" s="26">
        <v>-9000</v>
      </c>
      <c r="E125" s="26">
        <v>-9000</v>
      </c>
      <c r="F125" s="26">
        <v>-8902</v>
      </c>
      <c r="G125" s="75"/>
      <c r="H125" s="75"/>
    </row>
    <row r="126" spans="1:8" s="17" customFormat="1" ht="15.95" customHeight="1">
      <c r="A126" s="31"/>
      <c r="B126" s="21" t="s">
        <v>84</v>
      </c>
      <c r="C126" s="26">
        <v>-20</v>
      </c>
      <c r="D126" s="26">
        <v>20</v>
      </c>
      <c r="E126" s="26">
        <v>0</v>
      </c>
      <c r="F126" s="26">
        <v>0</v>
      </c>
      <c r="G126" s="75"/>
      <c r="H126" s="75"/>
    </row>
    <row r="127" spans="1:8" s="17" customFormat="1" ht="15.95" customHeight="1">
      <c r="A127" s="31"/>
      <c r="B127" s="21" t="s">
        <v>85</v>
      </c>
      <c r="C127" s="26">
        <v>-2482</v>
      </c>
      <c r="D127" s="26">
        <v>-60956</v>
      </c>
      <c r="E127" s="26">
        <v>-39816</v>
      </c>
      <c r="F127" s="26">
        <v>-39127</v>
      </c>
      <c r="G127" s="75"/>
      <c r="H127" s="75"/>
    </row>
    <row r="128" spans="1:8" s="17" customFormat="1" ht="15.95" customHeight="1">
      <c r="A128" s="31"/>
      <c r="B128" s="21" t="s">
        <v>86</v>
      </c>
      <c r="C128" s="26">
        <v>-47</v>
      </c>
      <c r="D128" s="26">
        <v>47</v>
      </c>
      <c r="E128" s="26">
        <v>0</v>
      </c>
      <c r="F128" s="26">
        <v>0</v>
      </c>
      <c r="G128" s="75"/>
      <c r="H128" s="75"/>
    </row>
    <row r="129" spans="1:8" s="17" customFormat="1" ht="15.95" customHeight="1">
      <c r="A129" s="31"/>
      <c r="B129" s="21" t="s">
        <v>87</v>
      </c>
      <c r="C129" s="26">
        <v>0</v>
      </c>
      <c r="D129" s="26">
        <v>0</v>
      </c>
      <c r="E129" s="26">
        <v>0</v>
      </c>
      <c r="F129" s="26">
        <v>0</v>
      </c>
      <c r="G129" s="75"/>
      <c r="H129" s="75"/>
    </row>
    <row r="130" spans="1:8" s="17" customFormat="1" ht="15.95" customHeight="1">
      <c r="A130" s="31"/>
      <c r="B130" s="21" t="s">
        <v>88</v>
      </c>
      <c r="C130" s="26">
        <v>-40871</v>
      </c>
      <c r="D130" s="26">
        <v>-21420</v>
      </c>
      <c r="E130" s="26">
        <v>-31359</v>
      </c>
      <c r="F130" s="26">
        <v>-31359</v>
      </c>
      <c r="G130" s="75"/>
      <c r="H130" s="75"/>
    </row>
    <row r="131" spans="1:8" s="17" customFormat="1" ht="15.95" customHeight="1">
      <c r="A131" s="31"/>
      <c r="B131" s="21" t="s">
        <v>89</v>
      </c>
      <c r="C131" s="26">
        <v>0</v>
      </c>
      <c r="D131" s="26">
        <v>0</v>
      </c>
      <c r="E131" s="26">
        <v>0</v>
      </c>
      <c r="F131" s="26">
        <v>0</v>
      </c>
      <c r="G131" s="75"/>
      <c r="H131" s="75"/>
    </row>
    <row r="132" spans="1:8" s="17" customFormat="1" ht="15.95" customHeight="1">
      <c r="A132" s="31"/>
      <c r="B132" s="21" t="s">
        <v>90</v>
      </c>
      <c r="C132" s="26">
        <v>0</v>
      </c>
      <c r="D132" s="26">
        <v>0</v>
      </c>
      <c r="E132" s="26">
        <v>0</v>
      </c>
      <c r="F132" s="26">
        <v>0</v>
      </c>
      <c r="G132" s="75"/>
      <c r="H132" s="75"/>
    </row>
    <row r="133" spans="1:8" s="17" customFormat="1" ht="15.95" customHeight="1">
      <c r="A133" s="32"/>
      <c r="B133" s="52" t="s">
        <v>55</v>
      </c>
      <c r="C133" s="16">
        <f>SUM(C122:C132)</f>
        <v>-54411</v>
      </c>
      <c r="D133" s="16">
        <f>SUM(D122:D132)</f>
        <v>-92334</v>
      </c>
      <c r="E133" s="16">
        <f>SUM(E122:E132)</f>
        <v>-82175</v>
      </c>
      <c r="F133" s="16">
        <f>SUM(F122:F132)</f>
        <v>-81388</v>
      </c>
      <c r="G133" s="75"/>
      <c r="H133" s="75"/>
    </row>
    <row r="134" spans="1:8" s="1" customFormat="1" ht="8.1" customHeight="1">
      <c r="A134" s="33"/>
      <c r="C134" s="34"/>
      <c r="D134" s="27"/>
      <c r="F134" s="27"/>
      <c r="G134" s="75"/>
      <c r="H134" s="75"/>
    </row>
    <row r="135" spans="1:8" s="17" customFormat="1" ht="15.95" customHeight="1">
      <c r="A135" s="31"/>
      <c r="B135" s="44" t="s">
        <v>105</v>
      </c>
      <c r="C135" s="36" t="str">
        <f>IF(C119+C133=0, "PASS", "FAIL")</f>
        <v>PASS</v>
      </c>
      <c r="D135" s="36" t="str">
        <f>IF(D119+D133=0, "PASS", "FAIL")</f>
        <v>PASS</v>
      </c>
      <c r="E135" s="36" t="str">
        <f>IF(E119+E133=0, "PASS", "FAIL")</f>
        <v>PASS</v>
      </c>
      <c r="F135" s="36" t="str">
        <f>IF(F119+F133=0, "PASS", "FAIL")</f>
        <v>PASS</v>
      </c>
      <c r="G135" s="75"/>
      <c r="H135" s="75"/>
    </row>
    <row r="136" spans="1:8" ht="18" customHeight="1">
      <c r="D136" s="41"/>
      <c r="E136" s="41"/>
      <c r="F136" s="41"/>
    </row>
    <row r="137" spans="1:8" s="6" customFormat="1" ht="20.100000000000001" customHeight="1">
      <c r="A137" s="29"/>
      <c r="B137" s="12" t="s">
        <v>145</v>
      </c>
      <c r="C137" s="48"/>
      <c r="D137" s="11"/>
      <c r="E137" s="11"/>
      <c r="F137" s="8" t="s">
        <v>16</v>
      </c>
      <c r="G137" s="75"/>
      <c r="H137" s="75"/>
    </row>
    <row r="138" spans="1:8" s="13" customFormat="1" ht="45" customHeight="1">
      <c r="A138" s="30"/>
      <c r="B138" s="19"/>
      <c r="C138" s="20" t="str">
        <f>C$9</f>
        <v>2020-21 
Provisional 
Outturn</v>
      </c>
      <c r="D138" s="20" t="str">
        <f>D$9</f>
        <v>2021-22 
Budget 
Estimate</v>
      </c>
      <c r="E138" s="20" t="str">
        <f>E$9</f>
        <v>2022-23 
Budget 
Estimate</v>
      </c>
      <c r="F138" s="20" t="str">
        <f>F$9</f>
        <v>2023-24 
Budget 
Estimate</v>
      </c>
      <c r="G138" s="75"/>
      <c r="H138" s="75"/>
    </row>
    <row r="139" spans="1:8" s="1" customFormat="1" ht="8.1" customHeight="1">
      <c r="A139" s="33"/>
      <c r="C139" s="34"/>
      <c r="D139" s="27"/>
      <c r="F139" s="27"/>
      <c r="G139" s="75"/>
      <c r="H139" s="75"/>
    </row>
    <row r="140" spans="1:8" s="6" customFormat="1" ht="15.95" customHeight="1">
      <c r="A140" s="29"/>
      <c r="B140" s="50" t="s">
        <v>43</v>
      </c>
      <c r="C140" s="48"/>
      <c r="D140" s="11"/>
      <c r="E140" s="11"/>
      <c r="F140" s="8"/>
      <c r="G140" s="75"/>
      <c r="H140" s="75"/>
    </row>
    <row r="141" spans="1:8" s="17" customFormat="1" ht="15.95" customHeight="1">
      <c r="A141" s="31"/>
      <c r="B141" s="21" t="s">
        <v>94</v>
      </c>
      <c r="C141" s="26">
        <v>0</v>
      </c>
      <c r="D141" s="26">
        <v>0</v>
      </c>
      <c r="E141" s="26">
        <v>0</v>
      </c>
      <c r="F141" s="26">
        <v>0</v>
      </c>
      <c r="G141" s="75"/>
      <c r="H141" s="75"/>
    </row>
    <row r="142" spans="1:8" s="17" customFormat="1" ht="15.95" customHeight="1">
      <c r="A142" s="31"/>
      <c r="B142" s="21" t="s">
        <v>91</v>
      </c>
      <c r="C142" s="26">
        <v>0</v>
      </c>
      <c r="D142" s="26">
        <v>0</v>
      </c>
      <c r="E142" s="26">
        <v>0</v>
      </c>
      <c r="F142" s="26">
        <v>0</v>
      </c>
      <c r="G142" s="75"/>
      <c r="H142" s="75"/>
    </row>
    <row r="143" spans="1:8" s="17" customFormat="1" ht="15.95" customHeight="1">
      <c r="A143" s="31"/>
      <c r="B143" s="21" t="s">
        <v>93</v>
      </c>
      <c r="C143" s="26">
        <v>0</v>
      </c>
      <c r="D143" s="26">
        <v>0</v>
      </c>
      <c r="E143" s="26">
        <v>0</v>
      </c>
      <c r="F143" s="26">
        <v>0</v>
      </c>
      <c r="G143" s="75"/>
      <c r="H143" s="75"/>
    </row>
    <row r="144" spans="1:8" s="17" customFormat="1" ht="15.95" customHeight="1">
      <c r="A144" s="32"/>
      <c r="B144" s="52" t="s">
        <v>103</v>
      </c>
      <c r="C144" s="53">
        <f>SUM(C141:C143)</f>
        <v>0</v>
      </c>
      <c r="D144" s="53">
        <f>SUM(D141:D143)</f>
        <v>0</v>
      </c>
      <c r="E144" s="53">
        <f>SUM(E141:E143)</f>
        <v>0</v>
      </c>
      <c r="F144" s="53">
        <f>SUM(F141:F143)</f>
        <v>0</v>
      </c>
      <c r="G144" s="75"/>
      <c r="H144" s="75"/>
    </row>
    <row r="145" spans="1:8" s="1" customFormat="1" ht="8.1" customHeight="1">
      <c r="A145" s="33"/>
      <c r="C145" s="34"/>
      <c r="D145" s="27"/>
      <c r="F145" s="27"/>
      <c r="G145" s="75"/>
      <c r="H145" s="75"/>
    </row>
    <row r="146" spans="1:8" s="6" customFormat="1" ht="15.95" customHeight="1">
      <c r="A146" s="29"/>
      <c r="B146" s="50" t="s">
        <v>48</v>
      </c>
      <c r="C146" s="48"/>
      <c r="D146" s="11"/>
      <c r="E146" s="11"/>
      <c r="F146" s="8"/>
      <c r="G146" s="75"/>
      <c r="H146" s="75"/>
    </row>
    <row r="147" spans="1:8" s="17" customFormat="1" ht="15.95" customHeight="1">
      <c r="A147" s="31"/>
      <c r="B147" s="21" t="s">
        <v>104</v>
      </c>
      <c r="C147" s="26">
        <v>0</v>
      </c>
      <c r="D147" s="26">
        <v>0</v>
      </c>
      <c r="E147" s="26">
        <v>0</v>
      </c>
      <c r="F147" s="26">
        <v>0</v>
      </c>
      <c r="G147" s="75"/>
      <c r="H147" s="75"/>
    </row>
    <row r="148" spans="1:8" s="17" customFormat="1" ht="15.95" customHeight="1">
      <c r="A148" s="31"/>
      <c r="B148" s="35" t="s">
        <v>121</v>
      </c>
      <c r="C148" s="26">
        <v>0</v>
      </c>
      <c r="D148" s="26">
        <v>0</v>
      </c>
      <c r="E148" s="26">
        <v>0</v>
      </c>
      <c r="F148" s="26">
        <v>0</v>
      </c>
      <c r="G148" s="75"/>
      <c r="H148" s="75"/>
    </row>
    <row r="149" spans="1:8" s="17" customFormat="1" ht="15.95" customHeight="1">
      <c r="A149" s="31"/>
      <c r="B149" s="21" t="s">
        <v>80</v>
      </c>
      <c r="C149" s="26">
        <v>0</v>
      </c>
      <c r="D149" s="26">
        <v>0</v>
      </c>
      <c r="E149" s="26">
        <v>0</v>
      </c>
      <c r="F149" s="26">
        <v>0</v>
      </c>
      <c r="G149" s="75"/>
      <c r="H149" s="75"/>
    </row>
    <row r="150" spans="1:8" s="17" customFormat="1" ht="15.95" customHeight="1">
      <c r="A150" s="31"/>
      <c r="B150" s="21" t="s">
        <v>81</v>
      </c>
      <c r="C150" s="26">
        <v>0</v>
      </c>
      <c r="D150" s="26">
        <v>0</v>
      </c>
      <c r="E150" s="26">
        <v>0</v>
      </c>
      <c r="F150" s="26">
        <v>0</v>
      </c>
      <c r="G150" s="75"/>
      <c r="H150" s="75"/>
    </row>
    <row r="151" spans="1:8" s="17" customFormat="1" ht="15.95" customHeight="1">
      <c r="A151" s="31"/>
      <c r="B151" s="21" t="s">
        <v>84</v>
      </c>
      <c r="C151" s="26">
        <v>0</v>
      </c>
      <c r="D151" s="26">
        <v>0</v>
      </c>
      <c r="E151" s="26">
        <v>0</v>
      </c>
      <c r="F151" s="26">
        <v>0</v>
      </c>
      <c r="G151" s="75"/>
      <c r="H151" s="75"/>
    </row>
    <row r="152" spans="1:8" s="17" customFormat="1" ht="15.95" customHeight="1">
      <c r="A152" s="31"/>
      <c r="B152" s="14" t="s">
        <v>85</v>
      </c>
      <c r="C152" s="15">
        <f>-SUM(C141:C142)</f>
        <v>0</v>
      </c>
      <c r="D152" s="15">
        <f>-SUM(D141:D142)</f>
        <v>0</v>
      </c>
      <c r="E152" s="15">
        <f>-SUM(E141:E142)</f>
        <v>0</v>
      </c>
      <c r="F152" s="15">
        <f>-SUM(F141:F142)</f>
        <v>0</v>
      </c>
      <c r="G152" s="75"/>
      <c r="H152" s="75"/>
    </row>
    <row r="153" spans="1:8" s="17" customFormat="1" ht="15.95" customHeight="1">
      <c r="A153" s="32"/>
      <c r="B153" s="18" t="s">
        <v>147</v>
      </c>
      <c r="C153" s="16">
        <f>SUM(C147:C152)</f>
        <v>0</v>
      </c>
      <c r="D153" s="16">
        <f>SUM(D147:D152)</f>
        <v>0</v>
      </c>
      <c r="E153" s="16">
        <f>SUM(E147:E152)</f>
        <v>0</v>
      </c>
      <c r="F153" s="16">
        <f>SUM(F147:F152)</f>
        <v>0</v>
      </c>
      <c r="G153" s="75"/>
      <c r="H153" s="75"/>
    </row>
    <row r="154" spans="1:8" s="1" customFormat="1" ht="8.1" customHeight="1">
      <c r="A154" s="33"/>
      <c r="C154" s="34"/>
      <c r="D154" s="27"/>
      <c r="F154" s="27"/>
      <c r="G154" s="75"/>
      <c r="H154" s="75"/>
    </row>
    <row r="155" spans="1:8" s="17" customFormat="1" ht="15.95" customHeight="1">
      <c r="A155" s="31"/>
      <c r="B155" s="44" t="s">
        <v>105</v>
      </c>
      <c r="C155" s="36" t="str">
        <f>IF(C144+C153=0, "PASS", "FAIL")</f>
        <v>PASS</v>
      </c>
      <c r="D155" s="36" t="str">
        <f>IF(D144+D153=0, "PASS", "FAIL")</f>
        <v>PASS</v>
      </c>
      <c r="E155" s="36" t="str">
        <f>IF(E144+E153=0, "PASS", "FAIL")</f>
        <v>PASS</v>
      </c>
      <c r="F155" s="36" t="str">
        <f>IF(F144+F153=0, "PASS", "FAIL")</f>
        <v>PASS</v>
      </c>
      <c r="G155" s="75"/>
      <c r="H155" s="75"/>
    </row>
    <row r="156" spans="1:8" ht="18" customHeight="1">
      <c r="D156" s="41"/>
      <c r="E156" s="41"/>
      <c r="F156" s="41"/>
    </row>
    <row r="157" spans="1:8" s="6" customFormat="1" ht="24.95" customHeight="1">
      <c r="A157" s="29"/>
      <c r="B157" s="23" t="s">
        <v>148</v>
      </c>
      <c r="C157" s="22"/>
      <c r="D157" s="11"/>
      <c r="E157" s="11"/>
      <c r="F157" s="8"/>
      <c r="G157" s="75"/>
      <c r="H157" s="75"/>
    </row>
    <row r="158" spans="1:8" s="6" customFormat="1" ht="20.100000000000001" customHeight="1">
      <c r="A158" s="29"/>
      <c r="B158" s="43" t="s">
        <v>56</v>
      </c>
      <c r="C158" s="22"/>
      <c r="D158" s="11"/>
      <c r="E158" s="11"/>
      <c r="F158" s="8" t="s">
        <v>16</v>
      </c>
      <c r="G158" s="75"/>
      <c r="H158" s="75"/>
    </row>
    <row r="159" spans="1:8" s="13" customFormat="1" ht="45" customHeight="1">
      <c r="A159" s="30"/>
      <c r="B159" s="19"/>
      <c r="C159" s="20" t="str">
        <f>C$9</f>
        <v>2020-21 
Provisional 
Outturn</v>
      </c>
      <c r="D159" s="20" t="str">
        <f>D$9</f>
        <v>2021-22 
Budget 
Estimate</v>
      </c>
      <c r="E159" s="20" t="str">
        <f>E$9</f>
        <v>2022-23 
Budget 
Estimate</v>
      </c>
      <c r="F159" s="20" t="str">
        <f>F$9</f>
        <v>2023-24 
Budget 
Estimate</v>
      </c>
      <c r="G159" s="75"/>
      <c r="H159" s="75"/>
    </row>
    <row r="160" spans="1:8" s="1" customFormat="1" ht="8.1" customHeight="1">
      <c r="A160" s="33"/>
      <c r="C160" s="34"/>
      <c r="D160" s="27"/>
      <c r="F160" s="27"/>
      <c r="G160" s="75"/>
      <c r="H160" s="75"/>
    </row>
    <row r="161" spans="1:8" s="6" customFormat="1" ht="15.95" customHeight="1">
      <c r="A161" s="29"/>
      <c r="B161" s="50" t="s">
        <v>59</v>
      </c>
      <c r="C161" s="48"/>
      <c r="D161" s="11"/>
      <c r="E161" s="11"/>
      <c r="F161" s="8"/>
      <c r="G161" s="75"/>
      <c r="H161" s="75"/>
    </row>
    <row r="162" spans="1:8" s="13" customFormat="1" ht="20.100000000000001" customHeight="1">
      <c r="A162" s="30"/>
      <c r="B162" s="81" t="s">
        <v>37</v>
      </c>
      <c r="C162" s="82"/>
      <c r="D162" s="82"/>
      <c r="E162" s="82"/>
      <c r="F162" s="83"/>
      <c r="G162" s="75"/>
      <c r="H162" s="75"/>
    </row>
    <row r="163" spans="1:8" s="17" customFormat="1" ht="15.95" customHeight="1">
      <c r="A163" s="30"/>
      <c r="B163" s="21" t="s">
        <v>106</v>
      </c>
      <c r="C163" s="26">
        <v>765374</v>
      </c>
      <c r="D163" s="15">
        <f>C170</f>
        <v>777069</v>
      </c>
      <c r="E163" s="15">
        <f>D170</f>
        <v>796532</v>
      </c>
      <c r="F163" s="15">
        <f>E170</f>
        <v>839177</v>
      </c>
      <c r="G163" s="75"/>
      <c r="H163" s="75"/>
    </row>
    <row r="164" spans="1:8" s="17" customFormat="1" ht="15.95" customHeight="1">
      <c r="A164" s="31"/>
      <c r="B164" s="55" t="s">
        <v>149</v>
      </c>
      <c r="C164" s="15">
        <v>0</v>
      </c>
      <c r="D164" s="38"/>
      <c r="E164" s="38"/>
      <c r="F164" s="38"/>
      <c r="G164" s="75"/>
      <c r="H164" s="75"/>
    </row>
    <row r="165" spans="1:8" s="17" customFormat="1" ht="15.95" customHeight="1">
      <c r="A165" s="31"/>
      <c r="B165" s="46" t="s">
        <v>107</v>
      </c>
      <c r="C165" s="54">
        <f>C163+C164</f>
        <v>765374</v>
      </c>
      <c r="D165" s="54">
        <f>D163</f>
        <v>777069</v>
      </c>
      <c r="E165" s="54">
        <f>E163</f>
        <v>796532</v>
      </c>
      <c r="F165" s="54">
        <f>F163</f>
        <v>839177</v>
      </c>
      <c r="G165" s="75"/>
      <c r="H165" s="75"/>
    </row>
    <row r="166" spans="1:8" s="17" customFormat="1" ht="15.95" customHeight="1">
      <c r="A166" s="31"/>
      <c r="B166" s="14" t="s">
        <v>57</v>
      </c>
      <c r="C166" s="15">
        <f>-C51-C104</f>
        <v>35943</v>
      </c>
      <c r="D166" s="15">
        <f>-D51-D104</f>
        <v>48494</v>
      </c>
      <c r="E166" s="15">
        <f>-E51-E104</f>
        <v>70371</v>
      </c>
      <c r="F166" s="15">
        <f>-F51-F104</f>
        <v>90380</v>
      </c>
      <c r="G166" s="75"/>
      <c r="H166" s="75"/>
    </row>
    <row r="167" spans="1:8" s="17" customFormat="1" ht="15.95" customHeight="1">
      <c r="A167" s="31"/>
      <c r="B167" s="14" t="s">
        <v>58</v>
      </c>
      <c r="C167" s="15">
        <f>-SUM(C55:C56)</f>
        <v>0</v>
      </c>
      <c r="D167" s="15">
        <f>-SUM(D55:D56)</f>
        <v>0</v>
      </c>
      <c r="E167" s="15">
        <f>-SUM(E55:E56)</f>
        <v>0</v>
      </c>
      <c r="F167" s="15">
        <f>-SUM(F55:F56)</f>
        <v>0</v>
      </c>
      <c r="G167" s="75"/>
      <c r="H167" s="75"/>
    </row>
    <row r="168" spans="1:8" s="17" customFormat="1" ht="15.95" customHeight="1">
      <c r="A168" s="31"/>
      <c r="B168" s="21" t="s">
        <v>108</v>
      </c>
      <c r="C168" s="15">
        <v>-18123</v>
      </c>
      <c r="D168" s="15">
        <v>-22619</v>
      </c>
      <c r="E168" s="26">
        <v>-22095</v>
      </c>
      <c r="F168" s="26">
        <v>-22443</v>
      </c>
      <c r="G168" s="75"/>
      <c r="H168" s="75"/>
    </row>
    <row r="169" spans="1:8" s="17" customFormat="1" ht="15.95" customHeight="1">
      <c r="A169" s="31"/>
      <c r="B169" s="21" t="s">
        <v>109</v>
      </c>
      <c r="C169" s="15">
        <v>-6125</v>
      </c>
      <c r="D169" s="15">
        <v>-6412</v>
      </c>
      <c r="E169" s="26">
        <v>-5631</v>
      </c>
      <c r="F169" s="26">
        <v>-6938</v>
      </c>
      <c r="G169" s="75"/>
      <c r="H169" s="75"/>
    </row>
    <row r="170" spans="1:8" s="17" customFormat="1" ht="15.95" customHeight="1">
      <c r="A170" s="32"/>
      <c r="B170" s="18" t="s">
        <v>110</v>
      </c>
      <c r="C170" s="16">
        <f>SUM(C165:C169)</f>
        <v>777069</v>
      </c>
      <c r="D170" s="16">
        <f>SUM(D165:D169)</f>
        <v>796532</v>
      </c>
      <c r="E170" s="16">
        <f>SUM(E165:E169)</f>
        <v>839177</v>
      </c>
      <c r="F170" s="16">
        <f>SUM(F165:F169)</f>
        <v>900176</v>
      </c>
      <c r="G170" s="75"/>
      <c r="H170" s="75"/>
    </row>
    <row r="171" spans="1:8" s="13" customFormat="1" ht="20.100000000000001" customHeight="1">
      <c r="A171" s="30"/>
      <c r="B171" s="81" t="s">
        <v>139</v>
      </c>
      <c r="C171" s="82"/>
      <c r="D171" s="82"/>
      <c r="E171" s="82"/>
      <c r="F171" s="83"/>
      <c r="G171" s="75"/>
      <c r="H171" s="75"/>
    </row>
    <row r="172" spans="1:8" s="17" customFormat="1" ht="15.95" customHeight="1">
      <c r="A172" s="30"/>
      <c r="B172" s="21" t="s">
        <v>106</v>
      </c>
      <c r="C172" s="26">
        <v>366119</v>
      </c>
      <c r="D172" s="15">
        <f>C179</f>
        <v>355522</v>
      </c>
      <c r="E172" s="15">
        <f>D179</f>
        <v>402319</v>
      </c>
      <c r="F172" s="15">
        <f>E179</f>
        <v>426022</v>
      </c>
      <c r="G172" s="75"/>
      <c r="H172" s="75"/>
    </row>
    <row r="173" spans="1:8" s="17" customFormat="1" ht="15.95" customHeight="1">
      <c r="A173" s="31"/>
      <c r="B173" s="14" t="s">
        <v>149</v>
      </c>
      <c r="C173" s="15">
        <v>0</v>
      </c>
      <c r="D173" s="38"/>
      <c r="E173" s="38"/>
      <c r="F173" s="38"/>
      <c r="G173" s="75"/>
      <c r="H173" s="75"/>
    </row>
    <row r="174" spans="1:8" s="17" customFormat="1" ht="15.95" customHeight="1">
      <c r="A174" s="31"/>
      <c r="B174" s="46" t="s">
        <v>107</v>
      </c>
      <c r="C174" s="54">
        <f>C172+C173</f>
        <v>366119</v>
      </c>
      <c r="D174" s="54">
        <f>D172</f>
        <v>355522</v>
      </c>
      <c r="E174" s="54">
        <f>E172</f>
        <v>402319</v>
      </c>
      <c r="F174" s="54">
        <f>F172</f>
        <v>426022</v>
      </c>
      <c r="G174" s="75"/>
      <c r="H174" s="75"/>
    </row>
    <row r="175" spans="1:8" s="17" customFormat="1" ht="15.95" customHeight="1">
      <c r="A175" s="31"/>
      <c r="B175" s="14" t="s">
        <v>57</v>
      </c>
      <c r="C175" s="15">
        <f>-C127-C152</f>
        <v>2482</v>
      </c>
      <c r="D175" s="15">
        <f>-D127-D152</f>
        <v>60956</v>
      </c>
      <c r="E175" s="15">
        <f>-E127-E152</f>
        <v>39816</v>
      </c>
      <c r="F175" s="15">
        <f>-F127-F152</f>
        <v>39127</v>
      </c>
      <c r="G175" s="75"/>
      <c r="H175" s="75"/>
    </row>
    <row r="176" spans="1:8" s="17" customFormat="1" ht="15.95" customHeight="1">
      <c r="A176" s="31"/>
      <c r="B176" s="14" t="s">
        <v>58</v>
      </c>
      <c r="C176" s="15">
        <f>-SUM(C131:C132)</f>
        <v>0</v>
      </c>
      <c r="D176" s="15">
        <f>-SUM(D131:D132)</f>
        <v>0</v>
      </c>
      <c r="E176" s="15">
        <f>-SUM(E131:E132)</f>
        <v>0</v>
      </c>
      <c r="F176" s="15">
        <f>-SUM(F131:F132)</f>
        <v>0</v>
      </c>
      <c r="G176" s="75"/>
      <c r="H176" s="75"/>
    </row>
    <row r="177" spans="1:8" s="17" customFormat="1" ht="15.95" customHeight="1">
      <c r="A177" s="31"/>
      <c r="B177" s="21" t="s">
        <v>108</v>
      </c>
      <c r="C177" s="26">
        <v>-13079</v>
      </c>
      <c r="D177" s="26">
        <v>-14159</v>
      </c>
      <c r="E177" s="26">
        <v>-16113</v>
      </c>
      <c r="F177" s="26">
        <v>-18212</v>
      </c>
      <c r="G177" s="75"/>
      <c r="H177" s="75"/>
    </row>
    <row r="178" spans="1:8" s="17" customFormat="1" ht="15.95" customHeight="1">
      <c r="A178" s="31"/>
      <c r="B178" s="21" t="s">
        <v>109</v>
      </c>
      <c r="C178" s="26">
        <v>0</v>
      </c>
      <c r="D178" s="26">
        <v>0</v>
      </c>
      <c r="E178" s="26">
        <v>0</v>
      </c>
      <c r="F178" s="26">
        <v>0</v>
      </c>
      <c r="G178" s="75"/>
      <c r="H178" s="75"/>
    </row>
    <row r="179" spans="1:8" s="17" customFormat="1" ht="15.95" customHeight="1">
      <c r="A179" s="32"/>
      <c r="B179" s="18" t="s">
        <v>111</v>
      </c>
      <c r="C179" s="16">
        <f>SUM(C174:C178)</f>
        <v>355522</v>
      </c>
      <c r="D179" s="16">
        <f>SUM(D174:D178)</f>
        <v>402319</v>
      </c>
      <c r="E179" s="16">
        <f>SUM(E174:E178)</f>
        <v>426022</v>
      </c>
      <c r="F179" s="16">
        <f>SUM(F174:F178)</f>
        <v>446937</v>
      </c>
      <c r="G179" s="75"/>
      <c r="H179" s="75"/>
    </row>
    <row r="180" spans="1:8" s="1" customFormat="1" ht="8.1" customHeight="1">
      <c r="A180" s="33"/>
      <c r="C180" s="34"/>
      <c r="D180" s="27"/>
      <c r="F180" s="27"/>
      <c r="G180" s="75"/>
      <c r="H180" s="75"/>
    </row>
    <row r="181" spans="1:8" s="17" customFormat="1" ht="15.95" customHeight="1">
      <c r="A181" s="32"/>
      <c r="B181" s="18" t="s">
        <v>120</v>
      </c>
      <c r="C181" s="16">
        <f>C170+C179</f>
        <v>1132591</v>
      </c>
      <c r="D181" s="16">
        <f>D170+D179</f>
        <v>1198851</v>
      </c>
      <c r="E181" s="16">
        <f>E170+E179</f>
        <v>1265199</v>
      </c>
      <c r="F181" s="16">
        <f>F170+F179</f>
        <v>1347113</v>
      </c>
      <c r="G181" s="75"/>
      <c r="H181" s="75"/>
    </row>
    <row r="182" spans="1:8" s="1" customFormat="1" ht="8.1" customHeight="1">
      <c r="A182" s="33"/>
      <c r="C182" s="34"/>
      <c r="D182" s="27"/>
      <c r="F182" s="27"/>
      <c r="G182" s="75"/>
      <c r="H182" s="75"/>
    </row>
    <row r="183" spans="1:8" s="6" customFormat="1" ht="15.95" customHeight="1">
      <c r="A183" s="29"/>
      <c r="B183" s="50" t="s">
        <v>113</v>
      </c>
      <c r="C183" s="48"/>
      <c r="D183" s="11"/>
      <c r="E183" s="11"/>
      <c r="F183" s="8"/>
      <c r="G183" s="75"/>
      <c r="H183" s="75"/>
    </row>
    <row r="184" spans="1:8" s="17" customFormat="1" ht="15.95" customHeight="1">
      <c r="A184" s="31"/>
      <c r="B184" s="21" t="s">
        <v>115</v>
      </c>
      <c r="C184" s="26">
        <v>-971719</v>
      </c>
      <c r="D184" s="26">
        <v>-1035719</v>
      </c>
      <c r="E184" s="26">
        <v>-1131719</v>
      </c>
      <c r="F184" s="26">
        <v>-1231719</v>
      </c>
      <c r="G184" s="75"/>
      <c r="H184" s="75"/>
    </row>
    <row r="185" spans="1:8" s="17" customFormat="1" ht="15.95" customHeight="1">
      <c r="A185" s="31"/>
      <c r="B185" s="45" t="s">
        <v>116</v>
      </c>
      <c r="C185" s="26">
        <v>-88272</v>
      </c>
      <c r="D185" s="26">
        <v>-81861</v>
      </c>
      <c r="E185" s="26">
        <v>-76230</v>
      </c>
      <c r="F185" s="26">
        <v>-69292</v>
      </c>
      <c r="G185" s="75"/>
      <c r="H185" s="75"/>
    </row>
    <row r="186" spans="1:8" s="17" customFormat="1" ht="15.95" customHeight="1">
      <c r="A186" s="31"/>
      <c r="B186" s="45" t="s">
        <v>117</v>
      </c>
      <c r="C186" s="26">
        <v>0</v>
      </c>
      <c r="D186" s="26">
        <v>0</v>
      </c>
      <c r="E186" s="26">
        <v>0</v>
      </c>
      <c r="F186" s="26">
        <v>0</v>
      </c>
      <c r="G186" s="75"/>
      <c r="H186" s="75"/>
    </row>
    <row r="187" spans="1:8" s="17" customFormat="1" ht="15.95" customHeight="1">
      <c r="A187" s="32"/>
      <c r="B187" s="18" t="s">
        <v>118</v>
      </c>
      <c r="C187" s="16">
        <f>SUM(C184:C186)</f>
        <v>-1059991</v>
      </c>
      <c r="D187" s="16">
        <f>SUM(D184:D186)</f>
        <v>-1117580</v>
      </c>
      <c r="E187" s="16">
        <f>SUM(E184:E186)</f>
        <v>-1207949</v>
      </c>
      <c r="F187" s="16">
        <f>SUM(F184:F186)</f>
        <v>-1301011</v>
      </c>
      <c r="G187" s="75"/>
      <c r="H187" s="75"/>
    </row>
    <row r="188" spans="1:8" s="17" customFormat="1" ht="30" customHeight="1">
      <c r="A188" s="31"/>
      <c r="B188" s="45" t="s">
        <v>119</v>
      </c>
      <c r="C188" s="26">
        <v>0</v>
      </c>
      <c r="D188" s="26">
        <v>0</v>
      </c>
      <c r="E188" s="26">
        <v>0</v>
      </c>
      <c r="F188" s="26">
        <v>0</v>
      </c>
      <c r="G188" s="75"/>
      <c r="H188" s="75"/>
    </row>
    <row r="189" spans="1:8" s="17" customFormat="1" ht="15.95" customHeight="1">
      <c r="A189" s="32"/>
      <c r="B189" s="18" t="s">
        <v>112</v>
      </c>
      <c r="C189" s="16">
        <f>SUM(C187:C188)</f>
        <v>-1059991</v>
      </c>
      <c r="D189" s="16">
        <f>SUM(D187:D188)</f>
        <v>-1117580</v>
      </c>
      <c r="E189" s="16">
        <f>SUM(E187:E188)</f>
        <v>-1207949</v>
      </c>
      <c r="F189" s="16">
        <f>SUM(F187:F188)</f>
        <v>-1301011</v>
      </c>
      <c r="G189" s="75"/>
      <c r="H189" s="75"/>
    </row>
    <row r="190" spans="1:8" s="1" customFormat="1" ht="8.1" customHeight="1">
      <c r="A190" s="33"/>
      <c r="C190" s="34"/>
      <c r="D190" s="27"/>
      <c r="F190" s="27"/>
      <c r="G190" s="75"/>
      <c r="H190" s="75"/>
    </row>
    <row r="191" spans="1:8" s="17" customFormat="1" ht="15.95" customHeight="1">
      <c r="A191" s="32"/>
      <c r="B191" s="18" t="s">
        <v>155</v>
      </c>
      <c r="C191" s="16">
        <f>C189+C181</f>
        <v>72600</v>
      </c>
      <c r="D191" s="16">
        <f t="shared" ref="D191:F191" si="0">D189+D181</f>
        <v>81271</v>
      </c>
      <c r="E191" s="16">
        <f t="shared" si="0"/>
        <v>57250</v>
      </c>
      <c r="F191" s="16">
        <f t="shared" si="0"/>
        <v>46102</v>
      </c>
      <c r="G191" s="75"/>
      <c r="H191" s="75"/>
    </row>
    <row r="192" spans="1:8" s="1" customFormat="1" ht="8.1" customHeight="1">
      <c r="A192" s="33"/>
      <c r="C192" s="34"/>
      <c r="D192" s="27"/>
      <c r="F192" s="27"/>
      <c r="G192" s="75"/>
      <c r="H192" s="75"/>
    </row>
    <row r="193" spans="1:9" s="6" customFormat="1" ht="15.95" customHeight="1">
      <c r="A193" s="29"/>
      <c r="B193" s="50" t="s">
        <v>114</v>
      </c>
      <c r="C193" s="48"/>
      <c r="D193" s="11"/>
      <c r="E193" s="11"/>
      <c r="F193" s="8"/>
      <c r="G193" s="75"/>
      <c r="H193" s="75"/>
    </row>
    <row r="194" spans="1:9" s="17" customFormat="1" ht="15.95" customHeight="1">
      <c r="A194" s="31"/>
      <c r="B194" s="21" t="s">
        <v>60</v>
      </c>
      <c r="C194" s="26">
        <v>-1344084</v>
      </c>
      <c r="D194" s="26">
        <v>-1382634</v>
      </c>
      <c r="E194" s="26">
        <v>-1390528</v>
      </c>
      <c r="F194" s="26">
        <v>-1430862</v>
      </c>
      <c r="G194" s="75"/>
      <c r="H194" s="75"/>
    </row>
    <row r="195" spans="1:9" s="17" customFormat="1" ht="15.95" customHeight="1">
      <c r="A195" s="31"/>
      <c r="B195" s="21" t="s">
        <v>61</v>
      </c>
      <c r="C195" s="26">
        <v>-1411288</v>
      </c>
      <c r="D195" s="26">
        <v>-1451766</v>
      </c>
      <c r="E195" s="26">
        <v>-1460054</v>
      </c>
      <c r="F195" s="26">
        <v>-1502405</v>
      </c>
      <c r="G195" s="75"/>
      <c r="H195" s="75"/>
    </row>
    <row r="196" spans="1:9" ht="18" customHeight="1">
      <c r="D196" s="41"/>
      <c r="E196" s="41"/>
      <c r="F196" s="41"/>
    </row>
    <row r="197" spans="1:9" s="6" customFormat="1" ht="24.95" customHeight="1">
      <c r="A197" s="75"/>
      <c r="B197" s="75"/>
      <c r="C197" s="75"/>
      <c r="D197" s="75"/>
      <c r="E197" s="75"/>
      <c r="F197" s="75"/>
      <c r="G197" s="75"/>
      <c r="H197" s="75"/>
    </row>
    <row r="198" spans="1:9" s="6" customFormat="1" ht="20.100000000000001" customHeight="1">
      <c r="A198" s="75"/>
      <c r="B198" s="75"/>
      <c r="C198" s="75"/>
      <c r="D198" s="75"/>
      <c r="E198" s="75"/>
      <c r="F198" s="75"/>
      <c r="G198" s="75"/>
      <c r="H198" s="75"/>
    </row>
    <row r="199" spans="1:9" ht="18" customHeight="1">
      <c r="A199" s="75"/>
      <c r="B199" s="75"/>
      <c r="C199" s="75"/>
      <c r="D199" s="75"/>
      <c r="E199" s="75"/>
      <c r="F199" s="75"/>
    </row>
    <row r="200" spans="1:9" ht="15.95" customHeight="1">
      <c r="A200" s="75"/>
      <c r="B200" s="75"/>
      <c r="C200" s="75"/>
      <c r="D200" s="75"/>
      <c r="E200" s="75"/>
      <c r="F200" s="75"/>
    </row>
    <row r="201" spans="1:9" ht="15.95" customHeight="1">
      <c r="A201" s="75"/>
      <c r="B201" s="75"/>
      <c r="C201" s="75"/>
      <c r="D201" s="75"/>
      <c r="E201" s="75"/>
      <c r="F201" s="75"/>
    </row>
    <row r="202" spans="1:9" ht="15.95" customHeight="1">
      <c r="A202" s="75"/>
      <c r="B202" s="75"/>
      <c r="C202" s="75"/>
      <c r="D202" s="75"/>
      <c r="E202" s="75"/>
      <c r="F202" s="75"/>
    </row>
    <row r="203" spans="1:9" ht="15.95" customHeight="1">
      <c r="A203" s="75"/>
      <c r="B203" s="75"/>
      <c r="C203" s="75"/>
      <c r="D203" s="75"/>
      <c r="E203" s="75"/>
      <c r="F203" s="75"/>
    </row>
    <row r="204" spans="1:9" s="17" customFormat="1" ht="15.95" customHeight="1">
      <c r="A204" s="75"/>
      <c r="B204" s="75"/>
      <c r="C204" s="75"/>
      <c r="D204" s="75"/>
      <c r="E204" s="75"/>
      <c r="F204" s="75"/>
      <c r="G204" s="75"/>
      <c r="H204" s="75"/>
      <c r="I204" s="2"/>
    </row>
    <row r="205" spans="1:9" ht="18" customHeight="1">
      <c r="A205" s="75"/>
      <c r="B205" s="75"/>
      <c r="C205" s="75"/>
      <c r="D205" s="75"/>
      <c r="E205" s="75"/>
      <c r="F205" s="75"/>
    </row>
    <row r="206" spans="1:9" ht="18" customHeight="1">
      <c r="A206" s="75"/>
      <c r="B206" s="75"/>
      <c r="C206" s="75"/>
      <c r="D206" s="75"/>
      <c r="E206" s="75"/>
      <c r="F206" s="75"/>
    </row>
    <row r="207" spans="1:9" ht="15.95" customHeight="1">
      <c r="A207" s="75"/>
      <c r="B207" s="75"/>
      <c r="C207" s="75"/>
      <c r="D207" s="75"/>
      <c r="E207" s="75"/>
      <c r="F207" s="75"/>
    </row>
    <row r="208" spans="1:9" ht="15.95" customHeight="1">
      <c r="A208" s="75"/>
      <c r="B208" s="75"/>
      <c r="C208" s="75"/>
      <c r="D208" s="75"/>
      <c r="E208" s="75"/>
      <c r="F208" s="75"/>
    </row>
    <row r="209" spans="1:8" ht="15.95" customHeight="1">
      <c r="A209" s="75"/>
      <c r="B209" s="75"/>
      <c r="C209" s="75"/>
      <c r="D209" s="75"/>
      <c r="E209" s="75"/>
      <c r="F209" s="75"/>
    </row>
    <row r="210" spans="1:8" ht="15.95" customHeight="1">
      <c r="A210" s="75"/>
      <c r="B210" s="75"/>
      <c r="C210" s="75"/>
      <c r="D210" s="75"/>
      <c r="E210" s="75"/>
      <c r="F210" s="75"/>
    </row>
    <row r="211" spans="1:8" ht="15.95" customHeight="1">
      <c r="A211" s="75"/>
      <c r="B211" s="75"/>
      <c r="C211" s="75"/>
      <c r="D211" s="75"/>
      <c r="E211" s="75"/>
      <c r="F211" s="75"/>
    </row>
    <row r="212" spans="1:8" ht="15.95" customHeight="1">
      <c r="A212" s="75"/>
      <c r="B212" s="75"/>
      <c r="C212" s="75"/>
      <c r="D212" s="75"/>
      <c r="E212" s="75"/>
      <c r="F212" s="75"/>
    </row>
    <row r="213" spans="1:8" ht="15.95" customHeight="1">
      <c r="A213" s="75"/>
      <c r="B213" s="75"/>
      <c r="C213" s="75"/>
      <c r="D213" s="75"/>
      <c r="E213" s="75"/>
      <c r="F213" s="75"/>
    </row>
    <row r="214" spans="1:8" ht="15.95" customHeight="1">
      <c r="A214" s="75"/>
      <c r="B214" s="75"/>
      <c r="C214" s="75"/>
      <c r="D214" s="75"/>
      <c r="E214" s="75"/>
      <c r="F214" s="75"/>
    </row>
    <row r="215" spans="1:8" ht="15.95" customHeight="1">
      <c r="A215" s="75"/>
      <c r="B215" s="75"/>
      <c r="C215" s="75"/>
      <c r="D215" s="75"/>
      <c r="E215" s="75"/>
      <c r="F215" s="75"/>
    </row>
    <row r="216" spans="1:8" ht="15.95" customHeight="1">
      <c r="A216" s="75"/>
      <c r="B216" s="75"/>
      <c r="C216" s="75"/>
      <c r="D216" s="75"/>
      <c r="E216" s="75"/>
      <c r="F216" s="75"/>
    </row>
    <row r="217" spans="1:8">
      <c r="A217" s="75"/>
      <c r="B217" s="75"/>
      <c r="C217" s="75"/>
      <c r="D217" s="75"/>
      <c r="E217" s="75"/>
      <c r="F217" s="75"/>
    </row>
    <row r="218" spans="1:8">
      <c r="A218" s="75"/>
      <c r="B218" s="75"/>
      <c r="C218" s="75"/>
      <c r="D218" s="75"/>
      <c r="E218" s="75"/>
      <c r="F218" s="75"/>
    </row>
    <row r="219" spans="1:8" s="49" customFormat="1" ht="18" customHeight="1">
      <c r="A219" s="75"/>
      <c r="B219" s="75"/>
      <c r="C219" s="75"/>
      <c r="D219" s="75"/>
      <c r="E219" s="75"/>
      <c r="F219" s="75"/>
      <c r="G219" s="75"/>
      <c r="H219" s="75"/>
    </row>
    <row r="220" spans="1:8" ht="15.95" customHeight="1">
      <c r="A220" s="75"/>
      <c r="B220" s="75"/>
      <c r="C220" s="75"/>
      <c r="D220" s="75"/>
      <c r="E220" s="75"/>
      <c r="F220" s="75"/>
    </row>
    <row r="221" spans="1:8" ht="15.95" customHeight="1">
      <c r="A221" s="75"/>
      <c r="B221" s="75"/>
      <c r="C221" s="75"/>
      <c r="D221" s="75"/>
      <c r="E221" s="75"/>
      <c r="F221" s="75"/>
    </row>
    <row r="222" spans="1:8" ht="15.95" customHeight="1">
      <c r="A222" s="75"/>
      <c r="B222" s="75"/>
      <c r="C222" s="75"/>
      <c r="D222" s="75"/>
      <c r="E222" s="75"/>
      <c r="F222" s="75"/>
    </row>
    <row r="223" spans="1:8" ht="15.95" customHeight="1">
      <c r="A223" s="75"/>
      <c r="B223" s="75"/>
      <c r="C223" s="75"/>
      <c r="D223" s="75"/>
      <c r="E223" s="75"/>
      <c r="F223" s="75"/>
    </row>
    <row r="224" spans="1:8" ht="15.95" customHeight="1">
      <c r="A224" s="75"/>
      <c r="B224" s="75"/>
      <c r="C224" s="75"/>
      <c r="D224" s="75"/>
      <c r="E224" s="75"/>
      <c r="F224" s="75"/>
    </row>
    <row r="225" spans="1:6" ht="15.95" customHeight="1">
      <c r="A225" s="75"/>
      <c r="B225" s="75"/>
      <c r="C225" s="75"/>
      <c r="D225" s="75"/>
      <c r="E225" s="75"/>
      <c r="F225" s="75"/>
    </row>
    <row r="226" spans="1:6" ht="15.95" customHeight="1">
      <c r="A226" s="75"/>
      <c r="B226" s="75"/>
      <c r="C226" s="75"/>
      <c r="D226" s="75"/>
      <c r="E226" s="75"/>
      <c r="F226" s="75"/>
    </row>
    <row r="227" spans="1:6" ht="15.95" customHeight="1">
      <c r="A227" s="75"/>
      <c r="B227" s="75"/>
      <c r="C227" s="75"/>
      <c r="D227" s="75"/>
      <c r="E227" s="75"/>
      <c r="F227" s="75"/>
    </row>
    <row r="228" spans="1:6" ht="15.95" customHeight="1">
      <c r="A228" s="75"/>
      <c r="B228" s="75"/>
      <c r="C228" s="75"/>
      <c r="D228" s="75"/>
      <c r="E228" s="75"/>
      <c r="F228" s="75"/>
    </row>
    <row r="229" spans="1:6" ht="15.95" customHeight="1">
      <c r="A229" s="75"/>
      <c r="B229" s="75"/>
      <c r="C229" s="75"/>
      <c r="D229" s="75"/>
      <c r="E229" s="75"/>
      <c r="F229" s="75"/>
    </row>
    <row r="230" spans="1:6">
      <c r="A230" s="75"/>
      <c r="B230" s="75"/>
      <c r="C230" s="75"/>
      <c r="D230" s="75"/>
      <c r="E230" s="75"/>
      <c r="F230" s="75"/>
    </row>
    <row r="231" spans="1:6">
      <c r="A231" s="75"/>
      <c r="B231" s="75"/>
      <c r="C231" s="75"/>
      <c r="D231" s="75"/>
      <c r="E231" s="75"/>
      <c r="F231" s="75"/>
    </row>
    <row r="232" spans="1:6">
      <c r="A232" s="75"/>
      <c r="B232" s="75"/>
      <c r="C232" s="75"/>
      <c r="D232" s="75"/>
      <c r="E232" s="75"/>
      <c r="F232" s="75"/>
    </row>
    <row r="233" spans="1:6">
      <c r="A233" s="75"/>
      <c r="B233" s="75"/>
      <c r="C233" s="75"/>
      <c r="D233" s="75"/>
      <c r="E233" s="75"/>
      <c r="F233" s="75"/>
    </row>
    <row r="234" spans="1:6">
      <c r="A234" s="75"/>
      <c r="B234" s="75"/>
      <c r="C234" s="75"/>
      <c r="D234" s="75"/>
      <c r="E234" s="75"/>
      <c r="F234" s="75"/>
    </row>
  </sheetData>
  <mergeCells count="5">
    <mergeCell ref="B171:F171"/>
    <mergeCell ref="B65:F65"/>
    <mergeCell ref="B77:F77"/>
    <mergeCell ref="B83:F83"/>
    <mergeCell ref="B162:F162"/>
  </mergeCells>
  <dataValidations count="7">
    <dataValidation type="whole" errorStyle="warning" allowBlank="1" showInputMessage="1" showErrorMessage="1" errorTitle="WARNING" error="All figures must be entered as whole numbers. Please ensure that the figure you have entered is correct." sqref="C188:F188 C164 C173">
      <formula1>-1000000</formula1>
      <formula2>1000000</formula2>
    </dataValidation>
    <dataValidation type="whole" errorStyle="warning" operator="lessThanOrEqual" allowBlank="1" showInputMessage="1" showErrorMessage="1" errorTitle="WARNING: Check signage" error="Liabilities are expected to be entered as negative whole numbers. Please ensure the figure you have entered is correct. " sqref="C184:F186 C194:F195">
      <formula1>0</formula1>
    </dataValidation>
    <dataValidation type="whole" errorStyle="warning" operator="lessThanOrEqual" allowBlank="1" showInputMessage="1" showErrorMessage="1" errorTitle="WARNING: Check signage" error="Repayments are expected to be entered as negative whole numbers. Please ensure the figure you have entered is correct. " sqref="E168:F169 C177:F178">
      <formula1>0</formula1>
    </dataValidation>
    <dataValidation type="whole" errorStyle="warning" operator="lessThanOrEqual" allowBlank="1" showInputMessage="1" showErrorMessage="1" errorTitle="WARNING: Check signage" error="Financing must be entered as a negative whole number. Please ensure the figure you have entered is correct. " sqref="C44:F53 E54:F54 C55:F56 C98:F103 C122:F132 C147:F151">
      <formula1>0</formula1>
    </dataValidation>
    <dataValidation type="whole" errorStyle="warning" operator="greaterThanOrEqual" allowBlank="1" showInputMessage="1" showErrorMessage="1" errorTitle="WARNING: Check signage" error="Expenditure must be entered as a positive whole number. Please ensure the figure you have entered is correct." sqref="C31:F40 C66:F75 C78:F81 C84:F93 C114:F118 C141:F143">
      <formula1>0</formula1>
    </dataValidation>
    <dataValidation type="whole" errorStyle="warning" allowBlank="1" showInputMessage="1" showErrorMessage="1" errorTitle="WARNING" error="All figures need to be entered rounded to the nearest whole number. Please review the figure you have entered." sqref="C174 D172:F174 D163:F165 C165">
      <formula1>-100000000</formula1>
      <formula2>100000000</formula2>
    </dataValidation>
    <dataValidation type="whole" errorStyle="warning" allowBlank="1" showInputMessage="1" showErrorMessage="1" errorTitle="WARNING" error="All figures need to be entered rounded to the nearest whole number. This figure is also expected to be a positive figure. Please review the figure you have entered." sqref="C54:D54 C168:D169 C152:F152">
      <formula1>0</formula1>
      <formula2>100000000</formula2>
    </dataValidation>
  </dataValidations>
  <pageMargins left="0.7" right="0.7" top="0.75" bottom="0.75" header="0.3" footer="0.3"/>
  <pageSetup paperSize="9" orientation="portrait" horizontalDpi="90" verticalDpi="9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C5D9F1"/>
  </sheetPr>
  <dimension ref="A1:I234"/>
  <sheetViews>
    <sheetView zoomScaleNormal="100" workbookViewId="0">
      <pane ySplit="3" topLeftCell="A4" activePane="bottomLeft" state="frozen"/>
      <selection activeCell="H1" sqref="H1"/>
      <selection pane="bottomLeft" activeCell="C1" sqref="C1"/>
    </sheetView>
  </sheetViews>
  <sheetFormatPr defaultColWidth="9.140625" defaultRowHeight="12.75"/>
  <cols>
    <col min="1" max="1" width="4" style="39" customWidth="1"/>
    <col min="2" max="2" width="94.140625" style="40" customWidth="1"/>
    <col min="3" max="6" width="17.5703125" style="40" customWidth="1"/>
    <col min="7" max="7" width="11.140625" style="75" customWidth="1"/>
    <col min="8" max="8" width="69" style="75" customWidth="1"/>
    <col min="9" max="16384" width="9.140625" style="40"/>
  </cols>
  <sheetData>
    <row r="1" spans="1:8" s="3" customFormat="1" ht="20.100000000000001" customHeight="1">
      <c r="A1" s="28"/>
      <c r="B1" s="4" t="s">
        <v>156</v>
      </c>
      <c r="G1" s="75"/>
      <c r="H1" s="75"/>
    </row>
    <row r="2" spans="1:8" s="3" customFormat="1" ht="20.100000000000001" customHeight="1">
      <c r="A2" s="28"/>
      <c r="B2" s="5" t="s">
        <v>13</v>
      </c>
      <c r="D2" s="74"/>
      <c r="E2" s="74"/>
      <c r="F2" s="37"/>
      <c r="G2" s="75"/>
      <c r="H2" s="75"/>
    </row>
    <row r="3" spans="1:8" s="6" customFormat="1" ht="12.75" customHeight="1">
      <c r="A3" s="29"/>
      <c r="B3" s="7"/>
      <c r="G3" s="75"/>
      <c r="H3" s="75"/>
    </row>
    <row r="4" spans="1:8" s="6" customFormat="1" ht="20.100000000000001" customHeight="1">
      <c r="A4" s="29"/>
      <c r="B4" s="10" t="s">
        <v>39</v>
      </c>
      <c r="C4" s="9"/>
      <c r="D4" s="9"/>
      <c r="E4" s="9"/>
      <c r="F4" s="9"/>
      <c r="G4" s="75"/>
      <c r="H4" s="75"/>
    </row>
    <row r="5" spans="1:8" s="6" customFormat="1" ht="20.100000000000001" customHeight="1">
      <c r="A5" s="29"/>
      <c r="B5" s="10" t="s">
        <v>40</v>
      </c>
      <c r="C5" s="9"/>
      <c r="D5" s="9"/>
      <c r="E5" s="9"/>
      <c r="F5" s="9"/>
      <c r="G5" s="75"/>
      <c r="H5" s="75"/>
    </row>
    <row r="6" spans="1:8" s="6" customFormat="1" ht="20.100000000000001" customHeight="1">
      <c r="A6" s="29"/>
      <c r="B6" s="10" t="s">
        <v>140</v>
      </c>
      <c r="C6" s="47"/>
      <c r="D6" s="9"/>
      <c r="F6" s="9"/>
      <c r="G6" s="75"/>
      <c r="H6" s="75"/>
    </row>
    <row r="7" spans="1:8" s="1" customFormat="1" ht="8.1" customHeight="1">
      <c r="A7" s="33"/>
      <c r="C7" s="34"/>
      <c r="D7" s="51"/>
      <c r="F7" s="51"/>
      <c r="G7" s="75"/>
      <c r="H7" s="75"/>
    </row>
    <row r="8" spans="1:8" s="6" customFormat="1" ht="24.95" customHeight="1">
      <c r="A8" s="29"/>
      <c r="B8" s="23" t="s">
        <v>124</v>
      </c>
      <c r="C8" s="22"/>
      <c r="D8" s="11"/>
      <c r="E8" s="11"/>
      <c r="F8" s="8" t="s">
        <v>16</v>
      </c>
      <c r="G8" s="75"/>
      <c r="H8" s="75"/>
    </row>
    <row r="9" spans="1:8" s="13" customFormat="1" ht="45" customHeight="1">
      <c r="A9" s="30"/>
      <c r="B9" s="19"/>
      <c r="C9" s="20" t="s">
        <v>152</v>
      </c>
      <c r="D9" s="20" t="s">
        <v>41</v>
      </c>
      <c r="E9" s="20" t="s">
        <v>42</v>
      </c>
      <c r="F9" s="20" t="s">
        <v>153</v>
      </c>
      <c r="G9" s="75"/>
      <c r="H9" s="75"/>
    </row>
    <row r="10" spans="1:8" s="1" customFormat="1" ht="8.1" customHeight="1">
      <c r="A10" s="33"/>
      <c r="C10" s="34"/>
      <c r="D10" s="27"/>
      <c r="F10" s="27"/>
      <c r="G10" s="75"/>
      <c r="H10" s="75"/>
    </row>
    <row r="11" spans="1:8" s="6" customFormat="1" ht="15.95" customHeight="1">
      <c r="A11" s="29"/>
      <c r="B11" s="50" t="s">
        <v>43</v>
      </c>
      <c r="C11" s="48"/>
      <c r="D11" s="11"/>
      <c r="E11" s="11"/>
      <c r="F11" s="8"/>
      <c r="G11" s="75"/>
      <c r="H11" s="75"/>
    </row>
    <row r="12" spans="1:8" s="17" customFormat="1" ht="15.95" customHeight="1">
      <c r="A12" s="31"/>
      <c r="B12" s="14" t="s">
        <v>125</v>
      </c>
      <c r="C12" s="15">
        <f>C41+C119</f>
        <v>126784</v>
      </c>
      <c r="D12" s="15">
        <f>D41+D119</f>
        <v>179253</v>
      </c>
      <c r="E12" s="15">
        <f>E41+E119</f>
        <v>213728</v>
      </c>
      <c r="F12" s="15">
        <f>F41+F119</f>
        <v>167107</v>
      </c>
      <c r="G12" s="75"/>
      <c r="H12" s="75"/>
    </row>
    <row r="13" spans="1:8" s="17" customFormat="1" ht="15.95" customHeight="1">
      <c r="A13" s="31"/>
      <c r="B13" s="14" t="s">
        <v>126</v>
      </c>
      <c r="C13" s="15">
        <f>SUM(C76,C82, C141:C142)</f>
        <v>6298.0574999999999</v>
      </c>
      <c r="D13" s="15">
        <f>SUM(D76,D82, D141:D142)</f>
        <v>10138.22064</v>
      </c>
      <c r="E13" s="15">
        <f>SUM(E76,E82, E141:E142)</f>
        <v>7335.2244499999988</v>
      </c>
      <c r="F13" s="15">
        <f>SUM(F76,F82, F141:F142)</f>
        <v>820</v>
      </c>
      <c r="G13" s="75"/>
      <c r="H13" s="75"/>
    </row>
    <row r="14" spans="1:8" s="17" customFormat="1" ht="15.95" customHeight="1">
      <c r="A14" s="31"/>
      <c r="B14" s="14" t="s">
        <v>93</v>
      </c>
      <c r="C14" s="15">
        <f>C94+C143</f>
        <v>87269</v>
      </c>
      <c r="D14" s="15">
        <f>D94+D143</f>
        <v>74789</v>
      </c>
      <c r="E14" s="15">
        <f>E94+E143</f>
        <v>8219</v>
      </c>
      <c r="F14" s="15">
        <f>F94+F143</f>
        <v>7169</v>
      </c>
      <c r="G14" s="75"/>
      <c r="H14" s="75"/>
    </row>
    <row r="15" spans="1:8" s="17" customFormat="1" ht="15.95" customHeight="1">
      <c r="A15" s="32"/>
      <c r="B15" s="18" t="s">
        <v>128</v>
      </c>
      <c r="C15" s="16">
        <f>SUM(C12:C14)</f>
        <v>220351.0575</v>
      </c>
      <c r="D15" s="16">
        <f>SUM(D12:D14)</f>
        <v>264180.22064000001</v>
      </c>
      <c r="E15" s="16">
        <f>SUM(E12:E14)</f>
        <v>229282.22445000001</v>
      </c>
      <c r="F15" s="16">
        <f>SUM(F12:F14)</f>
        <v>175096</v>
      </c>
      <c r="G15" s="75"/>
      <c r="H15" s="75"/>
    </row>
    <row r="16" spans="1:8" s="1" customFormat="1" ht="8.1" customHeight="1">
      <c r="A16" s="33"/>
      <c r="C16" s="34"/>
      <c r="D16" s="27"/>
      <c r="F16" s="27"/>
      <c r="G16" s="75"/>
      <c r="H16" s="75"/>
    </row>
    <row r="17" spans="1:8" s="6" customFormat="1" ht="15.95" customHeight="1">
      <c r="A17" s="29"/>
      <c r="B17" s="50" t="s">
        <v>48</v>
      </c>
      <c r="C17" s="48"/>
      <c r="D17" s="11"/>
      <c r="E17" s="11"/>
      <c r="F17" s="8"/>
      <c r="G17" s="75"/>
      <c r="H17" s="75"/>
    </row>
    <row r="18" spans="1:8" s="17" customFormat="1" ht="15.95" customHeight="1">
      <c r="A18" s="31"/>
      <c r="B18" s="14" t="s">
        <v>133</v>
      </c>
      <c r="C18" s="15">
        <f>SUM(C44:C50,C122:C126)</f>
        <v>-95280</v>
      </c>
      <c r="D18" s="15">
        <f>SUM(D44:D50,D122:D126)</f>
        <v>-82743</v>
      </c>
      <c r="E18" s="15">
        <f>SUM(E44:E50,E122:E126)</f>
        <v>-65137</v>
      </c>
      <c r="F18" s="15">
        <f>SUM(F44:F50,F122:F126)</f>
        <v>-86973</v>
      </c>
      <c r="G18" s="75"/>
      <c r="H18" s="75"/>
    </row>
    <row r="19" spans="1:8" s="17" customFormat="1" ht="15.95" customHeight="1">
      <c r="A19" s="31"/>
      <c r="B19" s="14" t="s">
        <v>134</v>
      </c>
      <c r="C19" s="15">
        <f>SUM(C51,C104,C127,C152)</f>
        <v>-18637.057499999999</v>
      </c>
      <c r="D19" s="15">
        <f>SUM(D51,D104,D127,D152)</f>
        <v>-74007.22064</v>
      </c>
      <c r="E19" s="15">
        <f>SUM(E51,E104,E127,E152)</f>
        <v>-133285.22445000001</v>
      </c>
      <c r="F19" s="15">
        <f>SUM(F51,F104,F127,F152)</f>
        <v>-69454</v>
      </c>
      <c r="G19" s="75"/>
      <c r="H19" s="75"/>
    </row>
    <row r="20" spans="1:8" s="17" customFormat="1" ht="15.95" customHeight="1">
      <c r="A20" s="31"/>
      <c r="B20" s="14" t="s">
        <v>135</v>
      </c>
      <c r="C20" s="15">
        <f>SUM(C55:C56,C131:C132)</f>
        <v>-10000</v>
      </c>
      <c r="D20" s="15">
        <f>SUM(D55:D56,D131:D132)</f>
        <v>-20000</v>
      </c>
      <c r="E20" s="15">
        <f>SUM(E55:E56,E131:E132)</f>
        <v>-20000</v>
      </c>
      <c r="F20" s="15">
        <f>SUM(F55:F56,F131:F132)</f>
        <v>-10000</v>
      </c>
      <c r="G20" s="75"/>
      <c r="H20" s="75"/>
    </row>
    <row r="21" spans="1:8" s="17" customFormat="1" ht="15.95" customHeight="1">
      <c r="A21" s="31"/>
      <c r="B21" s="14" t="s">
        <v>136</v>
      </c>
      <c r="C21" s="15">
        <f>SUM(C52:C53,C128:C129)</f>
        <v>-7300</v>
      </c>
      <c r="D21" s="15">
        <f>SUM(D52:D53,D128:D129)</f>
        <v>-10000</v>
      </c>
      <c r="E21" s="15">
        <f>SUM(E52:E53,E128:E129)</f>
        <v>0</v>
      </c>
      <c r="F21" s="15">
        <f>SUM(F52:F53,F128:F129)</f>
        <v>0</v>
      </c>
      <c r="G21" s="75"/>
      <c r="H21" s="75"/>
    </row>
    <row r="22" spans="1:8" s="17" customFormat="1" ht="15.95" customHeight="1">
      <c r="A22" s="31"/>
      <c r="B22" s="14" t="s">
        <v>137</v>
      </c>
      <c r="C22" s="15">
        <f>SUM(C54,C130)</f>
        <v>-1865</v>
      </c>
      <c r="D22" s="15">
        <f>SUM(D54,D130)</f>
        <v>-2641</v>
      </c>
      <c r="E22" s="15">
        <f>SUM(E54,E130)</f>
        <v>-2641</v>
      </c>
      <c r="F22" s="15">
        <f>SUM(F54,F130)</f>
        <v>-1500</v>
      </c>
      <c r="G22" s="75"/>
      <c r="H22" s="75"/>
    </row>
    <row r="23" spans="1:8" s="17" customFormat="1" ht="15.95" customHeight="1">
      <c r="A23" s="31"/>
      <c r="B23" s="14" t="s">
        <v>138</v>
      </c>
      <c r="C23" s="15">
        <f>SUM(C98:C103, C147:C151)</f>
        <v>-87269</v>
      </c>
      <c r="D23" s="15">
        <f>SUM(D98:D103, D147:D151)</f>
        <v>-74789</v>
      </c>
      <c r="E23" s="15">
        <f>SUM(E98:E103, E147:E151)</f>
        <v>-8219</v>
      </c>
      <c r="F23" s="15">
        <f>SUM(F98:F103, F147:F151)</f>
        <v>-7169</v>
      </c>
      <c r="G23" s="75"/>
      <c r="H23" s="75"/>
    </row>
    <row r="24" spans="1:8" s="17" customFormat="1" ht="15.95" customHeight="1">
      <c r="A24" s="32"/>
      <c r="B24" s="18" t="s">
        <v>53</v>
      </c>
      <c r="C24" s="16">
        <f>SUM(C18:C23)</f>
        <v>-220351.0575</v>
      </c>
      <c r="D24" s="16">
        <f>SUM(D18:D23)</f>
        <v>-264180.22064000001</v>
      </c>
      <c r="E24" s="16">
        <f>SUM(E18:E23)</f>
        <v>-229282.22445000001</v>
      </c>
      <c r="F24" s="16">
        <f>SUM(F18:F23)</f>
        <v>-175096</v>
      </c>
      <c r="G24" s="75"/>
      <c r="H24" s="75"/>
    </row>
    <row r="25" spans="1:8" ht="18" customHeight="1">
      <c r="D25" s="41"/>
      <c r="E25" s="41"/>
      <c r="F25" s="41"/>
    </row>
    <row r="26" spans="1:8" s="6" customFormat="1" ht="24.95" customHeight="1">
      <c r="A26" s="29"/>
      <c r="B26" s="23" t="s">
        <v>127</v>
      </c>
      <c r="C26" s="22"/>
      <c r="D26" s="11"/>
      <c r="E26" s="11"/>
      <c r="F26" s="8"/>
      <c r="G26" s="75"/>
      <c r="H26" s="75"/>
    </row>
    <row r="27" spans="1:8" s="6" customFormat="1" ht="20.100000000000001" customHeight="1">
      <c r="A27" s="29"/>
      <c r="B27" s="12" t="s">
        <v>142</v>
      </c>
      <c r="C27" s="48"/>
      <c r="D27" s="11"/>
      <c r="E27" s="11"/>
      <c r="F27" s="8" t="s">
        <v>16</v>
      </c>
      <c r="G27" s="75"/>
      <c r="H27" s="75"/>
    </row>
    <row r="28" spans="1:8" s="13" customFormat="1" ht="45" customHeight="1">
      <c r="A28" s="30"/>
      <c r="B28" s="19"/>
      <c r="C28" s="20" t="str">
        <f>C$9</f>
        <v>2020-21 
Provisional 
Outturn</v>
      </c>
      <c r="D28" s="20" t="str">
        <f>D$9</f>
        <v>2021-22 
Budget 
Estimate</v>
      </c>
      <c r="E28" s="20" t="str">
        <f>E$9</f>
        <v>2022-23 
Budget 
Estimate</v>
      </c>
      <c r="F28" s="20" t="str">
        <f>F$9</f>
        <v>2023-24 
Budget 
Estimate</v>
      </c>
      <c r="G28" s="75"/>
      <c r="H28" s="75"/>
    </row>
    <row r="29" spans="1:8" s="1" customFormat="1" ht="8.1" customHeight="1">
      <c r="A29" s="33"/>
      <c r="C29" s="34"/>
      <c r="D29" s="27"/>
      <c r="F29" s="27"/>
      <c r="G29" s="75"/>
      <c r="H29" s="75"/>
    </row>
    <row r="30" spans="1:8" s="6" customFormat="1" ht="15.95" customHeight="1">
      <c r="A30" s="29"/>
      <c r="B30" s="50" t="s">
        <v>43</v>
      </c>
      <c r="C30" s="48"/>
      <c r="D30" s="11"/>
      <c r="E30" s="11"/>
      <c r="F30" s="8"/>
      <c r="G30" s="75"/>
      <c r="H30" s="75"/>
    </row>
    <row r="31" spans="1:8" s="17" customFormat="1" ht="15.95" customHeight="1">
      <c r="A31" s="31"/>
      <c r="B31" s="21" t="s">
        <v>31</v>
      </c>
      <c r="C31" s="26">
        <v>16239</v>
      </c>
      <c r="D31" s="26">
        <v>39808</v>
      </c>
      <c r="E31" s="26">
        <v>43889</v>
      </c>
      <c r="F31" s="26">
        <v>7449</v>
      </c>
      <c r="G31" s="75"/>
      <c r="H31" s="75"/>
    </row>
    <row r="32" spans="1:8" s="17" customFormat="1" ht="15.95" customHeight="1">
      <c r="A32" s="31"/>
      <c r="B32" s="21" t="s">
        <v>154</v>
      </c>
      <c r="C32" s="26">
        <v>24388</v>
      </c>
      <c r="D32" s="26">
        <v>30377</v>
      </c>
      <c r="E32" s="26">
        <v>21714</v>
      </c>
      <c r="F32" s="26">
        <v>31113</v>
      </c>
      <c r="G32" s="75"/>
      <c r="H32" s="75"/>
    </row>
    <row r="33" spans="1:8" s="17" customFormat="1" ht="15.95" customHeight="1">
      <c r="A33" s="31"/>
      <c r="B33" s="21" t="s">
        <v>32</v>
      </c>
      <c r="C33" s="26">
        <v>4498</v>
      </c>
      <c r="D33" s="26">
        <v>7014</v>
      </c>
      <c r="E33" s="26">
        <v>4116</v>
      </c>
      <c r="F33" s="26">
        <v>3842</v>
      </c>
      <c r="G33" s="75"/>
      <c r="H33" s="75"/>
    </row>
    <row r="34" spans="1:8" s="17" customFormat="1" ht="15.95" customHeight="1">
      <c r="A34" s="31"/>
      <c r="B34" s="21" t="s">
        <v>35</v>
      </c>
      <c r="C34" s="26">
        <v>18982</v>
      </c>
      <c r="D34" s="26">
        <v>35096</v>
      </c>
      <c r="E34" s="26">
        <v>14579</v>
      </c>
      <c r="F34" s="26">
        <v>6829</v>
      </c>
      <c r="G34" s="75"/>
      <c r="H34" s="75"/>
    </row>
    <row r="35" spans="1:8" s="17" customFormat="1" ht="15.95" customHeight="1">
      <c r="A35" s="31"/>
      <c r="B35" s="21" t="s">
        <v>33</v>
      </c>
      <c r="C35" s="26">
        <v>14075</v>
      </c>
      <c r="D35" s="26">
        <v>19168</v>
      </c>
      <c r="E35" s="26">
        <v>16604</v>
      </c>
      <c r="F35" s="26">
        <v>9661</v>
      </c>
      <c r="G35" s="75"/>
      <c r="H35" s="75"/>
    </row>
    <row r="36" spans="1:8" s="17" customFormat="1" ht="15.95" customHeight="1">
      <c r="A36" s="31"/>
      <c r="B36" s="21" t="s">
        <v>45</v>
      </c>
      <c r="C36" s="26">
        <v>45105</v>
      </c>
      <c r="D36" s="26">
        <v>44217</v>
      </c>
      <c r="E36" s="26">
        <v>111088</v>
      </c>
      <c r="F36" s="26">
        <v>106998</v>
      </c>
      <c r="G36" s="75"/>
      <c r="H36" s="75"/>
    </row>
    <row r="37" spans="1:8" s="17" customFormat="1" ht="15.95" customHeight="1">
      <c r="A37" s="31"/>
      <c r="B37" s="21" t="s">
        <v>44</v>
      </c>
      <c r="C37" s="26">
        <v>107</v>
      </c>
      <c r="D37" s="26">
        <v>0</v>
      </c>
      <c r="E37" s="26">
        <v>0</v>
      </c>
      <c r="F37" s="26">
        <v>0</v>
      </c>
      <c r="G37" s="75"/>
      <c r="H37" s="75"/>
    </row>
    <row r="38" spans="1:8" s="17" customFormat="1" ht="15.95" customHeight="1">
      <c r="A38" s="31"/>
      <c r="B38" s="21" t="s">
        <v>38</v>
      </c>
      <c r="C38" s="26">
        <v>0</v>
      </c>
      <c r="D38" s="26">
        <v>0</v>
      </c>
      <c r="E38" s="26">
        <v>0</v>
      </c>
      <c r="F38" s="26">
        <v>0</v>
      </c>
      <c r="G38" s="75"/>
      <c r="H38" s="75"/>
    </row>
    <row r="39" spans="1:8" s="17" customFormat="1" ht="15.95" customHeight="1">
      <c r="A39" s="31"/>
      <c r="B39" s="21" t="s">
        <v>34</v>
      </c>
      <c r="C39" s="26">
        <v>3390</v>
      </c>
      <c r="D39" s="26">
        <v>3573</v>
      </c>
      <c r="E39" s="26">
        <v>1738</v>
      </c>
      <c r="F39" s="26">
        <v>1215</v>
      </c>
      <c r="G39" s="75"/>
      <c r="H39" s="75"/>
    </row>
    <row r="40" spans="1:8" s="17" customFormat="1" ht="15.95" customHeight="1">
      <c r="A40" s="31"/>
      <c r="B40" s="21" t="s">
        <v>46</v>
      </c>
      <c r="C40" s="26">
        <v>0</v>
      </c>
      <c r="D40" s="26">
        <v>0</v>
      </c>
      <c r="E40" s="26">
        <v>0</v>
      </c>
      <c r="F40" s="26">
        <v>0</v>
      </c>
      <c r="G40" s="75"/>
      <c r="H40" s="75"/>
    </row>
    <row r="41" spans="1:8" s="17" customFormat="1" ht="15.95" customHeight="1">
      <c r="A41" s="32"/>
      <c r="B41" s="18" t="s">
        <v>47</v>
      </c>
      <c r="C41" s="16">
        <f>SUM(C31:C40)</f>
        <v>126784</v>
      </c>
      <c r="D41" s="16">
        <f>SUM(D31:D40)</f>
        <v>179253</v>
      </c>
      <c r="E41" s="16">
        <f>SUM(E31:E40)</f>
        <v>213728</v>
      </c>
      <c r="F41" s="16">
        <f>SUM(F31:F40)</f>
        <v>167107</v>
      </c>
      <c r="G41" s="75"/>
      <c r="H41" s="75"/>
    </row>
    <row r="42" spans="1:8" s="1" customFormat="1" ht="8.1" customHeight="1">
      <c r="A42" s="33"/>
      <c r="C42" s="34"/>
      <c r="D42" s="27"/>
      <c r="F42" s="27"/>
      <c r="G42" s="75"/>
      <c r="H42" s="75"/>
    </row>
    <row r="43" spans="1:8" s="6" customFormat="1" ht="15.95" customHeight="1">
      <c r="A43" s="29"/>
      <c r="B43" s="50" t="s">
        <v>48</v>
      </c>
      <c r="C43" s="48"/>
      <c r="D43" s="11"/>
      <c r="E43" s="11"/>
      <c r="F43" s="8"/>
      <c r="G43" s="75"/>
      <c r="H43" s="75"/>
    </row>
    <row r="44" spans="1:8" s="17" customFormat="1" ht="15.95" customHeight="1">
      <c r="A44" s="31"/>
      <c r="B44" s="21" t="s">
        <v>78</v>
      </c>
      <c r="C44" s="26">
        <v>-43568</v>
      </c>
      <c r="D44" s="26">
        <v>-43450</v>
      </c>
      <c r="E44" s="26">
        <v>-42831</v>
      </c>
      <c r="F44" s="26">
        <v>-42831</v>
      </c>
      <c r="G44" s="75"/>
      <c r="H44" s="75"/>
    </row>
    <row r="45" spans="1:8" s="17" customFormat="1" ht="15.95" customHeight="1">
      <c r="A45" s="31"/>
      <c r="B45" s="21" t="s">
        <v>79</v>
      </c>
      <c r="C45" s="26">
        <v>-11154</v>
      </c>
      <c r="D45" s="26">
        <v>-2773</v>
      </c>
      <c r="E45" s="26">
        <v>0</v>
      </c>
      <c r="F45" s="26">
        <v>0</v>
      </c>
      <c r="G45" s="75"/>
      <c r="H45" s="75"/>
    </row>
    <row r="46" spans="1:8" s="17" customFormat="1" ht="15.95" customHeight="1">
      <c r="A46" s="31"/>
      <c r="B46" s="21" t="s">
        <v>80</v>
      </c>
      <c r="C46" s="26">
        <v>-10298</v>
      </c>
      <c r="D46" s="26">
        <v>-5992</v>
      </c>
      <c r="E46" s="26">
        <v>-21055</v>
      </c>
      <c r="F46" s="26">
        <v>-23594</v>
      </c>
      <c r="G46" s="75"/>
      <c r="H46" s="75"/>
    </row>
    <row r="47" spans="1:8" s="17" customFormat="1" ht="15.95" customHeight="1">
      <c r="A47" s="31"/>
      <c r="B47" s="21" t="s">
        <v>81</v>
      </c>
      <c r="C47" s="26">
        <v>-14851</v>
      </c>
      <c r="D47" s="26">
        <v>-6868</v>
      </c>
      <c r="E47" s="26">
        <v>-1251</v>
      </c>
      <c r="F47" s="26">
        <v>-18937</v>
      </c>
      <c r="G47" s="75"/>
      <c r="H47" s="75"/>
    </row>
    <row r="48" spans="1:8" s="17" customFormat="1" ht="15.95" customHeight="1">
      <c r="A48" s="31"/>
      <c r="B48" s="21" t="s">
        <v>82</v>
      </c>
      <c r="C48" s="26">
        <v>0</v>
      </c>
      <c r="D48" s="26">
        <v>0</v>
      </c>
      <c r="E48" s="26">
        <v>0</v>
      </c>
      <c r="F48" s="26">
        <v>0</v>
      </c>
      <c r="G48" s="75"/>
      <c r="H48" s="75"/>
    </row>
    <row r="49" spans="1:8" s="17" customFormat="1" ht="15.95" customHeight="1">
      <c r="A49" s="31"/>
      <c r="B49" s="21" t="s">
        <v>83</v>
      </c>
      <c r="C49" s="26">
        <v>0</v>
      </c>
      <c r="D49" s="26">
        <v>0</v>
      </c>
      <c r="E49" s="26">
        <v>0</v>
      </c>
      <c r="F49" s="26">
        <v>0</v>
      </c>
      <c r="G49" s="75"/>
      <c r="H49" s="75"/>
    </row>
    <row r="50" spans="1:8" s="17" customFormat="1" ht="15.95" customHeight="1">
      <c r="A50" s="31"/>
      <c r="B50" s="21" t="s">
        <v>84</v>
      </c>
      <c r="C50" s="26">
        <v>-15409</v>
      </c>
      <c r="D50" s="26">
        <v>-23660</v>
      </c>
      <c r="E50" s="26">
        <v>0</v>
      </c>
      <c r="F50" s="26">
        <v>-1611</v>
      </c>
      <c r="G50" s="75"/>
      <c r="H50" s="75"/>
    </row>
    <row r="51" spans="1:8" s="17" customFormat="1" ht="15.95" customHeight="1">
      <c r="A51" s="31"/>
      <c r="B51" s="21" t="s">
        <v>85</v>
      </c>
      <c r="C51" s="26">
        <v>-12339</v>
      </c>
      <c r="D51" s="26">
        <v>-63869</v>
      </c>
      <c r="E51" s="26">
        <v>-125950</v>
      </c>
      <c r="F51" s="26">
        <v>-68634</v>
      </c>
      <c r="G51" s="75"/>
      <c r="H51" s="75"/>
    </row>
    <row r="52" spans="1:8" s="17" customFormat="1" ht="15.95" customHeight="1">
      <c r="A52" s="31"/>
      <c r="B52" s="21" t="s">
        <v>86</v>
      </c>
      <c r="C52" s="26">
        <v>-7300</v>
      </c>
      <c r="D52" s="26">
        <v>-10000</v>
      </c>
      <c r="E52" s="26">
        <v>0</v>
      </c>
      <c r="F52" s="26">
        <v>0</v>
      </c>
      <c r="G52" s="75"/>
      <c r="H52" s="75"/>
    </row>
    <row r="53" spans="1:8" s="17" customFormat="1" ht="15.95" customHeight="1">
      <c r="A53" s="31"/>
      <c r="B53" s="21" t="s">
        <v>87</v>
      </c>
      <c r="C53" s="26">
        <v>0</v>
      </c>
      <c r="D53" s="26">
        <v>0</v>
      </c>
      <c r="E53" s="26">
        <v>0</v>
      </c>
      <c r="F53" s="26">
        <v>0</v>
      </c>
      <c r="G53" s="75"/>
      <c r="H53" s="75"/>
    </row>
    <row r="54" spans="1:8" s="17" customFormat="1" ht="15.95" customHeight="1">
      <c r="A54" s="31"/>
      <c r="B54" s="21" t="s">
        <v>88</v>
      </c>
      <c r="C54" s="15">
        <v>-1865</v>
      </c>
      <c r="D54" s="15">
        <v>-2641</v>
      </c>
      <c r="E54" s="26">
        <v>-2641</v>
      </c>
      <c r="F54" s="26">
        <v>-1500</v>
      </c>
      <c r="G54" s="75"/>
      <c r="H54" s="75"/>
    </row>
    <row r="55" spans="1:8" s="17" customFormat="1" ht="15.95" customHeight="1">
      <c r="A55" s="31"/>
      <c r="B55" s="21" t="s">
        <v>89</v>
      </c>
      <c r="C55" s="26">
        <v>0</v>
      </c>
      <c r="D55" s="26">
        <v>0</v>
      </c>
      <c r="E55" s="26">
        <v>0</v>
      </c>
      <c r="F55" s="26">
        <v>0</v>
      </c>
      <c r="G55" s="75"/>
      <c r="H55" s="75"/>
    </row>
    <row r="56" spans="1:8" s="17" customFormat="1" ht="15.95" customHeight="1">
      <c r="A56" s="31"/>
      <c r="B56" s="21" t="s">
        <v>90</v>
      </c>
      <c r="C56" s="26">
        <v>-10000</v>
      </c>
      <c r="D56" s="26">
        <v>-20000</v>
      </c>
      <c r="E56" s="26">
        <v>-20000</v>
      </c>
      <c r="F56" s="26">
        <v>-10000</v>
      </c>
      <c r="G56" s="75"/>
      <c r="H56" s="75"/>
    </row>
    <row r="57" spans="1:8" s="17" customFormat="1" ht="15.95" customHeight="1">
      <c r="A57" s="32"/>
      <c r="B57" s="18" t="s">
        <v>49</v>
      </c>
      <c r="C57" s="16">
        <f>SUM(C44:C56)</f>
        <v>-126784</v>
      </c>
      <c r="D57" s="16">
        <f>SUM(D44:D56)</f>
        <v>-179253</v>
      </c>
      <c r="E57" s="16">
        <f>SUM(E44:E56)</f>
        <v>-213728</v>
      </c>
      <c r="F57" s="16">
        <f>SUM(F44:F56)</f>
        <v>-167107</v>
      </c>
      <c r="G57" s="75"/>
      <c r="H57" s="75"/>
    </row>
    <row r="58" spans="1:8" s="1" customFormat="1" ht="8.1" customHeight="1">
      <c r="A58" s="33"/>
      <c r="C58" s="34"/>
      <c r="D58" s="27"/>
      <c r="F58" s="27"/>
      <c r="G58" s="75"/>
      <c r="H58" s="75"/>
    </row>
    <row r="59" spans="1:8" s="17" customFormat="1" ht="15.95" customHeight="1">
      <c r="A59" s="31"/>
      <c r="B59" s="44" t="s">
        <v>97</v>
      </c>
      <c r="C59" s="36" t="str">
        <f>IF(C41+C57=0, "PASS", "FAIL")</f>
        <v>PASS</v>
      </c>
      <c r="D59" s="36" t="str">
        <f>IF(D41+D57=0, "PASS", "FAIL")</f>
        <v>PASS</v>
      </c>
      <c r="E59" s="36" t="str">
        <f>IF(E41+E57=0, "PASS", "FAIL")</f>
        <v>PASS</v>
      </c>
      <c r="F59" s="36" t="str">
        <f>IF(F41+F57=0, "PASS", "FAIL")</f>
        <v>PASS</v>
      </c>
      <c r="G59" s="75"/>
      <c r="H59" s="75"/>
    </row>
    <row r="60" spans="1:8" s="1" customFormat="1" ht="18" customHeight="1">
      <c r="A60" s="33"/>
      <c r="C60" s="34"/>
      <c r="D60" s="27"/>
      <c r="F60" s="27"/>
      <c r="G60" s="75"/>
      <c r="H60" s="75"/>
    </row>
    <row r="61" spans="1:8" s="6" customFormat="1" ht="20.100000000000001" customHeight="1">
      <c r="A61" s="29"/>
      <c r="B61" s="12" t="s">
        <v>141</v>
      </c>
      <c r="C61" s="48"/>
      <c r="D61" s="11"/>
      <c r="E61" s="11"/>
      <c r="F61" s="8" t="s">
        <v>16</v>
      </c>
      <c r="G61" s="75"/>
      <c r="H61" s="75"/>
    </row>
    <row r="62" spans="1:8" s="13" customFormat="1" ht="45" customHeight="1">
      <c r="A62" s="30"/>
      <c r="B62" s="19"/>
      <c r="C62" s="20" t="str">
        <f>C$9</f>
        <v>2020-21 
Provisional 
Outturn</v>
      </c>
      <c r="D62" s="20" t="str">
        <f>D$9</f>
        <v>2021-22 
Budget 
Estimate</v>
      </c>
      <c r="E62" s="20" t="str">
        <f>E$9</f>
        <v>2022-23 
Budget 
Estimate</v>
      </c>
      <c r="F62" s="20" t="str">
        <f>F$9</f>
        <v>2023-24 
Budget 
Estimate</v>
      </c>
      <c r="G62" s="75"/>
      <c r="H62" s="75"/>
    </row>
    <row r="63" spans="1:8" s="1" customFormat="1" ht="8.1" customHeight="1">
      <c r="A63" s="33"/>
      <c r="C63" s="34"/>
      <c r="D63" s="27"/>
      <c r="F63" s="27"/>
      <c r="G63" s="75"/>
      <c r="H63" s="75"/>
    </row>
    <row r="64" spans="1:8" s="6" customFormat="1" ht="15.95" customHeight="1">
      <c r="A64" s="29"/>
      <c r="B64" s="50" t="s">
        <v>43</v>
      </c>
      <c r="C64" s="48"/>
      <c r="D64" s="11"/>
      <c r="E64" s="11"/>
      <c r="F64" s="8"/>
      <c r="G64" s="75"/>
      <c r="H64" s="75"/>
    </row>
    <row r="65" spans="1:8" s="13" customFormat="1" ht="20.100000000000001" customHeight="1">
      <c r="A65" s="30"/>
      <c r="B65" s="81" t="s">
        <v>94</v>
      </c>
      <c r="C65" s="82"/>
      <c r="D65" s="82"/>
      <c r="E65" s="82"/>
      <c r="F65" s="83"/>
      <c r="G65" s="75"/>
      <c r="H65" s="75"/>
    </row>
    <row r="66" spans="1:8" s="17" customFormat="1" ht="15.95" customHeight="1">
      <c r="A66" s="31"/>
      <c r="B66" s="21" t="s">
        <v>31</v>
      </c>
      <c r="C66" s="26">
        <v>0</v>
      </c>
      <c r="D66" s="26">
        <v>0</v>
      </c>
      <c r="E66" s="26">
        <v>0</v>
      </c>
      <c r="F66" s="26">
        <v>0</v>
      </c>
      <c r="G66" s="75"/>
      <c r="H66" s="75"/>
    </row>
    <row r="67" spans="1:8" s="17" customFormat="1" ht="15.95" customHeight="1">
      <c r="A67" s="31"/>
      <c r="B67" s="21" t="s">
        <v>154</v>
      </c>
      <c r="C67" s="26">
        <v>750</v>
      </c>
      <c r="D67" s="26">
        <v>2500</v>
      </c>
      <c r="E67" s="26">
        <v>1535.4931299999998</v>
      </c>
      <c r="F67" s="26">
        <v>0</v>
      </c>
      <c r="G67" s="75"/>
      <c r="H67" s="75"/>
    </row>
    <row r="68" spans="1:8" s="17" customFormat="1" ht="15.95" customHeight="1">
      <c r="A68" s="31"/>
      <c r="B68" s="21" t="s">
        <v>32</v>
      </c>
      <c r="C68" s="26">
        <v>0</v>
      </c>
      <c r="D68" s="26">
        <v>0</v>
      </c>
      <c r="E68" s="26">
        <v>0</v>
      </c>
      <c r="F68" s="26">
        <v>0</v>
      </c>
      <c r="G68" s="75"/>
      <c r="H68" s="75"/>
    </row>
    <row r="69" spans="1:8" s="17" customFormat="1" ht="15.95" customHeight="1">
      <c r="A69" s="31"/>
      <c r="B69" s="21" t="s">
        <v>50</v>
      </c>
      <c r="C69" s="26">
        <v>0</v>
      </c>
      <c r="D69" s="26">
        <v>0</v>
      </c>
      <c r="E69" s="26">
        <v>0</v>
      </c>
      <c r="F69" s="26">
        <v>20</v>
      </c>
      <c r="G69" s="75"/>
      <c r="H69" s="75"/>
    </row>
    <row r="70" spans="1:8" s="17" customFormat="1" ht="15.95" customHeight="1">
      <c r="A70" s="31"/>
      <c r="B70" s="21" t="s">
        <v>33</v>
      </c>
      <c r="C70" s="26">
        <v>2000</v>
      </c>
      <c r="D70" s="26">
        <v>4000</v>
      </c>
      <c r="E70" s="26">
        <v>4000</v>
      </c>
      <c r="F70" s="26">
        <v>0</v>
      </c>
      <c r="G70" s="75"/>
      <c r="H70" s="75"/>
    </row>
    <row r="71" spans="1:8" s="17" customFormat="1" ht="15.95" customHeight="1">
      <c r="A71" s="31"/>
      <c r="B71" s="21" t="s">
        <v>45</v>
      </c>
      <c r="C71" s="26">
        <v>3548.0574999999999</v>
      </c>
      <c r="D71" s="26">
        <v>3638.2206399999995</v>
      </c>
      <c r="E71" s="26">
        <v>1799.731319999999</v>
      </c>
      <c r="F71" s="26">
        <v>800</v>
      </c>
      <c r="G71" s="75"/>
      <c r="H71" s="75"/>
    </row>
    <row r="72" spans="1:8" s="17" customFormat="1" ht="15.95" customHeight="1">
      <c r="A72" s="31"/>
      <c r="B72" s="21" t="s">
        <v>44</v>
      </c>
      <c r="C72" s="26">
        <v>0</v>
      </c>
      <c r="D72" s="26">
        <v>0</v>
      </c>
      <c r="E72" s="26">
        <v>0</v>
      </c>
      <c r="F72" s="26">
        <v>0</v>
      </c>
      <c r="G72" s="75"/>
      <c r="H72" s="75"/>
    </row>
    <row r="73" spans="1:8" s="17" customFormat="1" ht="15.95" customHeight="1">
      <c r="A73" s="31"/>
      <c r="B73" s="21" t="s">
        <v>38</v>
      </c>
      <c r="C73" s="26">
        <v>0</v>
      </c>
      <c r="D73" s="26">
        <v>0</v>
      </c>
      <c r="E73" s="26">
        <v>0</v>
      </c>
      <c r="F73" s="26">
        <v>0</v>
      </c>
      <c r="G73" s="75"/>
      <c r="H73" s="75"/>
    </row>
    <row r="74" spans="1:8" s="17" customFormat="1" ht="15.95" customHeight="1">
      <c r="A74" s="31"/>
      <c r="B74" s="21" t="s">
        <v>34</v>
      </c>
      <c r="C74" s="26">
        <v>0</v>
      </c>
      <c r="D74" s="26">
        <v>0</v>
      </c>
      <c r="E74" s="26">
        <v>0</v>
      </c>
      <c r="F74" s="26">
        <v>0</v>
      </c>
      <c r="G74" s="75"/>
      <c r="H74" s="75"/>
    </row>
    <row r="75" spans="1:8" s="17" customFormat="1" ht="15.95" customHeight="1">
      <c r="A75" s="31"/>
      <c r="B75" s="21" t="s">
        <v>46</v>
      </c>
      <c r="C75" s="26">
        <v>0</v>
      </c>
      <c r="D75" s="26">
        <v>0</v>
      </c>
      <c r="E75" s="26">
        <v>0</v>
      </c>
      <c r="F75" s="26">
        <v>0</v>
      </c>
      <c r="G75" s="75"/>
      <c r="H75" s="75"/>
    </row>
    <row r="76" spans="1:8" s="17" customFormat="1" ht="15.95" customHeight="1">
      <c r="A76" s="32"/>
      <c r="B76" s="24" t="s">
        <v>95</v>
      </c>
      <c r="C76" s="25">
        <f>SUM(C66:C75)</f>
        <v>6298.0574999999999</v>
      </c>
      <c r="D76" s="25">
        <f>SUM(D66:D75)</f>
        <v>10138.22064</v>
      </c>
      <c r="E76" s="25">
        <f>SUM(E66:E75)</f>
        <v>7335.2244499999988</v>
      </c>
      <c r="F76" s="25">
        <f>SUM(F66:F75)</f>
        <v>820</v>
      </c>
      <c r="G76" s="75"/>
      <c r="H76" s="75"/>
    </row>
    <row r="77" spans="1:8" s="13" customFormat="1" ht="20.100000000000001" customHeight="1">
      <c r="A77" s="30"/>
      <c r="B77" s="81" t="s">
        <v>130</v>
      </c>
      <c r="C77" s="82"/>
      <c r="D77" s="82"/>
      <c r="E77" s="82"/>
      <c r="F77" s="83"/>
      <c r="G77" s="75"/>
      <c r="H77" s="75"/>
    </row>
    <row r="78" spans="1:8" s="17" customFormat="1" ht="15.95" customHeight="1">
      <c r="A78" s="31"/>
      <c r="B78" s="21" t="s">
        <v>51</v>
      </c>
      <c r="C78" s="26">
        <v>0</v>
      </c>
      <c r="D78" s="26">
        <v>0</v>
      </c>
      <c r="E78" s="26">
        <v>0</v>
      </c>
      <c r="F78" s="26">
        <v>0</v>
      </c>
      <c r="G78" s="75"/>
      <c r="H78" s="75"/>
    </row>
    <row r="79" spans="1:8" s="17" customFormat="1" ht="15.95" customHeight="1">
      <c r="A79" s="31"/>
      <c r="B79" s="21" t="s">
        <v>92</v>
      </c>
      <c r="C79" s="26">
        <v>0</v>
      </c>
      <c r="D79" s="26">
        <v>0</v>
      </c>
      <c r="E79" s="26">
        <v>0</v>
      </c>
      <c r="F79" s="26">
        <v>0</v>
      </c>
      <c r="G79" s="75"/>
      <c r="H79" s="75"/>
    </row>
    <row r="80" spans="1:8" s="17" customFormat="1" ht="15.95" customHeight="1">
      <c r="A80" s="31"/>
      <c r="B80" s="21" t="s">
        <v>131</v>
      </c>
      <c r="C80" s="26">
        <v>0</v>
      </c>
      <c r="D80" s="26">
        <v>0</v>
      </c>
      <c r="E80" s="26">
        <v>0</v>
      </c>
      <c r="F80" s="26">
        <v>0</v>
      </c>
      <c r="G80" s="75"/>
      <c r="H80" s="75"/>
    </row>
    <row r="81" spans="1:8" s="17" customFormat="1" ht="15.95" customHeight="1">
      <c r="A81" s="31"/>
      <c r="B81" s="21" t="s">
        <v>52</v>
      </c>
      <c r="C81" s="26">
        <v>0</v>
      </c>
      <c r="D81" s="26">
        <v>0</v>
      </c>
      <c r="E81" s="26">
        <v>0</v>
      </c>
      <c r="F81" s="26">
        <v>0</v>
      </c>
      <c r="G81" s="75"/>
      <c r="H81" s="75"/>
    </row>
    <row r="82" spans="1:8" s="17" customFormat="1" ht="15.95" customHeight="1">
      <c r="A82" s="32"/>
      <c r="B82" s="24" t="s">
        <v>132</v>
      </c>
      <c r="C82" s="25">
        <f>SUM(C78:C81)</f>
        <v>0</v>
      </c>
      <c r="D82" s="25">
        <f>SUM(D78:D81)</f>
        <v>0</v>
      </c>
      <c r="E82" s="25">
        <f>SUM(E78:E81)</f>
        <v>0</v>
      </c>
      <c r="F82" s="25">
        <f>SUM(F78:F81)</f>
        <v>0</v>
      </c>
      <c r="G82" s="75"/>
      <c r="H82" s="75"/>
    </row>
    <row r="83" spans="1:8" s="13" customFormat="1" ht="20.100000000000001" customHeight="1">
      <c r="A83" s="30"/>
      <c r="B83" s="81" t="s">
        <v>93</v>
      </c>
      <c r="C83" s="82"/>
      <c r="D83" s="82"/>
      <c r="E83" s="82"/>
      <c r="F83" s="83"/>
      <c r="G83" s="75"/>
      <c r="H83" s="75"/>
    </row>
    <row r="84" spans="1:8" s="17" customFormat="1" ht="15.95" customHeight="1">
      <c r="A84" s="31"/>
      <c r="B84" s="21" t="s">
        <v>31</v>
      </c>
      <c r="C84" s="26">
        <v>0</v>
      </c>
      <c r="D84" s="26">
        <v>0</v>
      </c>
      <c r="E84" s="26">
        <v>0</v>
      </c>
      <c r="F84" s="26">
        <v>0</v>
      </c>
      <c r="G84" s="75"/>
      <c r="H84" s="75"/>
    </row>
    <row r="85" spans="1:8" s="17" customFormat="1" ht="15.95" customHeight="1">
      <c r="A85" s="31"/>
      <c r="B85" s="21" t="s">
        <v>154</v>
      </c>
      <c r="C85" s="26">
        <v>0</v>
      </c>
      <c r="D85" s="26">
        <v>0</v>
      </c>
      <c r="E85" s="26">
        <v>0</v>
      </c>
      <c r="F85" s="26">
        <v>0</v>
      </c>
      <c r="G85" s="75"/>
      <c r="H85" s="75"/>
    </row>
    <row r="86" spans="1:8" s="17" customFormat="1" ht="15.95" customHeight="1">
      <c r="A86" s="31"/>
      <c r="B86" s="21" t="s">
        <v>32</v>
      </c>
      <c r="C86" s="26">
        <v>0</v>
      </c>
      <c r="D86" s="26">
        <v>0</v>
      </c>
      <c r="E86" s="26">
        <v>0</v>
      </c>
      <c r="F86" s="26">
        <v>0</v>
      </c>
      <c r="G86" s="75"/>
      <c r="H86" s="75"/>
    </row>
    <row r="87" spans="1:8" s="17" customFormat="1" ht="15.95" customHeight="1">
      <c r="A87" s="31"/>
      <c r="B87" s="21" t="s">
        <v>35</v>
      </c>
      <c r="C87" s="26">
        <v>0</v>
      </c>
      <c r="D87" s="26">
        <v>0</v>
      </c>
      <c r="E87" s="26">
        <v>0</v>
      </c>
      <c r="F87" s="26">
        <v>0</v>
      </c>
      <c r="G87" s="75"/>
      <c r="H87" s="75"/>
    </row>
    <row r="88" spans="1:8" s="17" customFormat="1" ht="15.95" customHeight="1">
      <c r="A88" s="31"/>
      <c r="B88" s="21" t="s">
        <v>33</v>
      </c>
      <c r="C88" s="26">
        <v>0</v>
      </c>
      <c r="D88" s="26">
        <v>0</v>
      </c>
      <c r="E88" s="26">
        <v>0</v>
      </c>
      <c r="F88" s="26">
        <v>0</v>
      </c>
      <c r="G88" s="75"/>
      <c r="H88" s="75"/>
    </row>
    <row r="89" spans="1:8" s="17" customFormat="1" ht="15.95" customHeight="1">
      <c r="A89" s="31"/>
      <c r="B89" s="21" t="s">
        <v>45</v>
      </c>
      <c r="C89" s="26">
        <v>100</v>
      </c>
      <c r="D89" s="26">
        <v>3325</v>
      </c>
      <c r="E89" s="26">
        <v>1050</v>
      </c>
      <c r="F89" s="26">
        <v>0</v>
      </c>
      <c r="G89" s="75"/>
      <c r="H89" s="75"/>
    </row>
    <row r="90" spans="1:8" s="17" customFormat="1" ht="15.95" customHeight="1">
      <c r="A90" s="31"/>
      <c r="B90" s="21" t="s">
        <v>44</v>
      </c>
      <c r="C90" s="26">
        <v>87169</v>
      </c>
      <c r="D90" s="26">
        <v>71464</v>
      </c>
      <c r="E90" s="26">
        <v>7169</v>
      </c>
      <c r="F90" s="26">
        <v>7169</v>
      </c>
      <c r="G90" s="75"/>
      <c r="H90" s="75"/>
    </row>
    <row r="91" spans="1:8" s="17" customFormat="1" ht="15.95" customHeight="1">
      <c r="A91" s="31"/>
      <c r="B91" s="21" t="s">
        <v>38</v>
      </c>
      <c r="C91" s="26">
        <v>0</v>
      </c>
      <c r="D91" s="26">
        <v>0</v>
      </c>
      <c r="E91" s="26">
        <v>0</v>
      </c>
      <c r="F91" s="26">
        <v>0</v>
      </c>
      <c r="G91" s="75"/>
      <c r="H91" s="75"/>
    </row>
    <row r="92" spans="1:8" s="17" customFormat="1" ht="15.95" customHeight="1">
      <c r="A92" s="31"/>
      <c r="B92" s="21" t="s">
        <v>34</v>
      </c>
      <c r="C92" s="26">
        <v>0</v>
      </c>
      <c r="D92" s="26">
        <v>0</v>
      </c>
      <c r="E92" s="26">
        <v>0</v>
      </c>
      <c r="F92" s="26">
        <v>0</v>
      </c>
      <c r="G92" s="75"/>
      <c r="H92" s="75"/>
    </row>
    <row r="93" spans="1:8" s="17" customFormat="1" ht="15.95" customHeight="1">
      <c r="A93" s="31"/>
      <c r="B93" s="21" t="s">
        <v>46</v>
      </c>
      <c r="C93" s="26">
        <v>0</v>
      </c>
      <c r="D93" s="26">
        <v>0</v>
      </c>
      <c r="E93" s="26">
        <v>0</v>
      </c>
      <c r="F93" s="26">
        <v>0</v>
      </c>
      <c r="G93" s="75"/>
      <c r="H93" s="75"/>
    </row>
    <row r="94" spans="1:8" s="17" customFormat="1" ht="15.95" customHeight="1">
      <c r="A94" s="32"/>
      <c r="B94" s="24" t="s">
        <v>96</v>
      </c>
      <c r="C94" s="25">
        <f>SUM(C84:C93)</f>
        <v>87269</v>
      </c>
      <c r="D94" s="25">
        <f>SUM(D84:D93)</f>
        <v>74789</v>
      </c>
      <c r="E94" s="25">
        <f>SUM(E84:E93)</f>
        <v>8219</v>
      </c>
      <c r="F94" s="25">
        <f>SUM(F84:F93)</f>
        <v>7169</v>
      </c>
      <c r="G94" s="75"/>
      <c r="H94" s="75"/>
    </row>
    <row r="95" spans="1:8" s="17" customFormat="1" ht="15.95" customHeight="1">
      <c r="A95" s="32"/>
      <c r="B95" s="18" t="s">
        <v>129</v>
      </c>
      <c r="C95" s="16">
        <f>SUM(C76,C82, C94)</f>
        <v>93567.057499999995</v>
      </c>
      <c r="D95" s="16">
        <f>SUM(D76,D82, D94)</f>
        <v>84927.22064</v>
      </c>
      <c r="E95" s="16">
        <f>SUM(E76,E82, E94)</f>
        <v>15554.224449999998</v>
      </c>
      <c r="F95" s="16">
        <f>SUM(F76,F82, F94)</f>
        <v>7989</v>
      </c>
      <c r="G95" s="75"/>
      <c r="H95" s="75"/>
    </row>
    <row r="96" spans="1:8" s="1" customFormat="1" ht="8.1" customHeight="1">
      <c r="A96" s="33"/>
      <c r="C96" s="34"/>
      <c r="D96" s="27"/>
      <c r="F96" s="27"/>
      <c r="G96" s="75"/>
      <c r="H96" s="75"/>
    </row>
    <row r="97" spans="1:8" s="6" customFormat="1" ht="15.95" customHeight="1">
      <c r="A97" s="29"/>
      <c r="B97" s="50" t="s">
        <v>48</v>
      </c>
      <c r="C97" s="48"/>
      <c r="D97" s="11"/>
      <c r="E97" s="11"/>
      <c r="F97" s="8"/>
      <c r="G97" s="75"/>
      <c r="H97" s="75"/>
    </row>
    <row r="98" spans="1:8" s="17" customFormat="1" ht="15.95" customHeight="1">
      <c r="A98" s="31"/>
      <c r="B98" s="21" t="s">
        <v>78</v>
      </c>
      <c r="C98" s="26">
        <v>-7169</v>
      </c>
      <c r="D98" s="26">
        <v>-7169</v>
      </c>
      <c r="E98" s="26">
        <v>-7169</v>
      </c>
      <c r="F98" s="26">
        <v>-7169</v>
      </c>
      <c r="G98" s="75"/>
      <c r="H98" s="75"/>
    </row>
    <row r="99" spans="1:8" s="17" customFormat="1" ht="15.95" customHeight="1">
      <c r="A99" s="31"/>
      <c r="B99" s="21" t="s">
        <v>79</v>
      </c>
      <c r="C99" s="26">
        <v>-80100</v>
      </c>
      <c r="D99" s="26">
        <v>-67620</v>
      </c>
      <c r="E99" s="26">
        <v>-1050</v>
      </c>
      <c r="F99" s="26">
        <v>0</v>
      </c>
      <c r="G99" s="75"/>
      <c r="H99" s="75"/>
    </row>
    <row r="100" spans="1:8" s="17" customFormat="1" ht="15.95" customHeight="1">
      <c r="A100" s="31"/>
      <c r="B100" s="21" t="s">
        <v>80</v>
      </c>
      <c r="C100" s="26">
        <v>0</v>
      </c>
      <c r="D100" s="26">
        <v>0</v>
      </c>
      <c r="E100" s="26">
        <v>0</v>
      </c>
      <c r="F100" s="26">
        <v>0</v>
      </c>
      <c r="G100" s="75"/>
      <c r="H100" s="75"/>
    </row>
    <row r="101" spans="1:8" s="17" customFormat="1" ht="15.95" customHeight="1">
      <c r="A101" s="31"/>
      <c r="B101" s="21" t="s">
        <v>81</v>
      </c>
      <c r="C101" s="26">
        <v>0</v>
      </c>
      <c r="D101" s="26">
        <v>0</v>
      </c>
      <c r="E101" s="26">
        <v>0</v>
      </c>
      <c r="F101" s="26">
        <v>0</v>
      </c>
      <c r="G101" s="75"/>
      <c r="H101" s="75"/>
    </row>
    <row r="102" spans="1:8" s="17" customFormat="1" ht="15.95" customHeight="1">
      <c r="A102" s="31"/>
      <c r="B102" s="21" t="s">
        <v>82</v>
      </c>
      <c r="C102" s="26">
        <v>0</v>
      </c>
      <c r="D102" s="26">
        <v>0</v>
      </c>
      <c r="E102" s="26">
        <v>0</v>
      </c>
      <c r="F102" s="26">
        <v>0</v>
      </c>
      <c r="G102" s="75"/>
      <c r="H102" s="75"/>
    </row>
    <row r="103" spans="1:8" s="17" customFormat="1" ht="15.95" customHeight="1">
      <c r="A103" s="31"/>
      <c r="B103" s="21" t="s">
        <v>83</v>
      </c>
      <c r="C103" s="26">
        <v>0</v>
      </c>
      <c r="D103" s="26">
        <v>0</v>
      </c>
      <c r="E103" s="26">
        <v>0</v>
      </c>
      <c r="F103" s="26">
        <v>0</v>
      </c>
      <c r="G103" s="75"/>
      <c r="H103" s="75"/>
    </row>
    <row r="104" spans="1:8" s="17" customFormat="1" ht="15.95" customHeight="1">
      <c r="A104" s="31"/>
      <c r="B104" s="42" t="s">
        <v>85</v>
      </c>
      <c r="C104" s="15">
        <f>-SUM(C76,C82)</f>
        <v>-6298.0574999999999</v>
      </c>
      <c r="D104" s="15">
        <f>-SUM(D76,D82)</f>
        <v>-10138.22064</v>
      </c>
      <c r="E104" s="15">
        <f>-SUM(E76,E82)</f>
        <v>-7335.2244499999988</v>
      </c>
      <c r="F104" s="15">
        <f>-SUM(F76,F82)</f>
        <v>-820</v>
      </c>
      <c r="G104" s="75"/>
      <c r="H104" s="75"/>
    </row>
    <row r="105" spans="1:8" s="17" customFormat="1" ht="15.95" customHeight="1">
      <c r="A105" s="32"/>
      <c r="B105" s="18" t="s">
        <v>146</v>
      </c>
      <c r="C105" s="16">
        <f>SUM(C98:C104)</f>
        <v>-93567.057499999995</v>
      </c>
      <c r="D105" s="16">
        <f>SUM(D98:D104)</f>
        <v>-84927.22064</v>
      </c>
      <c r="E105" s="16">
        <f>SUM(E98:E104)</f>
        <v>-15554.224449999998</v>
      </c>
      <c r="F105" s="16">
        <f>SUM(F98:F104)</f>
        <v>-7989</v>
      </c>
      <c r="G105" s="75"/>
      <c r="H105" s="75"/>
    </row>
    <row r="106" spans="1:8" s="1" customFormat="1" ht="8.1" customHeight="1">
      <c r="A106" s="33"/>
      <c r="C106" s="34"/>
      <c r="D106" s="27"/>
      <c r="F106" s="27"/>
      <c r="G106" s="75"/>
      <c r="H106" s="75"/>
    </row>
    <row r="107" spans="1:8" s="17" customFormat="1" ht="15.95" customHeight="1">
      <c r="A107" s="31"/>
      <c r="B107" s="44" t="s">
        <v>97</v>
      </c>
      <c r="C107" s="36" t="str">
        <f>IF(C95+C105=0, "PASS", "FAIL")</f>
        <v>PASS</v>
      </c>
      <c r="D107" s="36" t="str">
        <f>IF(D95+D105=0, "PASS", "FAIL")</f>
        <v>PASS</v>
      </c>
      <c r="E107" s="36" t="str">
        <f>IF(E95+E105=0, "PASS", "FAIL")</f>
        <v>PASS</v>
      </c>
      <c r="F107" s="36" t="str">
        <f>IF(F95+F105=0, "PASS", "FAIL")</f>
        <v>PASS</v>
      </c>
      <c r="G107" s="75"/>
      <c r="H107" s="75"/>
    </row>
    <row r="108" spans="1:8" ht="18" customHeight="1">
      <c r="D108" s="41"/>
      <c r="E108" s="41"/>
      <c r="F108" s="41"/>
    </row>
    <row r="109" spans="1:8" s="6" customFormat="1" ht="24.95" customHeight="1">
      <c r="A109" s="29"/>
      <c r="B109" s="23" t="s">
        <v>143</v>
      </c>
      <c r="C109" s="22"/>
      <c r="D109" s="11"/>
      <c r="E109" s="11"/>
      <c r="F109" s="8"/>
      <c r="G109" s="75"/>
      <c r="H109" s="75"/>
    </row>
    <row r="110" spans="1:8" s="6" customFormat="1" ht="20.100000000000001" customHeight="1">
      <c r="A110" s="29"/>
      <c r="B110" s="12" t="s">
        <v>144</v>
      </c>
      <c r="C110" s="48"/>
      <c r="D110" s="11"/>
      <c r="E110" s="11"/>
      <c r="F110" s="8" t="s">
        <v>16</v>
      </c>
      <c r="G110" s="75"/>
      <c r="H110" s="75"/>
    </row>
    <row r="111" spans="1:8" s="13" customFormat="1" ht="45" customHeight="1">
      <c r="A111" s="30"/>
      <c r="B111" s="19"/>
      <c r="C111" s="20" t="str">
        <f>C$9</f>
        <v>2020-21 
Provisional 
Outturn</v>
      </c>
      <c r="D111" s="20" t="str">
        <f>D$9</f>
        <v>2021-22 
Budget 
Estimate</v>
      </c>
      <c r="E111" s="20" t="str">
        <f>E$9</f>
        <v>2022-23 
Budget 
Estimate</v>
      </c>
      <c r="F111" s="20" t="str">
        <f>F$9</f>
        <v>2023-24 
Budget 
Estimate</v>
      </c>
      <c r="G111" s="75"/>
      <c r="H111" s="75"/>
    </row>
    <row r="112" spans="1:8" s="1" customFormat="1" ht="8.1" customHeight="1">
      <c r="A112" s="33"/>
      <c r="C112" s="34"/>
      <c r="D112" s="27"/>
      <c r="F112" s="27"/>
      <c r="G112" s="75"/>
      <c r="H112" s="75"/>
    </row>
    <row r="113" spans="1:8" s="6" customFormat="1" ht="15.95" customHeight="1">
      <c r="A113" s="29"/>
      <c r="B113" s="50" t="s">
        <v>43</v>
      </c>
      <c r="C113" s="48"/>
      <c r="D113" s="11"/>
      <c r="E113" s="11"/>
      <c r="F113" s="8"/>
      <c r="G113" s="75"/>
      <c r="H113" s="75"/>
    </row>
    <row r="114" spans="1:8" s="17" customFormat="1" ht="15.95" customHeight="1">
      <c r="A114" s="31"/>
      <c r="B114" s="21" t="s">
        <v>98</v>
      </c>
      <c r="C114" s="26">
        <v>0</v>
      </c>
      <c r="D114" s="26">
        <v>0</v>
      </c>
      <c r="E114" s="26">
        <v>0</v>
      </c>
      <c r="F114" s="26">
        <v>0</v>
      </c>
      <c r="G114" s="75"/>
      <c r="H114" s="75"/>
    </row>
    <row r="115" spans="1:8" s="17" customFormat="1" ht="15.95" customHeight="1">
      <c r="A115" s="31"/>
      <c r="B115" s="21" t="s">
        <v>99</v>
      </c>
      <c r="C115" s="26">
        <v>0</v>
      </c>
      <c r="D115" s="26">
        <v>0</v>
      </c>
      <c r="E115" s="26">
        <v>0</v>
      </c>
      <c r="F115" s="26">
        <v>0</v>
      </c>
      <c r="G115" s="75"/>
      <c r="H115" s="75"/>
    </row>
    <row r="116" spans="1:8" s="17" customFormat="1" ht="15.95" customHeight="1">
      <c r="A116" s="31"/>
      <c r="B116" s="21" t="s">
        <v>100</v>
      </c>
      <c r="C116" s="26">
        <v>0</v>
      </c>
      <c r="D116" s="26">
        <v>0</v>
      </c>
      <c r="E116" s="26">
        <v>0</v>
      </c>
      <c r="F116" s="26">
        <v>0</v>
      </c>
      <c r="G116" s="75"/>
      <c r="H116" s="75"/>
    </row>
    <row r="117" spans="1:8" s="17" customFormat="1" ht="15.95" customHeight="1">
      <c r="A117" s="31"/>
      <c r="B117" s="21" t="s">
        <v>101</v>
      </c>
      <c r="C117" s="26">
        <v>0</v>
      </c>
      <c r="D117" s="26">
        <v>0</v>
      </c>
      <c r="E117" s="26">
        <v>0</v>
      </c>
      <c r="F117" s="26">
        <v>0</v>
      </c>
      <c r="G117" s="75"/>
      <c r="H117" s="75"/>
    </row>
    <row r="118" spans="1:8" s="17" customFormat="1" ht="15.95" customHeight="1">
      <c r="A118" s="31"/>
      <c r="B118" s="21" t="s">
        <v>102</v>
      </c>
      <c r="C118" s="26">
        <v>0</v>
      </c>
      <c r="D118" s="26">
        <v>0</v>
      </c>
      <c r="E118" s="26">
        <v>0</v>
      </c>
      <c r="F118" s="26">
        <v>0</v>
      </c>
      <c r="G118" s="75"/>
      <c r="H118" s="75"/>
    </row>
    <row r="119" spans="1:8" s="17" customFormat="1" ht="15.95" customHeight="1">
      <c r="A119" s="32"/>
      <c r="B119" s="52" t="s">
        <v>54</v>
      </c>
      <c r="C119" s="53">
        <f>SUM(C114:C118)</f>
        <v>0</v>
      </c>
      <c r="D119" s="53">
        <f>SUM(D114:D118)</f>
        <v>0</v>
      </c>
      <c r="E119" s="53">
        <f>SUM(E114:E118)</f>
        <v>0</v>
      </c>
      <c r="F119" s="53">
        <f>SUM(F114:F118)</f>
        <v>0</v>
      </c>
      <c r="G119" s="75"/>
      <c r="H119" s="75"/>
    </row>
    <row r="120" spans="1:8" s="1" customFormat="1" ht="8.1" customHeight="1">
      <c r="A120" s="33"/>
      <c r="C120" s="34"/>
      <c r="D120" s="27"/>
      <c r="F120" s="27"/>
      <c r="G120" s="75"/>
      <c r="H120" s="75"/>
    </row>
    <row r="121" spans="1:8" s="6" customFormat="1" ht="15.95" customHeight="1">
      <c r="A121" s="29"/>
      <c r="B121" s="50" t="s">
        <v>48</v>
      </c>
      <c r="C121" s="48"/>
      <c r="D121" s="11"/>
      <c r="E121" s="11"/>
      <c r="F121" s="8"/>
      <c r="G121" s="75"/>
      <c r="H121" s="75"/>
    </row>
    <row r="122" spans="1:8" s="17" customFormat="1" ht="15.95" customHeight="1">
      <c r="A122" s="31"/>
      <c r="B122" s="21" t="s">
        <v>104</v>
      </c>
      <c r="C122" s="26">
        <v>0</v>
      </c>
      <c r="D122" s="26">
        <v>0</v>
      </c>
      <c r="E122" s="26">
        <v>0</v>
      </c>
      <c r="F122" s="26">
        <v>0</v>
      </c>
      <c r="G122" s="75"/>
      <c r="H122" s="75"/>
    </row>
    <row r="123" spans="1:8" s="17" customFormat="1" ht="15.95" customHeight="1">
      <c r="A123" s="31"/>
      <c r="B123" s="35" t="s">
        <v>121</v>
      </c>
      <c r="C123" s="26">
        <v>0</v>
      </c>
      <c r="D123" s="26">
        <v>0</v>
      </c>
      <c r="E123" s="26">
        <v>0</v>
      </c>
      <c r="F123" s="26">
        <v>0</v>
      </c>
      <c r="G123" s="75"/>
      <c r="H123" s="75"/>
    </row>
    <row r="124" spans="1:8" s="17" customFormat="1" ht="15.95" customHeight="1">
      <c r="A124" s="31"/>
      <c r="B124" s="21" t="s">
        <v>80</v>
      </c>
      <c r="C124" s="26">
        <v>0</v>
      </c>
      <c r="D124" s="26">
        <v>0</v>
      </c>
      <c r="E124" s="26">
        <v>0</v>
      </c>
      <c r="F124" s="26">
        <v>0</v>
      </c>
      <c r="G124" s="75"/>
      <c r="H124" s="75"/>
    </row>
    <row r="125" spans="1:8" s="17" customFormat="1" ht="15.95" customHeight="1">
      <c r="A125" s="31"/>
      <c r="B125" s="21" t="s">
        <v>81</v>
      </c>
      <c r="C125" s="26">
        <v>0</v>
      </c>
      <c r="D125" s="26">
        <v>0</v>
      </c>
      <c r="E125" s="26">
        <v>0</v>
      </c>
      <c r="F125" s="26">
        <v>0</v>
      </c>
      <c r="G125" s="75"/>
      <c r="H125" s="75"/>
    </row>
    <row r="126" spans="1:8" s="17" customFormat="1" ht="15.95" customHeight="1">
      <c r="A126" s="31"/>
      <c r="B126" s="21" t="s">
        <v>84</v>
      </c>
      <c r="C126" s="26">
        <v>0</v>
      </c>
      <c r="D126" s="26">
        <v>0</v>
      </c>
      <c r="E126" s="26">
        <v>0</v>
      </c>
      <c r="F126" s="26">
        <v>0</v>
      </c>
      <c r="G126" s="75"/>
      <c r="H126" s="75"/>
    </row>
    <row r="127" spans="1:8" s="17" customFormat="1" ht="15.95" customHeight="1">
      <c r="A127" s="31"/>
      <c r="B127" s="21" t="s">
        <v>85</v>
      </c>
      <c r="C127" s="26">
        <v>0</v>
      </c>
      <c r="D127" s="26">
        <v>0</v>
      </c>
      <c r="E127" s="26">
        <v>0</v>
      </c>
      <c r="F127" s="26">
        <v>0</v>
      </c>
      <c r="G127" s="75"/>
      <c r="H127" s="75"/>
    </row>
    <row r="128" spans="1:8" s="17" customFormat="1" ht="15.95" customHeight="1">
      <c r="A128" s="31"/>
      <c r="B128" s="21" t="s">
        <v>86</v>
      </c>
      <c r="C128" s="26">
        <v>0</v>
      </c>
      <c r="D128" s="26">
        <v>0</v>
      </c>
      <c r="E128" s="26">
        <v>0</v>
      </c>
      <c r="F128" s="26">
        <v>0</v>
      </c>
      <c r="G128" s="75"/>
      <c r="H128" s="75"/>
    </row>
    <row r="129" spans="1:8" s="17" customFormat="1" ht="15.95" customHeight="1">
      <c r="A129" s="31"/>
      <c r="B129" s="21" t="s">
        <v>87</v>
      </c>
      <c r="C129" s="26">
        <v>0</v>
      </c>
      <c r="D129" s="26">
        <v>0</v>
      </c>
      <c r="E129" s="26">
        <v>0</v>
      </c>
      <c r="F129" s="26">
        <v>0</v>
      </c>
      <c r="G129" s="75"/>
      <c r="H129" s="75"/>
    </row>
    <row r="130" spans="1:8" s="17" customFormat="1" ht="15.95" customHeight="1">
      <c r="A130" s="31"/>
      <c r="B130" s="21" t="s">
        <v>88</v>
      </c>
      <c r="C130" s="26">
        <v>0</v>
      </c>
      <c r="D130" s="26">
        <v>0</v>
      </c>
      <c r="E130" s="26">
        <v>0</v>
      </c>
      <c r="F130" s="26">
        <v>0</v>
      </c>
      <c r="G130" s="75"/>
      <c r="H130" s="75"/>
    </row>
    <row r="131" spans="1:8" s="17" customFormat="1" ht="15.95" customHeight="1">
      <c r="A131" s="31"/>
      <c r="B131" s="21" t="s">
        <v>89</v>
      </c>
      <c r="C131" s="26">
        <v>0</v>
      </c>
      <c r="D131" s="26">
        <v>0</v>
      </c>
      <c r="E131" s="26">
        <v>0</v>
      </c>
      <c r="F131" s="26">
        <v>0</v>
      </c>
      <c r="G131" s="75"/>
      <c r="H131" s="75"/>
    </row>
    <row r="132" spans="1:8" s="17" customFormat="1" ht="15.95" customHeight="1">
      <c r="A132" s="31"/>
      <c r="B132" s="21" t="s">
        <v>90</v>
      </c>
      <c r="C132" s="26">
        <v>0</v>
      </c>
      <c r="D132" s="26">
        <v>0</v>
      </c>
      <c r="E132" s="26">
        <v>0</v>
      </c>
      <c r="F132" s="26">
        <v>0</v>
      </c>
      <c r="G132" s="75"/>
      <c r="H132" s="75"/>
    </row>
    <row r="133" spans="1:8" s="17" customFormat="1" ht="15.95" customHeight="1">
      <c r="A133" s="32"/>
      <c r="B133" s="52" t="s">
        <v>55</v>
      </c>
      <c r="C133" s="16">
        <f>SUM(C122:C132)</f>
        <v>0</v>
      </c>
      <c r="D133" s="16">
        <f>SUM(D122:D132)</f>
        <v>0</v>
      </c>
      <c r="E133" s="16">
        <f>SUM(E122:E132)</f>
        <v>0</v>
      </c>
      <c r="F133" s="16">
        <f>SUM(F122:F132)</f>
        <v>0</v>
      </c>
      <c r="G133" s="75"/>
      <c r="H133" s="75"/>
    </row>
    <row r="134" spans="1:8" s="1" customFormat="1" ht="8.1" customHeight="1">
      <c r="A134" s="33"/>
      <c r="C134" s="34"/>
      <c r="D134" s="27"/>
      <c r="F134" s="27"/>
      <c r="G134" s="75"/>
      <c r="H134" s="75"/>
    </row>
    <row r="135" spans="1:8" s="17" customFormat="1" ht="15.95" customHeight="1">
      <c r="A135" s="31"/>
      <c r="B135" s="44" t="s">
        <v>105</v>
      </c>
      <c r="C135" s="36" t="str">
        <f>IF(C119+C133=0, "PASS", "FAIL")</f>
        <v>PASS</v>
      </c>
      <c r="D135" s="36" t="str">
        <f>IF(D119+D133=0, "PASS", "FAIL")</f>
        <v>PASS</v>
      </c>
      <c r="E135" s="36" t="str">
        <f>IF(E119+E133=0, "PASS", "FAIL")</f>
        <v>PASS</v>
      </c>
      <c r="F135" s="36" t="str">
        <f>IF(F119+F133=0, "PASS", "FAIL")</f>
        <v>PASS</v>
      </c>
      <c r="G135" s="75"/>
      <c r="H135" s="75"/>
    </row>
    <row r="136" spans="1:8" ht="18" customHeight="1">
      <c r="D136" s="41"/>
      <c r="E136" s="41"/>
      <c r="F136" s="41"/>
    </row>
    <row r="137" spans="1:8" s="6" customFormat="1" ht="20.100000000000001" customHeight="1">
      <c r="A137" s="29"/>
      <c r="B137" s="12" t="s">
        <v>145</v>
      </c>
      <c r="C137" s="48"/>
      <c r="D137" s="11"/>
      <c r="E137" s="11"/>
      <c r="F137" s="8" t="s">
        <v>16</v>
      </c>
      <c r="G137" s="75"/>
      <c r="H137" s="75"/>
    </row>
    <row r="138" spans="1:8" s="13" customFormat="1" ht="45" customHeight="1">
      <c r="A138" s="30"/>
      <c r="B138" s="19"/>
      <c r="C138" s="20" t="str">
        <f>C$9</f>
        <v>2020-21 
Provisional 
Outturn</v>
      </c>
      <c r="D138" s="20" t="str">
        <f>D$9</f>
        <v>2021-22 
Budget 
Estimate</v>
      </c>
      <c r="E138" s="20" t="str">
        <f>E$9</f>
        <v>2022-23 
Budget 
Estimate</v>
      </c>
      <c r="F138" s="20" t="str">
        <f>F$9</f>
        <v>2023-24 
Budget 
Estimate</v>
      </c>
      <c r="G138" s="75"/>
      <c r="H138" s="75"/>
    </row>
    <row r="139" spans="1:8" s="1" customFormat="1" ht="8.1" customHeight="1">
      <c r="A139" s="33"/>
      <c r="C139" s="34"/>
      <c r="D139" s="27"/>
      <c r="F139" s="27"/>
      <c r="G139" s="75"/>
      <c r="H139" s="75"/>
    </row>
    <row r="140" spans="1:8" s="6" customFormat="1" ht="15.95" customHeight="1">
      <c r="A140" s="29"/>
      <c r="B140" s="50" t="s">
        <v>43</v>
      </c>
      <c r="C140" s="48"/>
      <c r="D140" s="11"/>
      <c r="E140" s="11"/>
      <c r="F140" s="8"/>
      <c r="G140" s="75"/>
      <c r="H140" s="75"/>
    </row>
    <row r="141" spans="1:8" s="17" customFormat="1" ht="15.95" customHeight="1">
      <c r="A141" s="31"/>
      <c r="B141" s="21" t="s">
        <v>94</v>
      </c>
      <c r="C141" s="26">
        <v>0</v>
      </c>
      <c r="D141" s="26">
        <v>0</v>
      </c>
      <c r="E141" s="26">
        <v>0</v>
      </c>
      <c r="F141" s="26">
        <v>0</v>
      </c>
      <c r="G141" s="75"/>
      <c r="H141" s="75"/>
    </row>
    <row r="142" spans="1:8" s="17" customFormat="1" ht="15.95" customHeight="1">
      <c r="A142" s="31"/>
      <c r="B142" s="21" t="s">
        <v>91</v>
      </c>
      <c r="C142" s="26">
        <v>0</v>
      </c>
      <c r="D142" s="26">
        <v>0</v>
      </c>
      <c r="E142" s="26">
        <v>0</v>
      </c>
      <c r="F142" s="26">
        <v>0</v>
      </c>
      <c r="G142" s="75"/>
      <c r="H142" s="75"/>
    </row>
    <row r="143" spans="1:8" s="17" customFormat="1" ht="15.95" customHeight="1">
      <c r="A143" s="31"/>
      <c r="B143" s="21" t="s">
        <v>93</v>
      </c>
      <c r="C143" s="26">
        <v>0</v>
      </c>
      <c r="D143" s="26">
        <v>0</v>
      </c>
      <c r="E143" s="26">
        <v>0</v>
      </c>
      <c r="F143" s="26">
        <v>0</v>
      </c>
      <c r="G143" s="75"/>
      <c r="H143" s="75"/>
    </row>
    <row r="144" spans="1:8" s="17" customFormat="1" ht="15.95" customHeight="1">
      <c r="A144" s="32"/>
      <c r="B144" s="52" t="s">
        <v>103</v>
      </c>
      <c r="C144" s="53">
        <f>SUM(C141:C143)</f>
        <v>0</v>
      </c>
      <c r="D144" s="53">
        <f>SUM(D141:D143)</f>
        <v>0</v>
      </c>
      <c r="E144" s="53">
        <f>SUM(E141:E143)</f>
        <v>0</v>
      </c>
      <c r="F144" s="53">
        <f>SUM(F141:F143)</f>
        <v>0</v>
      </c>
      <c r="G144" s="75"/>
      <c r="H144" s="75"/>
    </row>
    <row r="145" spans="1:8" s="1" customFormat="1" ht="8.1" customHeight="1">
      <c r="A145" s="33"/>
      <c r="C145" s="34"/>
      <c r="D145" s="27"/>
      <c r="F145" s="27"/>
      <c r="G145" s="75"/>
      <c r="H145" s="75"/>
    </row>
    <row r="146" spans="1:8" s="6" customFormat="1" ht="15.95" customHeight="1">
      <c r="A146" s="29"/>
      <c r="B146" s="50" t="s">
        <v>48</v>
      </c>
      <c r="C146" s="48"/>
      <c r="D146" s="11"/>
      <c r="E146" s="11"/>
      <c r="F146" s="8"/>
      <c r="G146" s="75"/>
      <c r="H146" s="75"/>
    </row>
    <row r="147" spans="1:8" s="17" customFormat="1" ht="15.95" customHeight="1">
      <c r="A147" s="31"/>
      <c r="B147" s="21" t="s">
        <v>104</v>
      </c>
      <c r="C147" s="26">
        <v>0</v>
      </c>
      <c r="D147" s="26">
        <v>0</v>
      </c>
      <c r="E147" s="26">
        <v>0</v>
      </c>
      <c r="F147" s="26">
        <v>0</v>
      </c>
      <c r="G147" s="75"/>
      <c r="H147" s="75"/>
    </row>
    <row r="148" spans="1:8" s="17" customFormat="1" ht="15.95" customHeight="1">
      <c r="A148" s="31"/>
      <c r="B148" s="35" t="s">
        <v>121</v>
      </c>
      <c r="C148" s="26">
        <v>0</v>
      </c>
      <c r="D148" s="26">
        <v>0</v>
      </c>
      <c r="E148" s="26">
        <v>0</v>
      </c>
      <c r="F148" s="26">
        <v>0</v>
      </c>
      <c r="G148" s="75"/>
      <c r="H148" s="75"/>
    </row>
    <row r="149" spans="1:8" s="17" customFormat="1" ht="15.95" customHeight="1">
      <c r="A149" s="31"/>
      <c r="B149" s="21" t="s">
        <v>80</v>
      </c>
      <c r="C149" s="26">
        <v>0</v>
      </c>
      <c r="D149" s="26">
        <v>0</v>
      </c>
      <c r="E149" s="26">
        <v>0</v>
      </c>
      <c r="F149" s="26">
        <v>0</v>
      </c>
      <c r="G149" s="75"/>
      <c r="H149" s="75"/>
    </row>
    <row r="150" spans="1:8" s="17" customFormat="1" ht="15.95" customHeight="1">
      <c r="A150" s="31"/>
      <c r="B150" s="21" t="s">
        <v>81</v>
      </c>
      <c r="C150" s="26">
        <v>0</v>
      </c>
      <c r="D150" s="26">
        <v>0</v>
      </c>
      <c r="E150" s="26">
        <v>0</v>
      </c>
      <c r="F150" s="26">
        <v>0</v>
      </c>
      <c r="G150" s="75"/>
      <c r="H150" s="75"/>
    </row>
    <row r="151" spans="1:8" s="17" customFormat="1" ht="15.95" customHeight="1">
      <c r="A151" s="31"/>
      <c r="B151" s="21" t="s">
        <v>84</v>
      </c>
      <c r="C151" s="26">
        <v>0</v>
      </c>
      <c r="D151" s="26">
        <v>0</v>
      </c>
      <c r="E151" s="26">
        <v>0</v>
      </c>
      <c r="F151" s="26">
        <v>0</v>
      </c>
      <c r="G151" s="75"/>
      <c r="H151" s="75"/>
    </row>
    <row r="152" spans="1:8" s="17" customFormat="1" ht="15.95" customHeight="1">
      <c r="A152" s="31"/>
      <c r="B152" s="14" t="s">
        <v>85</v>
      </c>
      <c r="C152" s="15">
        <f>-SUM(C141:C142)</f>
        <v>0</v>
      </c>
      <c r="D152" s="15">
        <f>-SUM(D141:D142)</f>
        <v>0</v>
      </c>
      <c r="E152" s="15">
        <f>-SUM(E141:E142)</f>
        <v>0</v>
      </c>
      <c r="F152" s="15">
        <f>-SUM(F141:F142)</f>
        <v>0</v>
      </c>
      <c r="G152" s="75"/>
      <c r="H152" s="75"/>
    </row>
    <row r="153" spans="1:8" s="17" customFormat="1" ht="15.95" customHeight="1">
      <c r="A153" s="32"/>
      <c r="B153" s="18" t="s">
        <v>147</v>
      </c>
      <c r="C153" s="16">
        <f>SUM(C147:C152)</f>
        <v>0</v>
      </c>
      <c r="D153" s="16">
        <f>SUM(D147:D152)</f>
        <v>0</v>
      </c>
      <c r="E153" s="16">
        <f>SUM(E147:E152)</f>
        <v>0</v>
      </c>
      <c r="F153" s="16">
        <f>SUM(F147:F152)</f>
        <v>0</v>
      </c>
      <c r="G153" s="75"/>
      <c r="H153" s="75"/>
    </row>
    <row r="154" spans="1:8" s="1" customFormat="1" ht="8.1" customHeight="1">
      <c r="A154" s="33"/>
      <c r="C154" s="34"/>
      <c r="D154" s="27"/>
      <c r="F154" s="27"/>
      <c r="G154" s="75"/>
      <c r="H154" s="75"/>
    </row>
    <row r="155" spans="1:8" s="17" customFormat="1" ht="15.95" customHeight="1">
      <c r="A155" s="31"/>
      <c r="B155" s="44" t="s">
        <v>105</v>
      </c>
      <c r="C155" s="36" t="str">
        <f>IF(C144+C153=0, "PASS", "FAIL")</f>
        <v>PASS</v>
      </c>
      <c r="D155" s="36" t="str">
        <f>IF(D144+D153=0, "PASS", "FAIL")</f>
        <v>PASS</v>
      </c>
      <c r="E155" s="36" t="str">
        <f>IF(E144+E153=0, "PASS", "FAIL")</f>
        <v>PASS</v>
      </c>
      <c r="F155" s="36" t="str">
        <f>IF(F144+F153=0, "PASS", "FAIL")</f>
        <v>PASS</v>
      </c>
      <c r="G155" s="75"/>
      <c r="H155" s="75"/>
    </row>
    <row r="156" spans="1:8" ht="18" customHeight="1">
      <c r="D156" s="41"/>
      <c r="E156" s="41"/>
      <c r="F156" s="41"/>
    </row>
    <row r="157" spans="1:8" s="6" customFormat="1" ht="24.95" customHeight="1">
      <c r="A157" s="29"/>
      <c r="B157" s="23" t="s">
        <v>148</v>
      </c>
      <c r="C157" s="22"/>
      <c r="D157" s="11"/>
      <c r="E157" s="11"/>
      <c r="F157" s="8"/>
      <c r="G157" s="75"/>
      <c r="H157" s="75"/>
    </row>
    <row r="158" spans="1:8" s="6" customFormat="1" ht="20.100000000000001" customHeight="1">
      <c r="A158" s="29"/>
      <c r="B158" s="43" t="s">
        <v>56</v>
      </c>
      <c r="C158" s="22"/>
      <c r="D158" s="11"/>
      <c r="E158" s="11"/>
      <c r="F158" s="8" t="s">
        <v>16</v>
      </c>
      <c r="G158" s="75"/>
      <c r="H158" s="75"/>
    </row>
    <row r="159" spans="1:8" s="13" customFormat="1" ht="45" customHeight="1">
      <c r="A159" s="30"/>
      <c r="B159" s="19"/>
      <c r="C159" s="20" t="str">
        <f>C$9</f>
        <v>2020-21 
Provisional 
Outturn</v>
      </c>
      <c r="D159" s="20" t="str">
        <f>D$9</f>
        <v>2021-22 
Budget 
Estimate</v>
      </c>
      <c r="E159" s="20" t="str">
        <f>E$9</f>
        <v>2022-23 
Budget 
Estimate</v>
      </c>
      <c r="F159" s="20" t="str">
        <f>F$9</f>
        <v>2023-24 
Budget 
Estimate</v>
      </c>
      <c r="G159" s="75"/>
      <c r="H159" s="75"/>
    </row>
    <row r="160" spans="1:8" s="1" customFormat="1" ht="8.1" customHeight="1">
      <c r="A160" s="33"/>
      <c r="C160" s="34"/>
      <c r="D160" s="27"/>
      <c r="F160" s="27"/>
      <c r="G160" s="75"/>
      <c r="H160" s="75"/>
    </row>
    <row r="161" spans="1:8" s="6" customFormat="1" ht="15.95" customHeight="1">
      <c r="A161" s="29"/>
      <c r="B161" s="50" t="s">
        <v>59</v>
      </c>
      <c r="C161" s="48"/>
      <c r="D161" s="11"/>
      <c r="E161" s="11"/>
      <c r="F161" s="8"/>
      <c r="G161" s="75"/>
      <c r="H161" s="75"/>
    </row>
    <row r="162" spans="1:8" s="13" customFormat="1" ht="20.100000000000001" customHeight="1">
      <c r="A162" s="30"/>
      <c r="B162" s="81" t="s">
        <v>37</v>
      </c>
      <c r="C162" s="82"/>
      <c r="D162" s="82"/>
      <c r="E162" s="82"/>
      <c r="F162" s="83"/>
      <c r="G162" s="75"/>
      <c r="H162" s="75"/>
    </row>
    <row r="163" spans="1:8" s="17" customFormat="1" ht="15.95" customHeight="1">
      <c r="A163" s="30"/>
      <c r="B163" s="21" t="s">
        <v>106</v>
      </c>
      <c r="C163" s="26">
        <v>2337120</v>
      </c>
      <c r="D163" s="15">
        <f>C170</f>
        <v>2335841.6762155551</v>
      </c>
      <c r="E163" s="15">
        <f>D170</f>
        <v>2396574.2943657753</v>
      </c>
      <c r="F163" s="15">
        <f>E170</f>
        <v>2511780.1332611251</v>
      </c>
      <c r="G163" s="75"/>
      <c r="H163" s="75"/>
    </row>
    <row r="164" spans="1:8" s="17" customFormat="1" ht="15.95" customHeight="1">
      <c r="A164" s="31"/>
      <c r="B164" s="55" t="s">
        <v>149</v>
      </c>
      <c r="C164" s="15">
        <v>0</v>
      </c>
      <c r="D164" s="38"/>
      <c r="E164" s="38"/>
      <c r="F164" s="38"/>
      <c r="G164" s="75"/>
      <c r="H164" s="75"/>
    </row>
    <row r="165" spans="1:8" s="17" customFormat="1" ht="15.95" customHeight="1">
      <c r="A165" s="31"/>
      <c r="B165" s="46" t="s">
        <v>107</v>
      </c>
      <c r="C165" s="54">
        <f>C163+C164</f>
        <v>2337120</v>
      </c>
      <c r="D165" s="54">
        <f>D163</f>
        <v>2335841.6762155551</v>
      </c>
      <c r="E165" s="54">
        <f>E163</f>
        <v>2396574.2943657753</v>
      </c>
      <c r="F165" s="54">
        <f>F163</f>
        <v>2511780.1332611251</v>
      </c>
      <c r="G165" s="75"/>
      <c r="H165" s="75"/>
    </row>
    <row r="166" spans="1:8" s="17" customFormat="1" ht="15.95" customHeight="1">
      <c r="A166" s="31"/>
      <c r="B166" s="14" t="s">
        <v>57</v>
      </c>
      <c r="C166" s="15">
        <f>-C51-C104</f>
        <v>18637.057499999999</v>
      </c>
      <c r="D166" s="15">
        <f>-D51-D104</f>
        <v>74007.22064</v>
      </c>
      <c r="E166" s="15">
        <f>-E51-E104</f>
        <v>133285.22445000001</v>
      </c>
      <c r="F166" s="15">
        <f>-F51-F104</f>
        <v>69454</v>
      </c>
      <c r="G166" s="75"/>
      <c r="H166" s="75"/>
    </row>
    <row r="167" spans="1:8" s="17" customFormat="1" ht="15.95" customHeight="1">
      <c r="A167" s="31"/>
      <c r="B167" s="14" t="s">
        <v>58</v>
      </c>
      <c r="C167" s="15">
        <f>-SUM(C55:C56)</f>
        <v>10000</v>
      </c>
      <c r="D167" s="15">
        <f>-SUM(D55:D56)</f>
        <v>20000</v>
      </c>
      <c r="E167" s="15">
        <f>-SUM(E55:E56)</f>
        <v>20000</v>
      </c>
      <c r="F167" s="15">
        <f>-SUM(F55:F56)</f>
        <v>10000</v>
      </c>
      <c r="G167" s="75"/>
      <c r="H167" s="75"/>
    </row>
    <row r="168" spans="1:8" s="17" customFormat="1" ht="15.95" customHeight="1">
      <c r="A168" s="31"/>
      <c r="B168" s="21" t="s">
        <v>108</v>
      </c>
      <c r="C168" s="15">
        <v>-18139.7</v>
      </c>
      <c r="D168" s="15">
        <v>-19744.968000000001</v>
      </c>
      <c r="E168" s="26">
        <v>-23489.082595142896</v>
      </c>
      <c r="F168" s="26">
        <v>-26483.19032327037</v>
      </c>
      <c r="G168" s="75"/>
      <c r="H168" s="75"/>
    </row>
    <row r="169" spans="1:8" s="17" customFormat="1" ht="15.95" customHeight="1">
      <c r="A169" s="31"/>
      <c r="B169" s="21" t="s">
        <v>109</v>
      </c>
      <c r="C169" s="15">
        <v>-11775.681284444647</v>
      </c>
      <c r="D169" s="15">
        <v>-13529.634489779666</v>
      </c>
      <c r="E169" s="26">
        <v>-14590.302959507424</v>
      </c>
      <c r="F169" s="26">
        <v>-13522.497869817398</v>
      </c>
      <c r="G169" s="75"/>
      <c r="H169" s="75"/>
    </row>
    <row r="170" spans="1:8" s="17" customFormat="1" ht="15.95" customHeight="1">
      <c r="A170" s="32"/>
      <c r="B170" s="18" t="s">
        <v>110</v>
      </c>
      <c r="C170" s="16">
        <f>SUM(C165:C169)</f>
        <v>2335841.6762155551</v>
      </c>
      <c r="D170" s="16">
        <f>SUM(D165:D169)</f>
        <v>2396574.2943657753</v>
      </c>
      <c r="E170" s="16">
        <f>SUM(E165:E169)</f>
        <v>2511780.1332611251</v>
      </c>
      <c r="F170" s="16">
        <f>SUM(F165:F169)</f>
        <v>2551228.4450680371</v>
      </c>
      <c r="G170" s="75"/>
      <c r="H170" s="75"/>
    </row>
    <row r="171" spans="1:8" s="13" customFormat="1" ht="20.100000000000001" customHeight="1">
      <c r="A171" s="30"/>
      <c r="B171" s="81" t="s">
        <v>139</v>
      </c>
      <c r="C171" s="82"/>
      <c r="D171" s="82"/>
      <c r="E171" s="82"/>
      <c r="F171" s="83"/>
      <c r="G171" s="75"/>
      <c r="H171" s="75"/>
    </row>
    <row r="172" spans="1:8" s="17" customFormat="1" ht="15.95" customHeight="1">
      <c r="A172" s="30"/>
      <c r="B172" s="21" t="s">
        <v>106</v>
      </c>
      <c r="C172" s="26">
        <v>0</v>
      </c>
      <c r="D172" s="15">
        <f>C179</f>
        <v>0</v>
      </c>
      <c r="E172" s="15">
        <f>D179</f>
        <v>0</v>
      </c>
      <c r="F172" s="15">
        <f>E179</f>
        <v>0</v>
      </c>
      <c r="G172" s="75"/>
      <c r="H172" s="75"/>
    </row>
    <row r="173" spans="1:8" s="17" customFormat="1" ht="15.95" customHeight="1">
      <c r="A173" s="31"/>
      <c r="B173" s="14" t="s">
        <v>149</v>
      </c>
      <c r="C173" s="15">
        <v>0</v>
      </c>
      <c r="D173" s="38"/>
      <c r="E173" s="38"/>
      <c r="F173" s="38"/>
      <c r="G173" s="75"/>
      <c r="H173" s="75"/>
    </row>
    <row r="174" spans="1:8" s="17" customFormat="1" ht="15.95" customHeight="1">
      <c r="A174" s="31"/>
      <c r="B174" s="46" t="s">
        <v>107</v>
      </c>
      <c r="C174" s="54">
        <f>C172+C173</f>
        <v>0</v>
      </c>
      <c r="D174" s="54">
        <f>D172</f>
        <v>0</v>
      </c>
      <c r="E174" s="54">
        <f>E172</f>
        <v>0</v>
      </c>
      <c r="F174" s="54">
        <f>F172</f>
        <v>0</v>
      </c>
      <c r="G174" s="75"/>
      <c r="H174" s="75"/>
    </row>
    <row r="175" spans="1:8" s="17" customFormat="1" ht="15.95" customHeight="1">
      <c r="A175" s="31"/>
      <c r="B175" s="14" t="s">
        <v>57</v>
      </c>
      <c r="C175" s="15">
        <f>-C127-C152</f>
        <v>0</v>
      </c>
      <c r="D175" s="15">
        <f>-D127-D152</f>
        <v>0</v>
      </c>
      <c r="E175" s="15">
        <f>-E127-E152</f>
        <v>0</v>
      </c>
      <c r="F175" s="15">
        <f>-F127-F152</f>
        <v>0</v>
      </c>
      <c r="G175" s="75"/>
      <c r="H175" s="75"/>
    </row>
    <row r="176" spans="1:8" s="17" customFormat="1" ht="15.95" customHeight="1">
      <c r="A176" s="31"/>
      <c r="B176" s="14" t="s">
        <v>58</v>
      </c>
      <c r="C176" s="15">
        <f>-SUM(C131:C132)</f>
        <v>0</v>
      </c>
      <c r="D176" s="15">
        <f>-SUM(D131:D132)</f>
        <v>0</v>
      </c>
      <c r="E176" s="15">
        <f>-SUM(E131:E132)</f>
        <v>0</v>
      </c>
      <c r="F176" s="15">
        <f>-SUM(F131:F132)</f>
        <v>0</v>
      </c>
      <c r="G176" s="75"/>
      <c r="H176" s="75"/>
    </row>
    <row r="177" spans="1:8" s="17" customFormat="1" ht="15.95" customHeight="1">
      <c r="A177" s="31"/>
      <c r="B177" s="21" t="s">
        <v>108</v>
      </c>
      <c r="C177" s="26">
        <v>0</v>
      </c>
      <c r="D177" s="26">
        <v>0</v>
      </c>
      <c r="E177" s="26">
        <v>0</v>
      </c>
      <c r="F177" s="26">
        <v>0</v>
      </c>
      <c r="G177" s="75"/>
      <c r="H177" s="75"/>
    </row>
    <row r="178" spans="1:8" s="17" customFormat="1" ht="15.95" customHeight="1">
      <c r="A178" s="31"/>
      <c r="B178" s="21" t="s">
        <v>109</v>
      </c>
      <c r="C178" s="26">
        <v>0</v>
      </c>
      <c r="D178" s="26">
        <v>0</v>
      </c>
      <c r="E178" s="26">
        <v>0</v>
      </c>
      <c r="F178" s="26">
        <v>0</v>
      </c>
      <c r="G178" s="75"/>
      <c r="H178" s="75"/>
    </row>
    <row r="179" spans="1:8" s="17" customFormat="1" ht="15.95" customHeight="1">
      <c r="A179" s="32"/>
      <c r="B179" s="18" t="s">
        <v>111</v>
      </c>
      <c r="C179" s="16">
        <f>SUM(C174:C178)</f>
        <v>0</v>
      </c>
      <c r="D179" s="16">
        <f>SUM(D174:D178)</f>
        <v>0</v>
      </c>
      <c r="E179" s="16">
        <f>SUM(E174:E178)</f>
        <v>0</v>
      </c>
      <c r="F179" s="16">
        <f>SUM(F174:F178)</f>
        <v>0</v>
      </c>
      <c r="G179" s="75"/>
      <c r="H179" s="75"/>
    </row>
    <row r="180" spans="1:8" s="1" customFormat="1" ht="8.1" customHeight="1">
      <c r="A180" s="33"/>
      <c r="C180" s="34"/>
      <c r="D180" s="27"/>
      <c r="F180" s="27"/>
      <c r="G180" s="75"/>
      <c r="H180" s="75"/>
    </row>
    <row r="181" spans="1:8" s="17" customFormat="1" ht="15.95" customHeight="1">
      <c r="A181" s="32"/>
      <c r="B181" s="18" t="s">
        <v>120</v>
      </c>
      <c r="C181" s="16">
        <f>C170+C179</f>
        <v>2335841.6762155551</v>
      </c>
      <c r="D181" s="16">
        <f>D170+D179</f>
        <v>2396574.2943657753</v>
      </c>
      <c r="E181" s="16">
        <f>E170+E179</f>
        <v>2511780.1332611251</v>
      </c>
      <c r="F181" s="16">
        <f>F170+F179</f>
        <v>2551228.4450680371</v>
      </c>
      <c r="G181" s="75"/>
      <c r="H181" s="75"/>
    </row>
    <row r="182" spans="1:8" s="1" customFormat="1" ht="8.1" customHeight="1">
      <c r="A182" s="33"/>
      <c r="C182" s="34"/>
      <c r="D182" s="27"/>
      <c r="F182" s="27"/>
      <c r="G182" s="75"/>
      <c r="H182" s="75"/>
    </row>
    <row r="183" spans="1:8" s="6" customFormat="1" ht="15.95" customHeight="1">
      <c r="A183" s="29"/>
      <c r="B183" s="50" t="s">
        <v>113</v>
      </c>
      <c r="C183" s="48"/>
      <c r="D183" s="11"/>
      <c r="E183" s="11"/>
      <c r="F183" s="8"/>
      <c r="G183" s="75"/>
      <c r="H183" s="75"/>
    </row>
    <row r="184" spans="1:8" s="17" customFormat="1" ht="15.95" customHeight="1">
      <c r="A184" s="31"/>
      <c r="B184" s="21" t="s">
        <v>115</v>
      </c>
      <c r="C184" s="26">
        <v>-1473470</v>
      </c>
      <c r="D184" s="26">
        <v>-1530050</v>
      </c>
      <c r="E184" s="26">
        <v>-1635150</v>
      </c>
      <c r="F184" s="26">
        <v>-1678800</v>
      </c>
      <c r="G184" s="75"/>
      <c r="H184" s="75"/>
    </row>
    <row r="185" spans="1:8" s="17" customFormat="1" ht="15.95" customHeight="1">
      <c r="A185" s="31"/>
      <c r="B185" s="45" t="s">
        <v>116</v>
      </c>
      <c r="C185" s="26">
        <v>-631357.91100555542</v>
      </c>
      <c r="D185" s="26">
        <v>-637828.27651577571</v>
      </c>
      <c r="E185" s="26">
        <v>-643237.97355626826</v>
      </c>
      <c r="F185" s="26">
        <v>-639715.47568645095</v>
      </c>
      <c r="G185" s="75"/>
      <c r="H185" s="75"/>
    </row>
    <row r="186" spans="1:8" s="17" customFormat="1" ht="15.95" customHeight="1">
      <c r="A186" s="31"/>
      <c r="B186" s="45" t="s">
        <v>117</v>
      </c>
      <c r="C186" s="26">
        <v>0</v>
      </c>
      <c r="D186" s="26">
        <v>0</v>
      </c>
      <c r="E186" s="26">
        <v>0</v>
      </c>
      <c r="F186" s="26">
        <v>0</v>
      </c>
      <c r="G186" s="75"/>
      <c r="H186" s="75"/>
    </row>
    <row r="187" spans="1:8" s="17" customFormat="1" ht="15.95" customHeight="1">
      <c r="A187" s="32"/>
      <c r="B187" s="18" t="s">
        <v>118</v>
      </c>
      <c r="C187" s="16">
        <f>SUM(C184:C186)</f>
        <v>-2104827.9110055557</v>
      </c>
      <c r="D187" s="16">
        <f>SUM(D184:D186)</f>
        <v>-2167878.2765157758</v>
      </c>
      <c r="E187" s="16">
        <f>SUM(E184:E186)</f>
        <v>-2278387.973556268</v>
      </c>
      <c r="F187" s="16">
        <f>SUM(F184:F186)</f>
        <v>-2318515.475686451</v>
      </c>
      <c r="G187" s="75"/>
      <c r="H187" s="75"/>
    </row>
    <row r="188" spans="1:8" s="17" customFormat="1" ht="30" customHeight="1">
      <c r="A188" s="31"/>
      <c r="B188" s="45" t="s">
        <v>119</v>
      </c>
      <c r="C188" s="26">
        <v>0</v>
      </c>
      <c r="D188" s="26">
        <v>0</v>
      </c>
      <c r="E188" s="26">
        <v>0</v>
      </c>
      <c r="F188" s="26">
        <v>0</v>
      </c>
      <c r="G188" s="75"/>
      <c r="H188" s="75"/>
    </row>
    <row r="189" spans="1:8" s="17" customFormat="1" ht="15.95" customHeight="1">
      <c r="A189" s="32"/>
      <c r="B189" s="18" t="s">
        <v>112</v>
      </c>
      <c r="C189" s="16">
        <f>SUM(C187:C188)</f>
        <v>-2104827.9110055557</v>
      </c>
      <c r="D189" s="16">
        <f>SUM(D187:D188)</f>
        <v>-2167878.2765157758</v>
      </c>
      <c r="E189" s="16">
        <f>SUM(E187:E188)</f>
        <v>-2278387.973556268</v>
      </c>
      <c r="F189" s="16">
        <f>SUM(F187:F188)</f>
        <v>-2318515.475686451</v>
      </c>
      <c r="G189" s="75"/>
      <c r="H189" s="75"/>
    </row>
    <row r="190" spans="1:8" s="1" customFormat="1" ht="8.1" customHeight="1">
      <c r="A190" s="33"/>
      <c r="C190" s="34"/>
      <c r="D190" s="27"/>
      <c r="F190" s="27"/>
      <c r="G190" s="75"/>
      <c r="H190" s="75"/>
    </row>
    <row r="191" spans="1:8" s="17" customFormat="1" ht="15.95" customHeight="1">
      <c r="A191" s="32"/>
      <c r="B191" s="18" t="s">
        <v>155</v>
      </c>
      <c r="C191" s="16">
        <f>C189+C181</f>
        <v>231013.7652099994</v>
      </c>
      <c r="D191" s="16">
        <f t="shared" ref="D191:F191" si="0">D189+D181</f>
        <v>228696.01784999948</v>
      </c>
      <c r="E191" s="16">
        <f t="shared" si="0"/>
        <v>233392.15970485704</v>
      </c>
      <c r="F191" s="16">
        <f t="shared" si="0"/>
        <v>232712.96938158618</v>
      </c>
      <c r="G191" s="75"/>
      <c r="H191" s="75"/>
    </row>
    <row r="192" spans="1:8" s="1" customFormat="1" ht="8.1" customHeight="1">
      <c r="A192" s="33"/>
      <c r="C192" s="34"/>
      <c r="D192" s="27"/>
      <c r="F192" s="27"/>
      <c r="G192" s="75"/>
      <c r="H192" s="75"/>
    </row>
    <row r="193" spans="1:9" s="6" customFormat="1" ht="15.95" customHeight="1">
      <c r="A193" s="29"/>
      <c r="B193" s="50" t="s">
        <v>114</v>
      </c>
      <c r="C193" s="48"/>
      <c r="D193" s="11"/>
      <c r="E193" s="11"/>
      <c r="F193" s="8"/>
      <c r="G193" s="75"/>
      <c r="H193" s="75"/>
    </row>
    <row r="194" spans="1:9" s="17" customFormat="1" ht="15.95" customHeight="1">
      <c r="A194" s="31"/>
      <c r="B194" s="21" t="s">
        <v>60</v>
      </c>
      <c r="C194" s="26">
        <v>-2380000</v>
      </c>
      <c r="D194" s="26">
        <v>-2440000</v>
      </c>
      <c r="E194" s="26">
        <v>-2550000</v>
      </c>
      <c r="F194" s="26">
        <v>-2590000</v>
      </c>
      <c r="G194" s="75"/>
      <c r="H194" s="75"/>
    </row>
    <row r="195" spans="1:9" s="17" customFormat="1" ht="15.95" customHeight="1">
      <c r="A195" s="31"/>
      <c r="B195" s="21" t="s">
        <v>61</v>
      </c>
      <c r="C195" s="26">
        <v>-2480000</v>
      </c>
      <c r="D195" s="26">
        <v>-2540000</v>
      </c>
      <c r="E195" s="26">
        <v>-2650000</v>
      </c>
      <c r="F195" s="26">
        <v>-2690000</v>
      </c>
      <c r="G195" s="75"/>
      <c r="H195" s="75"/>
    </row>
    <row r="196" spans="1:9" ht="18" customHeight="1">
      <c r="D196" s="41"/>
      <c r="E196" s="41"/>
      <c r="F196" s="41"/>
    </row>
    <row r="197" spans="1:9" s="6" customFormat="1" ht="24.95" customHeight="1">
      <c r="A197" s="75"/>
      <c r="B197" s="75"/>
      <c r="C197" s="75"/>
      <c r="D197" s="75"/>
      <c r="E197" s="75"/>
      <c r="F197" s="75"/>
      <c r="G197" s="75"/>
      <c r="H197" s="75"/>
    </row>
    <row r="198" spans="1:9" s="6" customFormat="1" ht="20.100000000000001" customHeight="1">
      <c r="A198" s="75"/>
      <c r="B198" s="75"/>
      <c r="C198" s="75"/>
      <c r="D198" s="75"/>
      <c r="E198" s="75"/>
      <c r="F198" s="75"/>
      <c r="G198" s="75"/>
      <c r="H198" s="75"/>
    </row>
    <row r="199" spans="1:9" ht="18" customHeight="1">
      <c r="A199" s="75"/>
      <c r="B199" s="75"/>
      <c r="C199" s="75"/>
      <c r="D199" s="75"/>
      <c r="E199" s="75"/>
      <c r="F199" s="75"/>
    </row>
    <row r="200" spans="1:9" ht="15.95" customHeight="1">
      <c r="A200" s="75"/>
      <c r="B200" s="75"/>
      <c r="C200" s="75"/>
      <c r="D200" s="75"/>
      <c r="E200" s="75"/>
      <c r="F200" s="75"/>
    </row>
    <row r="201" spans="1:9" ht="15.95" customHeight="1">
      <c r="A201" s="75"/>
      <c r="B201" s="75"/>
      <c r="C201" s="75"/>
      <c r="D201" s="75"/>
      <c r="E201" s="75"/>
      <c r="F201" s="75"/>
    </row>
    <row r="202" spans="1:9" ht="15.95" customHeight="1">
      <c r="A202" s="75"/>
      <c r="B202" s="75"/>
      <c r="C202" s="75"/>
      <c r="D202" s="75"/>
      <c r="E202" s="75"/>
      <c r="F202" s="75"/>
    </row>
    <row r="203" spans="1:9" ht="15.95" customHeight="1">
      <c r="A203" s="75"/>
      <c r="B203" s="75"/>
      <c r="C203" s="75"/>
      <c r="D203" s="75"/>
      <c r="E203" s="75"/>
      <c r="F203" s="75"/>
    </row>
    <row r="204" spans="1:9" s="17" customFormat="1" ht="15.95" customHeight="1">
      <c r="A204" s="75"/>
      <c r="B204" s="75"/>
      <c r="C204" s="75"/>
      <c r="D204" s="75"/>
      <c r="E204" s="75"/>
      <c r="F204" s="75"/>
      <c r="G204" s="75"/>
      <c r="H204" s="75"/>
      <c r="I204" s="2"/>
    </row>
    <row r="205" spans="1:9" ht="18" customHeight="1">
      <c r="A205" s="75"/>
      <c r="B205" s="75"/>
      <c r="C205" s="75"/>
      <c r="D205" s="75"/>
      <c r="E205" s="75"/>
      <c r="F205" s="75"/>
    </row>
    <row r="206" spans="1:9" ht="18" customHeight="1">
      <c r="A206" s="75"/>
      <c r="B206" s="75"/>
      <c r="C206" s="75"/>
      <c r="D206" s="75"/>
      <c r="E206" s="75"/>
      <c r="F206" s="75"/>
    </row>
    <row r="207" spans="1:9" ht="15.95" customHeight="1">
      <c r="A207" s="75"/>
      <c r="B207" s="75"/>
      <c r="C207" s="75"/>
      <c r="D207" s="75"/>
      <c r="E207" s="75"/>
      <c r="F207" s="75"/>
    </row>
    <row r="208" spans="1:9" ht="15.95" customHeight="1">
      <c r="A208" s="75"/>
      <c r="B208" s="75"/>
      <c r="C208" s="75"/>
      <c r="D208" s="75"/>
      <c r="E208" s="75"/>
      <c r="F208" s="75"/>
    </row>
    <row r="209" spans="1:8" ht="15.95" customHeight="1">
      <c r="A209" s="75"/>
      <c r="B209" s="75"/>
      <c r="C209" s="75"/>
      <c r="D209" s="75"/>
      <c r="E209" s="75"/>
      <c r="F209" s="75"/>
    </row>
    <row r="210" spans="1:8" ht="15.95" customHeight="1">
      <c r="A210" s="75"/>
      <c r="B210" s="75"/>
      <c r="C210" s="75"/>
      <c r="D210" s="75"/>
      <c r="E210" s="75"/>
      <c r="F210" s="75"/>
    </row>
    <row r="211" spans="1:8" ht="15.95" customHeight="1">
      <c r="A211" s="75"/>
      <c r="B211" s="75"/>
      <c r="C211" s="75"/>
      <c r="D211" s="75"/>
      <c r="E211" s="75"/>
      <c r="F211" s="75"/>
    </row>
    <row r="212" spans="1:8" ht="15.95" customHeight="1">
      <c r="A212" s="75"/>
      <c r="B212" s="75"/>
      <c r="C212" s="75"/>
      <c r="D212" s="75"/>
      <c r="E212" s="75"/>
      <c r="F212" s="75"/>
    </row>
    <row r="213" spans="1:8" ht="15.95" customHeight="1">
      <c r="A213" s="75"/>
      <c r="B213" s="75"/>
      <c r="C213" s="75"/>
      <c r="D213" s="75"/>
      <c r="E213" s="75"/>
      <c r="F213" s="75"/>
    </row>
    <row r="214" spans="1:8" ht="15.95" customHeight="1">
      <c r="A214" s="75"/>
      <c r="B214" s="75"/>
      <c r="C214" s="75"/>
      <c r="D214" s="75"/>
      <c r="E214" s="75"/>
      <c r="F214" s="75"/>
    </row>
    <row r="215" spans="1:8" ht="15.95" customHeight="1">
      <c r="A215" s="75"/>
      <c r="B215" s="75"/>
      <c r="C215" s="75"/>
      <c r="D215" s="75"/>
      <c r="E215" s="75"/>
      <c r="F215" s="75"/>
    </row>
    <row r="216" spans="1:8" ht="15.95" customHeight="1">
      <c r="A216" s="75"/>
      <c r="B216" s="75"/>
      <c r="C216" s="75"/>
      <c r="D216" s="75"/>
      <c r="E216" s="75"/>
      <c r="F216" s="75"/>
    </row>
    <row r="217" spans="1:8">
      <c r="A217" s="75"/>
      <c r="B217" s="75"/>
      <c r="C217" s="75"/>
      <c r="D217" s="75"/>
      <c r="E217" s="75"/>
      <c r="F217" s="75"/>
    </row>
    <row r="218" spans="1:8">
      <c r="A218" s="75"/>
      <c r="B218" s="75"/>
      <c r="C218" s="75"/>
      <c r="D218" s="75"/>
      <c r="E218" s="75"/>
      <c r="F218" s="75"/>
    </row>
    <row r="219" spans="1:8" s="49" customFormat="1" ht="18" customHeight="1">
      <c r="A219" s="75"/>
      <c r="B219" s="75"/>
      <c r="C219" s="75"/>
      <c r="D219" s="75"/>
      <c r="E219" s="75"/>
      <c r="F219" s="75"/>
      <c r="G219" s="75"/>
      <c r="H219" s="75"/>
    </row>
    <row r="220" spans="1:8" ht="15.95" customHeight="1">
      <c r="A220" s="75"/>
      <c r="B220" s="75"/>
      <c r="C220" s="75"/>
      <c r="D220" s="75"/>
      <c r="E220" s="75"/>
      <c r="F220" s="75"/>
    </row>
    <row r="221" spans="1:8" ht="15.95" customHeight="1">
      <c r="A221" s="75"/>
      <c r="B221" s="75"/>
      <c r="C221" s="75"/>
      <c r="D221" s="75"/>
      <c r="E221" s="75"/>
      <c r="F221" s="75"/>
    </row>
    <row r="222" spans="1:8" ht="15.95" customHeight="1">
      <c r="A222" s="75"/>
      <c r="B222" s="75"/>
      <c r="C222" s="75"/>
      <c r="D222" s="75"/>
      <c r="E222" s="75"/>
      <c r="F222" s="75"/>
    </row>
    <row r="223" spans="1:8" ht="15.95" customHeight="1">
      <c r="A223" s="75"/>
      <c r="B223" s="75"/>
      <c r="C223" s="75"/>
      <c r="D223" s="75"/>
      <c r="E223" s="75"/>
      <c r="F223" s="75"/>
    </row>
    <row r="224" spans="1:8" ht="15.95" customHeight="1">
      <c r="A224" s="75"/>
      <c r="B224" s="75"/>
      <c r="C224" s="75"/>
      <c r="D224" s="75"/>
      <c r="E224" s="75"/>
      <c r="F224" s="75"/>
    </row>
    <row r="225" spans="1:6" ht="15.95" customHeight="1">
      <c r="A225" s="75"/>
      <c r="B225" s="75"/>
      <c r="C225" s="75"/>
      <c r="D225" s="75"/>
      <c r="E225" s="75"/>
      <c r="F225" s="75"/>
    </row>
    <row r="226" spans="1:6" ht="15.95" customHeight="1">
      <c r="A226" s="75"/>
      <c r="B226" s="75"/>
      <c r="C226" s="75"/>
      <c r="D226" s="75"/>
      <c r="E226" s="75"/>
      <c r="F226" s="75"/>
    </row>
    <row r="227" spans="1:6" ht="15.95" customHeight="1">
      <c r="A227" s="75"/>
      <c r="B227" s="75"/>
      <c r="C227" s="75"/>
      <c r="D227" s="75"/>
      <c r="E227" s="75"/>
      <c r="F227" s="75"/>
    </row>
    <row r="228" spans="1:6" ht="15.95" customHeight="1">
      <c r="A228" s="75"/>
      <c r="B228" s="75"/>
      <c r="C228" s="75"/>
      <c r="D228" s="75"/>
      <c r="E228" s="75"/>
      <c r="F228" s="75"/>
    </row>
    <row r="229" spans="1:6" ht="15.95" customHeight="1">
      <c r="A229" s="75"/>
      <c r="B229" s="75"/>
      <c r="C229" s="75"/>
      <c r="D229" s="75"/>
      <c r="E229" s="75"/>
      <c r="F229" s="75"/>
    </row>
    <row r="230" spans="1:6">
      <c r="A230" s="75"/>
      <c r="B230" s="75"/>
      <c r="C230" s="75"/>
      <c r="D230" s="75"/>
      <c r="E230" s="75"/>
      <c r="F230" s="75"/>
    </row>
    <row r="231" spans="1:6">
      <c r="A231" s="75"/>
      <c r="B231" s="75"/>
      <c r="C231" s="75"/>
      <c r="D231" s="75"/>
      <c r="E231" s="75"/>
      <c r="F231" s="75"/>
    </row>
    <row r="232" spans="1:6">
      <c r="A232" s="75"/>
      <c r="B232" s="75"/>
      <c r="C232" s="75"/>
      <c r="D232" s="75"/>
      <c r="E232" s="75"/>
      <c r="F232" s="75"/>
    </row>
    <row r="233" spans="1:6">
      <c r="A233" s="75"/>
      <c r="B233" s="75"/>
      <c r="C233" s="75"/>
      <c r="D233" s="75"/>
      <c r="E233" s="75"/>
      <c r="F233" s="75"/>
    </row>
    <row r="234" spans="1:6">
      <c r="A234" s="75"/>
      <c r="B234" s="75"/>
      <c r="C234" s="75"/>
      <c r="D234" s="75"/>
      <c r="E234" s="75"/>
      <c r="F234" s="75"/>
    </row>
  </sheetData>
  <mergeCells count="5">
    <mergeCell ref="B171:F171"/>
    <mergeCell ref="B65:F65"/>
    <mergeCell ref="B77:F77"/>
    <mergeCell ref="B83:F83"/>
    <mergeCell ref="B162:F162"/>
  </mergeCells>
  <dataValidations count="7">
    <dataValidation type="whole" errorStyle="warning" allowBlank="1" showInputMessage="1" showErrorMessage="1" errorTitle="WARNING" error="All figures must be entered as whole numbers. Please ensure that the figure you have entered is correct." sqref="C188:F188 C164 C173">
      <formula1>-1000000</formula1>
      <formula2>1000000</formula2>
    </dataValidation>
    <dataValidation type="whole" errorStyle="warning" operator="lessThanOrEqual" allowBlank="1" showInputMessage="1" showErrorMessage="1" errorTitle="WARNING: Check signage" error="Liabilities are expected to be entered as negative whole numbers. Please ensure the figure you have entered is correct. " sqref="C184:F186 C194:F195">
      <formula1>0</formula1>
    </dataValidation>
    <dataValidation type="whole" errorStyle="warning" operator="lessThanOrEqual" allowBlank="1" showInputMessage="1" showErrorMessage="1" errorTitle="WARNING: Check signage" error="Repayments are expected to be entered as negative whole numbers. Please ensure the figure you have entered is correct. " sqref="E168:F169 C177:F178">
      <formula1>0</formula1>
    </dataValidation>
    <dataValidation type="whole" errorStyle="warning" operator="lessThanOrEqual" allowBlank="1" showInputMessage="1" showErrorMessage="1" errorTitle="WARNING: Check signage" error="Financing must be entered as a negative whole number. Please ensure the figure you have entered is correct. " sqref="C44:F53 E54:F54 C55:F56 C98:F103 C122:F132 C147:F151">
      <formula1>0</formula1>
    </dataValidation>
    <dataValidation type="whole" errorStyle="warning" operator="greaterThanOrEqual" allowBlank="1" showInputMessage="1" showErrorMessage="1" errorTitle="WARNING: Check signage" error="Expenditure must be entered as a positive whole number. Please ensure the figure you have entered is correct." sqref="C31:F40 C66:F75 C78:F81 C84:F93 C114:F118 C141:F143">
      <formula1>0</formula1>
    </dataValidation>
    <dataValidation type="whole" errorStyle="warning" allowBlank="1" showInputMessage="1" showErrorMessage="1" errorTitle="WARNING" error="All figures need to be entered rounded to the nearest whole number. Please review the figure you have entered." sqref="C174 D172:F174 D163:F165 C165">
      <formula1>-100000000</formula1>
      <formula2>100000000</formula2>
    </dataValidation>
    <dataValidation type="whole" errorStyle="warning" allowBlank="1" showInputMessage="1" showErrorMessage="1" errorTitle="WARNING" error="All figures need to be entered rounded to the nearest whole number. This figure is also expected to be a positive figure. Please review the figure you have entered." sqref="C54:D54 C168:D169 C152:F152">
      <formula1>0</formula1>
      <formula2>100000000</formula2>
    </dataValidation>
  </dataValidations>
  <pageMargins left="0.7" right="0.7" top="0.75" bottom="0.75" header="0.3" footer="0.3"/>
  <pageSetup paperSize="9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83C5C"/>
  </sheetPr>
  <dimension ref="A1:A35"/>
  <sheetViews>
    <sheetView zoomScaleNormal="100" workbookViewId="0">
      <selection activeCell="T1" sqref="T1"/>
    </sheetView>
  </sheetViews>
  <sheetFormatPr defaultColWidth="8.85546875" defaultRowHeight="12.75"/>
  <cols>
    <col min="1" max="16384" width="8.85546875" style="57"/>
  </cols>
  <sheetData>
    <row r="1" spans="1:1" ht="26.25">
      <c r="A1" s="56" t="s">
        <v>210</v>
      </c>
    </row>
    <row r="2" spans="1:1" ht="23.25">
      <c r="A2" s="64" t="s">
        <v>211</v>
      </c>
    </row>
    <row r="4" spans="1:1" ht="15.75">
      <c r="A4" s="76" t="s">
        <v>212</v>
      </c>
    </row>
    <row r="5" spans="1:1" ht="15.75">
      <c r="A5" s="71" t="s">
        <v>213</v>
      </c>
    </row>
    <row r="6" spans="1:1" ht="15">
      <c r="A6" s="71" t="s">
        <v>214</v>
      </c>
    </row>
    <row r="7" spans="1:1" ht="15">
      <c r="A7" s="77" t="s">
        <v>215</v>
      </c>
    </row>
    <row r="8" spans="1:1" ht="15">
      <c r="A8" s="77" t="s">
        <v>216</v>
      </c>
    </row>
    <row r="9" spans="1:1" ht="15">
      <c r="A9" s="77" t="s">
        <v>217</v>
      </c>
    </row>
    <row r="10" spans="1:1" ht="14.1" customHeight="1"/>
    <row r="11" spans="1:1" ht="15.75">
      <c r="A11" s="76" t="s">
        <v>218</v>
      </c>
    </row>
    <row r="12" spans="1:1" ht="15">
      <c r="A12" s="61" t="s">
        <v>219</v>
      </c>
    </row>
    <row r="13" spans="1:1" ht="14.1" customHeight="1">
      <c r="A13" s="61"/>
    </row>
    <row r="14" spans="1:1" ht="15.75">
      <c r="A14" s="76" t="s">
        <v>220</v>
      </c>
    </row>
    <row r="15" spans="1:1" ht="14.1" customHeight="1"/>
    <row r="16" spans="1:1" ht="15.75">
      <c r="A16" s="76" t="s">
        <v>221</v>
      </c>
    </row>
    <row r="17" spans="1:1" ht="14.1" customHeight="1">
      <c r="A17" s="61"/>
    </row>
    <row r="18" spans="1:1" ht="15.75">
      <c r="A18" s="76" t="s">
        <v>222</v>
      </c>
    </row>
    <row r="19" spans="1:1" ht="14.1" customHeight="1"/>
    <row r="20" spans="1:1" ht="15.75">
      <c r="A20" s="78" t="s">
        <v>223</v>
      </c>
    </row>
    <row r="21" spans="1:1" ht="15">
      <c r="A21" s="78" t="s">
        <v>224</v>
      </c>
    </row>
    <row r="22" spans="1:1" ht="14.1" customHeight="1">
      <c r="A22" s="78"/>
    </row>
    <row r="23" spans="1:1" ht="15.75">
      <c r="A23" s="76" t="s">
        <v>225</v>
      </c>
    </row>
    <row r="24" spans="1:1" ht="15">
      <c r="A24" s="71" t="s">
        <v>226</v>
      </c>
    </row>
    <row r="25" spans="1:1" ht="14.1" customHeight="1">
      <c r="A25" s="61"/>
    </row>
    <row r="26" spans="1:1" ht="15.75">
      <c r="A26" s="78" t="s">
        <v>227</v>
      </c>
    </row>
    <row r="27" spans="1:1" ht="15">
      <c r="A27" s="78" t="s">
        <v>228</v>
      </c>
    </row>
    <row r="28" spans="1:1" ht="15">
      <c r="A28" s="58" t="s">
        <v>229</v>
      </c>
    </row>
    <row r="29" spans="1:1" ht="15">
      <c r="A29" s="78" t="s">
        <v>230</v>
      </c>
    </row>
    <row r="30" spans="1:1" ht="14.1" customHeight="1">
      <c r="A30" s="61"/>
    </row>
    <row r="31" spans="1:1" ht="15.75">
      <c r="A31" s="76" t="s">
        <v>231</v>
      </c>
    </row>
    <row r="32" spans="1:1" ht="15">
      <c r="A32" s="71" t="s">
        <v>232</v>
      </c>
    </row>
    <row r="33" spans="1:1" ht="14.1" customHeight="1"/>
    <row r="34" spans="1:1" ht="15">
      <c r="A34" s="58" t="s">
        <v>233</v>
      </c>
    </row>
    <row r="35" spans="1:1" ht="15">
      <c r="A35" s="58" t="s">
        <v>234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rgb="FFC5D9F1"/>
  </sheetPr>
  <dimension ref="A1:I234"/>
  <sheetViews>
    <sheetView zoomScaleNormal="100" workbookViewId="0">
      <pane ySplit="3" topLeftCell="A4" activePane="bottomLeft" state="frozen"/>
      <selection activeCell="H1" sqref="H1"/>
      <selection pane="bottomLeft" activeCell="C1" sqref="C1"/>
    </sheetView>
  </sheetViews>
  <sheetFormatPr defaultColWidth="9.140625" defaultRowHeight="12.75"/>
  <cols>
    <col min="1" max="1" width="4" style="39" customWidth="1"/>
    <col min="2" max="2" width="94.140625" style="40" customWidth="1"/>
    <col min="3" max="6" width="17.5703125" style="40" customWidth="1"/>
    <col min="7" max="7" width="11.140625" style="75" customWidth="1"/>
    <col min="8" max="8" width="69" style="75" customWidth="1"/>
    <col min="9" max="16384" width="9.140625" style="40"/>
  </cols>
  <sheetData>
    <row r="1" spans="1:8" s="3" customFormat="1" ht="20.100000000000001" customHeight="1">
      <c r="A1" s="28"/>
      <c r="B1" s="4" t="s">
        <v>156</v>
      </c>
      <c r="G1" s="75"/>
      <c r="H1" s="75"/>
    </row>
    <row r="2" spans="1:8" s="3" customFormat="1" ht="20.100000000000001" customHeight="1">
      <c r="A2" s="28"/>
      <c r="B2" s="5" t="s">
        <v>14</v>
      </c>
      <c r="D2" s="74"/>
      <c r="E2" s="74"/>
      <c r="F2" s="37"/>
      <c r="G2" s="75"/>
      <c r="H2" s="75"/>
    </row>
    <row r="3" spans="1:8" s="6" customFormat="1" ht="12.75" customHeight="1">
      <c r="A3" s="29"/>
      <c r="B3" s="7"/>
      <c r="G3" s="75"/>
      <c r="H3" s="75"/>
    </row>
    <row r="4" spans="1:8" s="6" customFormat="1" ht="20.100000000000001" customHeight="1">
      <c r="A4" s="29"/>
      <c r="B4" s="10" t="s">
        <v>39</v>
      </c>
      <c r="C4" s="9"/>
      <c r="D4" s="9"/>
      <c r="E4" s="9"/>
      <c r="F4" s="9"/>
      <c r="G4" s="75"/>
      <c r="H4" s="75"/>
    </row>
    <row r="5" spans="1:8" s="6" customFormat="1" ht="20.100000000000001" customHeight="1">
      <c r="A5" s="29"/>
      <c r="B5" s="10" t="s">
        <v>40</v>
      </c>
      <c r="C5" s="9"/>
      <c r="D5" s="9"/>
      <c r="E5" s="9"/>
      <c r="F5" s="9"/>
      <c r="G5" s="75"/>
      <c r="H5" s="75"/>
    </row>
    <row r="6" spans="1:8" s="6" customFormat="1" ht="20.100000000000001" customHeight="1">
      <c r="A6" s="29"/>
      <c r="B6" s="10" t="s">
        <v>140</v>
      </c>
      <c r="C6" s="47"/>
      <c r="D6" s="9"/>
      <c r="F6" s="9"/>
      <c r="G6" s="75"/>
      <c r="H6" s="75"/>
    </row>
    <row r="7" spans="1:8" s="1" customFormat="1" ht="8.1" customHeight="1">
      <c r="A7" s="33"/>
      <c r="C7" s="34"/>
      <c r="D7" s="51"/>
      <c r="F7" s="51"/>
      <c r="G7" s="75"/>
      <c r="H7" s="75"/>
    </row>
    <row r="8" spans="1:8" s="6" customFormat="1" ht="24.95" customHeight="1">
      <c r="A8" s="29"/>
      <c r="B8" s="23" t="s">
        <v>124</v>
      </c>
      <c r="C8" s="22"/>
      <c r="D8" s="11"/>
      <c r="E8" s="11"/>
      <c r="F8" s="8" t="s">
        <v>16</v>
      </c>
      <c r="G8" s="75"/>
      <c r="H8" s="75"/>
    </row>
    <row r="9" spans="1:8" s="13" customFormat="1" ht="45" customHeight="1">
      <c r="A9" s="30"/>
      <c r="B9" s="19"/>
      <c r="C9" s="20" t="s">
        <v>152</v>
      </c>
      <c r="D9" s="20" t="s">
        <v>41</v>
      </c>
      <c r="E9" s="20" t="s">
        <v>42</v>
      </c>
      <c r="F9" s="20" t="s">
        <v>153</v>
      </c>
      <c r="G9" s="75"/>
      <c r="H9" s="75"/>
    </row>
    <row r="10" spans="1:8" s="1" customFormat="1" ht="8.1" customHeight="1">
      <c r="A10" s="33"/>
      <c r="C10" s="34"/>
      <c r="D10" s="27"/>
      <c r="F10" s="27"/>
      <c r="G10" s="75"/>
      <c r="H10" s="75"/>
    </row>
    <row r="11" spans="1:8" s="6" customFormat="1" ht="15.95" customHeight="1">
      <c r="A11" s="29"/>
      <c r="B11" s="50" t="s">
        <v>43</v>
      </c>
      <c r="C11" s="48"/>
      <c r="D11" s="11"/>
      <c r="E11" s="11"/>
      <c r="F11" s="8"/>
      <c r="G11" s="75"/>
      <c r="H11" s="75"/>
    </row>
    <row r="12" spans="1:8" s="17" customFormat="1" ht="15.95" customHeight="1">
      <c r="A12" s="31"/>
      <c r="B12" s="14" t="s">
        <v>125</v>
      </c>
      <c r="C12" s="15">
        <f>C41+C119</f>
        <v>105018</v>
      </c>
      <c r="D12" s="15">
        <f>D41+D119</f>
        <v>188308</v>
      </c>
      <c r="E12" s="15">
        <f>E41+E119</f>
        <v>177494</v>
      </c>
      <c r="F12" s="15">
        <f>F41+F119</f>
        <v>127074</v>
      </c>
      <c r="G12" s="75"/>
      <c r="H12" s="75"/>
    </row>
    <row r="13" spans="1:8" s="17" customFormat="1" ht="15.95" customHeight="1">
      <c r="A13" s="31"/>
      <c r="B13" s="14" t="s">
        <v>126</v>
      </c>
      <c r="C13" s="15">
        <f>SUM(C76,C82, C141:C142)</f>
        <v>0</v>
      </c>
      <c r="D13" s="15">
        <f>SUM(D76,D82, D141:D142)</f>
        <v>0</v>
      </c>
      <c r="E13" s="15">
        <f>SUM(E76,E82, E141:E142)</f>
        <v>0</v>
      </c>
      <c r="F13" s="15">
        <f>SUM(F76,F82, F141:F142)</f>
        <v>0</v>
      </c>
      <c r="G13" s="75"/>
      <c r="H13" s="75"/>
    </row>
    <row r="14" spans="1:8" s="17" customFormat="1" ht="15.95" customHeight="1">
      <c r="A14" s="31"/>
      <c r="B14" s="14" t="s">
        <v>93</v>
      </c>
      <c r="C14" s="15">
        <f>C94+C143</f>
        <v>11723</v>
      </c>
      <c r="D14" s="15">
        <f>D94+D143</f>
        <v>7473</v>
      </c>
      <c r="E14" s="15">
        <f>E94+E143</f>
        <v>6778</v>
      </c>
      <c r="F14" s="15">
        <f>F94+F143</f>
        <v>1211</v>
      </c>
      <c r="G14" s="75"/>
      <c r="H14" s="75"/>
    </row>
    <row r="15" spans="1:8" s="17" customFormat="1" ht="15.95" customHeight="1">
      <c r="A15" s="32"/>
      <c r="B15" s="18" t="s">
        <v>128</v>
      </c>
      <c r="C15" s="16">
        <f>SUM(C12:C14)</f>
        <v>116741</v>
      </c>
      <c r="D15" s="16">
        <f>SUM(D12:D14)</f>
        <v>195781</v>
      </c>
      <c r="E15" s="16">
        <f>SUM(E12:E14)</f>
        <v>184272</v>
      </c>
      <c r="F15" s="16">
        <f>SUM(F12:F14)</f>
        <v>128285</v>
      </c>
      <c r="G15" s="75"/>
      <c r="H15" s="75"/>
    </row>
    <row r="16" spans="1:8" s="1" customFormat="1" ht="8.1" customHeight="1">
      <c r="A16" s="33"/>
      <c r="C16" s="34"/>
      <c r="D16" s="27"/>
      <c r="F16" s="27"/>
      <c r="G16" s="75"/>
      <c r="H16" s="75"/>
    </row>
    <row r="17" spans="1:8" s="6" customFormat="1" ht="15.95" customHeight="1">
      <c r="A17" s="29"/>
      <c r="B17" s="50" t="s">
        <v>48</v>
      </c>
      <c r="C17" s="48"/>
      <c r="D17" s="11"/>
      <c r="E17" s="11"/>
      <c r="F17" s="8"/>
      <c r="G17" s="75"/>
      <c r="H17" s="75"/>
    </row>
    <row r="18" spans="1:8" s="17" customFormat="1" ht="15.95" customHeight="1">
      <c r="A18" s="31"/>
      <c r="B18" s="14" t="s">
        <v>133</v>
      </c>
      <c r="C18" s="15">
        <f>SUM(C44:C50,C122:C126)</f>
        <v>-58095</v>
      </c>
      <c r="D18" s="15">
        <f>SUM(D44:D50,D122:D126)</f>
        <v>-83046</v>
      </c>
      <c r="E18" s="15">
        <f>SUM(E44:E50,E122:E126)</f>
        <v>-88762</v>
      </c>
      <c r="F18" s="15">
        <f>SUM(F44:F50,F122:F126)</f>
        <v>-60276</v>
      </c>
      <c r="G18" s="75"/>
      <c r="H18" s="75"/>
    </row>
    <row r="19" spans="1:8" s="17" customFormat="1" ht="15.95" customHeight="1">
      <c r="A19" s="31"/>
      <c r="B19" s="14" t="s">
        <v>134</v>
      </c>
      <c r="C19" s="15">
        <f>SUM(C51,C104,C127,C152)</f>
        <v>-45480</v>
      </c>
      <c r="D19" s="15">
        <f>SUM(D51,D104,D127,D152)</f>
        <v>-104512</v>
      </c>
      <c r="E19" s="15">
        <f>SUM(E51,E104,E127,E152)</f>
        <v>-87982</v>
      </c>
      <c r="F19" s="15">
        <f>SUM(F51,F104,F127,F152)</f>
        <v>-66048</v>
      </c>
      <c r="G19" s="75"/>
      <c r="H19" s="75"/>
    </row>
    <row r="20" spans="1:8" s="17" customFormat="1" ht="15.95" customHeight="1">
      <c r="A20" s="31"/>
      <c r="B20" s="14" t="s">
        <v>135</v>
      </c>
      <c r="C20" s="15">
        <f>SUM(C55:C56,C131:C132)</f>
        <v>0</v>
      </c>
      <c r="D20" s="15">
        <f>SUM(D55:D56,D131:D132)</f>
        <v>0</v>
      </c>
      <c r="E20" s="15">
        <f>SUM(E55:E56,E131:E132)</f>
        <v>0</v>
      </c>
      <c r="F20" s="15">
        <f>SUM(F55:F56,F131:F132)</f>
        <v>0</v>
      </c>
      <c r="G20" s="75"/>
      <c r="H20" s="75"/>
    </row>
    <row r="21" spans="1:8" s="17" customFormat="1" ht="15.95" customHeight="1">
      <c r="A21" s="31"/>
      <c r="B21" s="14" t="s">
        <v>136</v>
      </c>
      <c r="C21" s="15">
        <f>SUM(C52:C53,C128:C129)</f>
        <v>-1443</v>
      </c>
      <c r="D21" s="15">
        <f>SUM(D52:D53,D128:D129)</f>
        <v>-750</v>
      </c>
      <c r="E21" s="15">
        <f>SUM(E52:E53,E128:E129)</f>
        <v>-750</v>
      </c>
      <c r="F21" s="15">
        <f>SUM(F52:F53,F128:F129)</f>
        <v>-750</v>
      </c>
      <c r="G21" s="75"/>
      <c r="H21" s="75"/>
    </row>
    <row r="22" spans="1:8" s="17" customFormat="1" ht="15.95" customHeight="1">
      <c r="A22" s="31"/>
      <c r="B22" s="14" t="s">
        <v>137</v>
      </c>
      <c r="C22" s="15">
        <f>SUM(C54,C130)</f>
        <v>0</v>
      </c>
      <c r="D22" s="15">
        <f>SUM(D54,D130)</f>
        <v>0</v>
      </c>
      <c r="E22" s="15">
        <f>SUM(E54,E130)</f>
        <v>0</v>
      </c>
      <c r="F22" s="15">
        <f>SUM(F54,F130)</f>
        <v>0</v>
      </c>
      <c r="G22" s="75"/>
      <c r="H22" s="75"/>
    </row>
    <row r="23" spans="1:8" s="17" customFormat="1" ht="15.95" customHeight="1">
      <c r="A23" s="31"/>
      <c r="B23" s="14" t="s">
        <v>138</v>
      </c>
      <c r="C23" s="15">
        <f>SUM(C98:C103, C147:C151)</f>
        <v>-11723</v>
      </c>
      <c r="D23" s="15">
        <f>SUM(D98:D103, D147:D151)</f>
        <v>-7473</v>
      </c>
      <c r="E23" s="15">
        <f>SUM(E98:E103, E147:E151)</f>
        <v>-6778</v>
      </c>
      <c r="F23" s="15">
        <f>SUM(F98:F103, F147:F151)</f>
        <v>-1211</v>
      </c>
      <c r="G23" s="75"/>
      <c r="H23" s="75"/>
    </row>
    <row r="24" spans="1:8" s="17" customFormat="1" ht="15.95" customHeight="1">
      <c r="A24" s="32"/>
      <c r="B24" s="18" t="s">
        <v>53</v>
      </c>
      <c r="C24" s="16">
        <f>SUM(C18:C23)</f>
        <v>-116741</v>
      </c>
      <c r="D24" s="16">
        <f>SUM(D18:D23)</f>
        <v>-195781</v>
      </c>
      <c r="E24" s="16">
        <f>SUM(E18:E23)</f>
        <v>-184272</v>
      </c>
      <c r="F24" s="16">
        <f>SUM(F18:F23)</f>
        <v>-128285</v>
      </c>
      <c r="G24" s="75"/>
      <c r="H24" s="75"/>
    </row>
    <row r="25" spans="1:8" ht="18" customHeight="1">
      <c r="D25" s="41"/>
      <c r="E25" s="41"/>
      <c r="F25" s="41"/>
    </row>
    <row r="26" spans="1:8" s="6" customFormat="1" ht="24.95" customHeight="1">
      <c r="A26" s="29"/>
      <c r="B26" s="23" t="s">
        <v>127</v>
      </c>
      <c r="C26" s="22"/>
      <c r="D26" s="11"/>
      <c r="E26" s="11"/>
      <c r="F26" s="8"/>
      <c r="G26" s="75"/>
      <c r="H26" s="75"/>
    </row>
    <row r="27" spans="1:8" s="6" customFormat="1" ht="20.100000000000001" customHeight="1">
      <c r="A27" s="29"/>
      <c r="B27" s="12" t="s">
        <v>142</v>
      </c>
      <c r="C27" s="48"/>
      <c r="D27" s="11"/>
      <c r="E27" s="11"/>
      <c r="F27" s="8" t="s">
        <v>16</v>
      </c>
      <c r="G27" s="75"/>
      <c r="H27" s="75"/>
    </row>
    <row r="28" spans="1:8" s="13" customFormat="1" ht="45" customHeight="1">
      <c r="A28" s="30"/>
      <c r="B28" s="19"/>
      <c r="C28" s="20" t="str">
        <f>C$9</f>
        <v>2020-21 
Provisional 
Outturn</v>
      </c>
      <c r="D28" s="20" t="str">
        <f>D$9</f>
        <v>2021-22 
Budget 
Estimate</v>
      </c>
      <c r="E28" s="20" t="str">
        <f>E$9</f>
        <v>2022-23 
Budget 
Estimate</v>
      </c>
      <c r="F28" s="20" t="str">
        <f>F$9</f>
        <v>2023-24 
Budget 
Estimate</v>
      </c>
      <c r="G28" s="75"/>
      <c r="H28" s="75"/>
    </row>
    <row r="29" spans="1:8" s="1" customFormat="1" ht="8.1" customHeight="1">
      <c r="A29" s="33"/>
      <c r="C29" s="34"/>
      <c r="D29" s="27"/>
      <c r="F29" s="27"/>
      <c r="G29" s="75"/>
      <c r="H29" s="75"/>
    </row>
    <row r="30" spans="1:8" s="6" customFormat="1" ht="15.95" customHeight="1">
      <c r="A30" s="29"/>
      <c r="B30" s="50" t="s">
        <v>43</v>
      </c>
      <c r="C30" s="48"/>
      <c r="D30" s="11"/>
      <c r="E30" s="11"/>
      <c r="F30" s="8"/>
      <c r="G30" s="75"/>
      <c r="H30" s="75"/>
    </row>
    <row r="31" spans="1:8" s="17" customFormat="1" ht="15.95" customHeight="1">
      <c r="A31" s="31"/>
      <c r="B31" s="21" t="s">
        <v>31</v>
      </c>
      <c r="C31" s="26">
        <v>31299</v>
      </c>
      <c r="D31" s="26">
        <v>47134</v>
      </c>
      <c r="E31" s="26">
        <v>33906</v>
      </c>
      <c r="F31" s="26">
        <v>37734</v>
      </c>
      <c r="G31" s="75"/>
      <c r="H31" s="75"/>
    </row>
    <row r="32" spans="1:8" s="17" customFormat="1" ht="15.95" customHeight="1">
      <c r="A32" s="31"/>
      <c r="B32" s="21" t="s">
        <v>154</v>
      </c>
      <c r="C32" s="26">
        <v>2569</v>
      </c>
      <c r="D32" s="26">
        <v>9966</v>
      </c>
      <c r="E32" s="26">
        <v>14512</v>
      </c>
      <c r="F32" s="26">
        <v>13418</v>
      </c>
      <c r="G32" s="75"/>
      <c r="H32" s="75"/>
    </row>
    <row r="33" spans="1:8" s="17" customFormat="1" ht="15.95" customHeight="1">
      <c r="A33" s="31"/>
      <c r="B33" s="21" t="s">
        <v>32</v>
      </c>
      <c r="C33" s="26">
        <v>1462</v>
      </c>
      <c r="D33" s="26">
        <v>1240</v>
      </c>
      <c r="E33" s="26">
        <v>2530</v>
      </c>
      <c r="F33" s="26">
        <v>2945</v>
      </c>
      <c r="G33" s="75"/>
      <c r="H33" s="75"/>
    </row>
    <row r="34" spans="1:8" s="17" customFormat="1" ht="15.95" customHeight="1">
      <c r="A34" s="31"/>
      <c r="B34" s="21" t="s">
        <v>35</v>
      </c>
      <c r="C34" s="26">
        <v>19648</v>
      </c>
      <c r="D34" s="26">
        <v>54439</v>
      </c>
      <c r="E34" s="26">
        <v>60198</v>
      </c>
      <c r="F34" s="26">
        <v>17696</v>
      </c>
      <c r="G34" s="75"/>
      <c r="H34" s="75"/>
    </row>
    <row r="35" spans="1:8" s="17" customFormat="1" ht="15.95" customHeight="1">
      <c r="A35" s="31"/>
      <c r="B35" s="21" t="s">
        <v>33</v>
      </c>
      <c r="C35" s="26">
        <v>3420</v>
      </c>
      <c r="D35" s="26">
        <v>20849</v>
      </c>
      <c r="E35" s="26">
        <v>12550</v>
      </c>
      <c r="F35" s="26">
        <v>2465</v>
      </c>
      <c r="G35" s="75"/>
      <c r="H35" s="75"/>
    </row>
    <row r="36" spans="1:8" s="17" customFormat="1" ht="15.95" customHeight="1">
      <c r="A36" s="31"/>
      <c r="B36" s="21" t="s">
        <v>45</v>
      </c>
      <c r="C36" s="26">
        <v>459</v>
      </c>
      <c r="D36" s="26">
        <v>2583</v>
      </c>
      <c r="E36" s="26">
        <v>2877</v>
      </c>
      <c r="F36" s="26">
        <v>1071</v>
      </c>
      <c r="G36" s="75"/>
      <c r="H36" s="75"/>
    </row>
    <row r="37" spans="1:8" s="17" customFormat="1" ht="15.95" customHeight="1">
      <c r="A37" s="31"/>
      <c r="B37" s="21" t="s">
        <v>44</v>
      </c>
      <c r="C37" s="26">
        <v>32</v>
      </c>
      <c r="D37" s="26">
        <v>774</v>
      </c>
      <c r="E37" s="26">
        <v>807</v>
      </c>
      <c r="F37" s="26">
        <v>642</v>
      </c>
      <c r="G37" s="75"/>
      <c r="H37" s="75"/>
    </row>
    <row r="38" spans="1:8" s="17" customFormat="1" ht="15.95" customHeight="1">
      <c r="A38" s="31"/>
      <c r="B38" s="21" t="s">
        <v>38</v>
      </c>
      <c r="C38" s="26">
        <v>0</v>
      </c>
      <c r="D38" s="26">
        <v>0</v>
      </c>
      <c r="E38" s="26">
        <v>0</v>
      </c>
      <c r="F38" s="26">
        <v>0</v>
      </c>
      <c r="G38" s="75"/>
      <c r="H38" s="75"/>
    </row>
    <row r="39" spans="1:8" s="17" customFormat="1" ht="15.95" customHeight="1">
      <c r="A39" s="31"/>
      <c r="B39" s="21" t="s">
        <v>34</v>
      </c>
      <c r="C39" s="26">
        <v>0</v>
      </c>
      <c r="D39" s="26">
        <v>0</v>
      </c>
      <c r="E39" s="26">
        <v>0</v>
      </c>
      <c r="F39" s="26">
        <v>0</v>
      </c>
      <c r="G39" s="75"/>
      <c r="H39" s="75"/>
    </row>
    <row r="40" spans="1:8" s="17" customFormat="1" ht="15.95" customHeight="1">
      <c r="A40" s="31"/>
      <c r="B40" s="21" t="s">
        <v>46</v>
      </c>
      <c r="C40" s="26">
        <v>0</v>
      </c>
      <c r="D40" s="26">
        <v>2156</v>
      </c>
      <c r="E40" s="26">
        <v>0</v>
      </c>
      <c r="F40" s="26">
        <v>0</v>
      </c>
      <c r="G40" s="75"/>
      <c r="H40" s="75"/>
    </row>
    <row r="41" spans="1:8" s="17" customFormat="1" ht="15.95" customHeight="1">
      <c r="A41" s="32"/>
      <c r="B41" s="18" t="s">
        <v>47</v>
      </c>
      <c r="C41" s="16">
        <f>SUM(C31:C40)</f>
        <v>58889</v>
      </c>
      <c r="D41" s="16">
        <f>SUM(D31:D40)</f>
        <v>139141</v>
      </c>
      <c r="E41" s="16">
        <f>SUM(E31:E40)</f>
        <v>127380</v>
      </c>
      <c r="F41" s="16">
        <f>SUM(F31:F40)</f>
        <v>75971</v>
      </c>
      <c r="G41" s="75"/>
      <c r="H41" s="75"/>
    </row>
    <row r="42" spans="1:8" s="1" customFormat="1" ht="8.1" customHeight="1">
      <c r="A42" s="33"/>
      <c r="C42" s="34"/>
      <c r="D42" s="27"/>
      <c r="F42" s="27"/>
      <c r="G42" s="75"/>
      <c r="H42" s="75"/>
    </row>
    <row r="43" spans="1:8" s="6" customFormat="1" ht="15.95" customHeight="1">
      <c r="A43" s="29"/>
      <c r="B43" s="50" t="s">
        <v>48</v>
      </c>
      <c r="C43" s="48"/>
      <c r="D43" s="11"/>
      <c r="E43" s="11"/>
      <c r="F43" s="8"/>
      <c r="G43" s="75"/>
      <c r="H43" s="75"/>
    </row>
    <row r="44" spans="1:8" s="17" customFormat="1" ht="15.95" customHeight="1">
      <c r="A44" s="31"/>
      <c r="B44" s="21" t="s">
        <v>78</v>
      </c>
      <c r="C44" s="26">
        <v>-19826</v>
      </c>
      <c r="D44" s="26">
        <v>-18824</v>
      </c>
      <c r="E44" s="26">
        <v>-19538</v>
      </c>
      <c r="F44" s="26">
        <v>-23708</v>
      </c>
      <c r="G44" s="75"/>
      <c r="H44" s="75"/>
    </row>
    <row r="45" spans="1:8" s="17" customFormat="1" ht="15.95" customHeight="1">
      <c r="A45" s="31"/>
      <c r="B45" s="21" t="s">
        <v>79</v>
      </c>
      <c r="C45" s="26">
        <v>-12985</v>
      </c>
      <c r="D45" s="26">
        <v>-9437</v>
      </c>
      <c r="E45" s="26">
        <v>-3821</v>
      </c>
      <c r="F45" s="26">
        <v>-60</v>
      </c>
      <c r="G45" s="75"/>
      <c r="H45" s="75"/>
    </row>
    <row r="46" spans="1:8" s="17" customFormat="1" ht="15.95" customHeight="1">
      <c r="A46" s="31"/>
      <c r="B46" s="21" t="s">
        <v>80</v>
      </c>
      <c r="C46" s="26">
        <v>-296</v>
      </c>
      <c r="D46" s="26">
        <v>-10957</v>
      </c>
      <c r="E46" s="26">
        <v>-16240</v>
      </c>
      <c r="F46" s="26">
        <v>-9048</v>
      </c>
      <c r="G46" s="75"/>
      <c r="H46" s="75"/>
    </row>
    <row r="47" spans="1:8" s="17" customFormat="1" ht="15.95" customHeight="1">
      <c r="A47" s="31"/>
      <c r="B47" s="21" t="s">
        <v>81</v>
      </c>
      <c r="C47" s="26">
        <v>0</v>
      </c>
      <c r="D47" s="26">
        <v>-23202</v>
      </c>
      <c r="E47" s="26">
        <v>-28606</v>
      </c>
      <c r="F47" s="26">
        <v>-6901</v>
      </c>
      <c r="G47" s="75"/>
      <c r="H47" s="75"/>
    </row>
    <row r="48" spans="1:8" s="17" customFormat="1" ht="15.95" customHeight="1">
      <c r="A48" s="31"/>
      <c r="B48" s="21" t="s">
        <v>82</v>
      </c>
      <c r="C48" s="26">
        <v>0</v>
      </c>
      <c r="D48" s="26">
        <v>0</v>
      </c>
      <c r="E48" s="26">
        <v>0</v>
      </c>
      <c r="F48" s="26">
        <v>0</v>
      </c>
      <c r="G48" s="75"/>
      <c r="H48" s="75"/>
    </row>
    <row r="49" spans="1:8" s="17" customFormat="1" ht="15.95" customHeight="1">
      <c r="A49" s="31"/>
      <c r="B49" s="21" t="s">
        <v>83</v>
      </c>
      <c r="C49" s="26">
        <v>0</v>
      </c>
      <c r="D49" s="26">
        <v>-1126</v>
      </c>
      <c r="E49" s="26">
        <v>-1057</v>
      </c>
      <c r="F49" s="26">
        <v>-1059</v>
      </c>
      <c r="G49" s="75"/>
      <c r="H49" s="75"/>
    </row>
    <row r="50" spans="1:8" s="17" customFormat="1" ht="15.95" customHeight="1">
      <c r="A50" s="31"/>
      <c r="B50" s="21" t="s">
        <v>84</v>
      </c>
      <c r="C50" s="26">
        <v>-3578</v>
      </c>
      <c r="D50" s="26">
        <v>0</v>
      </c>
      <c r="E50" s="26">
        <v>0</v>
      </c>
      <c r="F50" s="26">
        <v>0</v>
      </c>
      <c r="G50" s="75"/>
      <c r="H50" s="75"/>
    </row>
    <row r="51" spans="1:8" s="17" customFormat="1" ht="15.95" customHeight="1">
      <c r="A51" s="31"/>
      <c r="B51" s="21" t="s">
        <v>85</v>
      </c>
      <c r="C51" s="26">
        <v>-20979</v>
      </c>
      <c r="D51" s="26">
        <v>-74845</v>
      </c>
      <c r="E51" s="26">
        <v>-57368</v>
      </c>
      <c r="F51" s="26">
        <v>-34445</v>
      </c>
      <c r="G51" s="75"/>
      <c r="H51" s="75"/>
    </row>
    <row r="52" spans="1:8" s="17" customFormat="1" ht="15.95" customHeight="1">
      <c r="A52" s="31"/>
      <c r="B52" s="21" t="s">
        <v>86</v>
      </c>
      <c r="C52" s="26">
        <v>-1225</v>
      </c>
      <c r="D52" s="26">
        <v>-750</v>
      </c>
      <c r="E52" s="26">
        <v>-750</v>
      </c>
      <c r="F52" s="26">
        <v>-750</v>
      </c>
      <c r="G52" s="75"/>
      <c r="H52" s="75"/>
    </row>
    <row r="53" spans="1:8" s="17" customFormat="1" ht="15.95" customHeight="1">
      <c r="A53" s="31"/>
      <c r="B53" s="21" t="s">
        <v>87</v>
      </c>
      <c r="C53" s="26">
        <v>0</v>
      </c>
      <c r="D53" s="26">
        <v>0</v>
      </c>
      <c r="E53" s="26">
        <v>0</v>
      </c>
      <c r="F53" s="26">
        <v>0</v>
      </c>
      <c r="G53" s="75"/>
      <c r="H53" s="75"/>
    </row>
    <row r="54" spans="1:8" s="17" customFormat="1" ht="15.95" customHeight="1">
      <c r="A54" s="31"/>
      <c r="B54" s="21" t="s">
        <v>88</v>
      </c>
      <c r="C54" s="15">
        <v>0</v>
      </c>
      <c r="D54" s="15">
        <v>0</v>
      </c>
      <c r="E54" s="26">
        <v>0</v>
      </c>
      <c r="F54" s="26">
        <v>0</v>
      </c>
      <c r="G54" s="75"/>
      <c r="H54" s="75"/>
    </row>
    <row r="55" spans="1:8" s="17" customFormat="1" ht="15.95" customHeight="1">
      <c r="A55" s="31"/>
      <c r="B55" s="21" t="s">
        <v>89</v>
      </c>
      <c r="C55" s="26">
        <v>0</v>
      </c>
      <c r="D55" s="26">
        <v>0</v>
      </c>
      <c r="E55" s="26">
        <v>0</v>
      </c>
      <c r="F55" s="26">
        <v>0</v>
      </c>
      <c r="G55" s="75"/>
      <c r="H55" s="75"/>
    </row>
    <row r="56" spans="1:8" s="17" customFormat="1" ht="15.95" customHeight="1">
      <c r="A56" s="31"/>
      <c r="B56" s="21" t="s">
        <v>90</v>
      </c>
      <c r="C56" s="26">
        <v>0</v>
      </c>
      <c r="D56" s="26">
        <v>0</v>
      </c>
      <c r="E56" s="26">
        <v>0</v>
      </c>
      <c r="F56" s="26">
        <v>0</v>
      </c>
      <c r="G56" s="75"/>
      <c r="H56" s="75"/>
    </row>
    <row r="57" spans="1:8" s="17" customFormat="1" ht="15.95" customHeight="1">
      <c r="A57" s="32"/>
      <c r="B57" s="18" t="s">
        <v>49</v>
      </c>
      <c r="C57" s="16">
        <f>SUM(C44:C56)</f>
        <v>-58889</v>
      </c>
      <c r="D57" s="16">
        <f>SUM(D44:D56)</f>
        <v>-139141</v>
      </c>
      <c r="E57" s="16">
        <f>SUM(E44:E56)</f>
        <v>-127380</v>
      </c>
      <c r="F57" s="16">
        <f>SUM(F44:F56)</f>
        <v>-75971</v>
      </c>
      <c r="G57" s="75"/>
      <c r="H57" s="75"/>
    </row>
    <row r="58" spans="1:8" s="1" customFormat="1" ht="8.1" customHeight="1">
      <c r="A58" s="33"/>
      <c r="C58" s="34"/>
      <c r="D58" s="27"/>
      <c r="F58" s="27"/>
      <c r="G58" s="75"/>
      <c r="H58" s="75"/>
    </row>
    <row r="59" spans="1:8" s="17" customFormat="1" ht="15.95" customHeight="1">
      <c r="A59" s="31"/>
      <c r="B59" s="44" t="s">
        <v>97</v>
      </c>
      <c r="C59" s="36" t="str">
        <f>IF(C41+C57=0, "PASS", "FAIL")</f>
        <v>PASS</v>
      </c>
      <c r="D59" s="36" t="str">
        <f>IF(D41+D57=0, "PASS", "FAIL")</f>
        <v>PASS</v>
      </c>
      <c r="E59" s="36" t="str">
        <f>IF(E41+E57=0, "PASS", "FAIL")</f>
        <v>PASS</v>
      </c>
      <c r="F59" s="36" t="str">
        <f>IF(F41+F57=0, "PASS", "FAIL")</f>
        <v>PASS</v>
      </c>
      <c r="G59" s="75"/>
      <c r="H59" s="75"/>
    </row>
    <row r="60" spans="1:8" s="1" customFormat="1" ht="18" customHeight="1">
      <c r="A60" s="33"/>
      <c r="C60" s="34"/>
      <c r="D60" s="27"/>
      <c r="F60" s="27"/>
      <c r="G60" s="75"/>
      <c r="H60" s="75"/>
    </row>
    <row r="61" spans="1:8" s="6" customFormat="1" ht="20.100000000000001" customHeight="1">
      <c r="A61" s="29"/>
      <c r="B61" s="12" t="s">
        <v>141</v>
      </c>
      <c r="C61" s="48"/>
      <c r="D61" s="11"/>
      <c r="E61" s="11"/>
      <c r="F61" s="8" t="s">
        <v>16</v>
      </c>
      <c r="G61" s="75"/>
      <c r="H61" s="75"/>
    </row>
    <row r="62" spans="1:8" s="13" customFormat="1" ht="45" customHeight="1">
      <c r="A62" s="30"/>
      <c r="B62" s="19"/>
      <c r="C62" s="20" t="str">
        <f>C$9</f>
        <v>2020-21 
Provisional 
Outturn</v>
      </c>
      <c r="D62" s="20" t="str">
        <f>D$9</f>
        <v>2021-22 
Budget 
Estimate</v>
      </c>
      <c r="E62" s="20" t="str">
        <f>E$9</f>
        <v>2022-23 
Budget 
Estimate</v>
      </c>
      <c r="F62" s="20" t="str">
        <f>F$9</f>
        <v>2023-24 
Budget 
Estimate</v>
      </c>
      <c r="G62" s="75"/>
      <c r="H62" s="75"/>
    </row>
    <row r="63" spans="1:8" s="1" customFormat="1" ht="8.1" customHeight="1">
      <c r="A63" s="33"/>
      <c r="C63" s="34"/>
      <c r="D63" s="27"/>
      <c r="F63" s="27"/>
      <c r="G63" s="75"/>
      <c r="H63" s="75"/>
    </row>
    <row r="64" spans="1:8" s="6" customFormat="1" ht="15.95" customHeight="1">
      <c r="A64" s="29"/>
      <c r="B64" s="50" t="s">
        <v>43</v>
      </c>
      <c r="C64" s="48"/>
      <c r="D64" s="11"/>
      <c r="E64" s="11"/>
      <c r="F64" s="8"/>
      <c r="G64" s="75"/>
      <c r="H64" s="75"/>
    </row>
    <row r="65" spans="1:8" s="13" customFormat="1" ht="20.100000000000001" customHeight="1">
      <c r="A65" s="30"/>
      <c r="B65" s="81" t="s">
        <v>94</v>
      </c>
      <c r="C65" s="82"/>
      <c r="D65" s="82"/>
      <c r="E65" s="82"/>
      <c r="F65" s="83"/>
      <c r="G65" s="75"/>
      <c r="H65" s="75"/>
    </row>
    <row r="66" spans="1:8" s="17" customFormat="1" ht="15.95" customHeight="1">
      <c r="A66" s="31"/>
      <c r="B66" s="21" t="s">
        <v>31</v>
      </c>
      <c r="C66" s="26">
        <v>0</v>
      </c>
      <c r="D66" s="26">
        <v>0</v>
      </c>
      <c r="E66" s="26">
        <v>0</v>
      </c>
      <c r="F66" s="26">
        <v>0</v>
      </c>
      <c r="G66" s="75"/>
      <c r="H66" s="75"/>
    </row>
    <row r="67" spans="1:8" s="17" customFormat="1" ht="15.95" customHeight="1">
      <c r="A67" s="31"/>
      <c r="B67" s="21" t="s">
        <v>154</v>
      </c>
      <c r="C67" s="26">
        <v>0</v>
      </c>
      <c r="D67" s="26">
        <v>0</v>
      </c>
      <c r="E67" s="26">
        <v>0</v>
      </c>
      <c r="F67" s="26">
        <v>0</v>
      </c>
      <c r="G67" s="75"/>
      <c r="H67" s="75"/>
    </row>
    <row r="68" spans="1:8" s="17" customFormat="1" ht="15.95" customHeight="1">
      <c r="A68" s="31"/>
      <c r="B68" s="21" t="s">
        <v>32</v>
      </c>
      <c r="C68" s="26">
        <v>0</v>
      </c>
      <c r="D68" s="26">
        <v>0</v>
      </c>
      <c r="E68" s="26">
        <v>0</v>
      </c>
      <c r="F68" s="26">
        <v>0</v>
      </c>
      <c r="G68" s="75"/>
      <c r="H68" s="75"/>
    </row>
    <row r="69" spans="1:8" s="17" customFormat="1" ht="15.95" customHeight="1">
      <c r="A69" s="31"/>
      <c r="B69" s="21" t="s">
        <v>50</v>
      </c>
      <c r="C69" s="26">
        <v>0</v>
      </c>
      <c r="D69" s="26">
        <v>0</v>
      </c>
      <c r="E69" s="26">
        <v>0</v>
      </c>
      <c r="F69" s="26">
        <v>0</v>
      </c>
      <c r="G69" s="75"/>
      <c r="H69" s="75"/>
    </row>
    <row r="70" spans="1:8" s="17" customFormat="1" ht="15.95" customHeight="1">
      <c r="A70" s="31"/>
      <c r="B70" s="21" t="s">
        <v>33</v>
      </c>
      <c r="C70" s="26">
        <v>0</v>
      </c>
      <c r="D70" s="26">
        <v>0</v>
      </c>
      <c r="E70" s="26">
        <v>0</v>
      </c>
      <c r="F70" s="26">
        <v>0</v>
      </c>
      <c r="G70" s="75"/>
      <c r="H70" s="75"/>
    </row>
    <row r="71" spans="1:8" s="17" customFormat="1" ht="15.95" customHeight="1">
      <c r="A71" s="31"/>
      <c r="B71" s="21" t="s">
        <v>45</v>
      </c>
      <c r="C71" s="26">
        <v>0</v>
      </c>
      <c r="D71" s="26">
        <v>0</v>
      </c>
      <c r="E71" s="26">
        <v>0</v>
      </c>
      <c r="F71" s="26">
        <v>0</v>
      </c>
      <c r="G71" s="75"/>
      <c r="H71" s="75"/>
    </row>
    <row r="72" spans="1:8" s="17" customFormat="1" ht="15.95" customHeight="1">
      <c r="A72" s="31"/>
      <c r="B72" s="21" t="s">
        <v>44</v>
      </c>
      <c r="C72" s="26">
        <v>0</v>
      </c>
      <c r="D72" s="26">
        <v>0</v>
      </c>
      <c r="E72" s="26">
        <v>0</v>
      </c>
      <c r="F72" s="26">
        <v>0</v>
      </c>
      <c r="G72" s="75"/>
      <c r="H72" s="75"/>
    </row>
    <row r="73" spans="1:8" s="17" customFormat="1" ht="15.95" customHeight="1">
      <c r="A73" s="31"/>
      <c r="B73" s="21" t="s">
        <v>38</v>
      </c>
      <c r="C73" s="26">
        <v>0</v>
      </c>
      <c r="D73" s="26">
        <v>0</v>
      </c>
      <c r="E73" s="26">
        <v>0</v>
      </c>
      <c r="F73" s="26">
        <v>0</v>
      </c>
      <c r="G73" s="75"/>
      <c r="H73" s="75"/>
    </row>
    <row r="74" spans="1:8" s="17" customFormat="1" ht="15.95" customHeight="1">
      <c r="A74" s="31"/>
      <c r="B74" s="21" t="s">
        <v>34</v>
      </c>
      <c r="C74" s="26">
        <v>0</v>
      </c>
      <c r="D74" s="26">
        <v>0</v>
      </c>
      <c r="E74" s="26">
        <v>0</v>
      </c>
      <c r="F74" s="26">
        <v>0</v>
      </c>
      <c r="G74" s="75"/>
      <c r="H74" s="75"/>
    </row>
    <row r="75" spans="1:8" s="17" customFormat="1" ht="15.95" customHeight="1">
      <c r="A75" s="31"/>
      <c r="B75" s="21" t="s">
        <v>46</v>
      </c>
      <c r="C75" s="26">
        <v>0</v>
      </c>
      <c r="D75" s="26">
        <v>0</v>
      </c>
      <c r="E75" s="26">
        <v>0</v>
      </c>
      <c r="F75" s="26">
        <v>0</v>
      </c>
      <c r="G75" s="75"/>
      <c r="H75" s="75"/>
    </row>
    <row r="76" spans="1:8" s="17" customFormat="1" ht="15.95" customHeight="1">
      <c r="A76" s="32"/>
      <c r="B76" s="24" t="s">
        <v>95</v>
      </c>
      <c r="C76" s="25">
        <f>SUM(C66:C75)</f>
        <v>0</v>
      </c>
      <c r="D76" s="25">
        <f>SUM(D66:D75)</f>
        <v>0</v>
      </c>
      <c r="E76" s="25">
        <f>SUM(E66:E75)</f>
        <v>0</v>
      </c>
      <c r="F76" s="25">
        <f>SUM(F66:F75)</f>
        <v>0</v>
      </c>
      <c r="G76" s="75"/>
      <c r="H76" s="75"/>
    </row>
    <row r="77" spans="1:8" s="13" customFormat="1" ht="20.100000000000001" customHeight="1">
      <c r="A77" s="30"/>
      <c r="B77" s="81" t="s">
        <v>130</v>
      </c>
      <c r="C77" s="82"/>
      <c r="D77" s="82"/>
      <c r="E77" s="82"/>
      <c r="F77" s="83"/>
      <c r="G77" s="75"/>
      <c r="H77" s="75"/>
    </row>
    <row r="78" spans="1:8" s="17" customFormat="1" ht="15.95" customHeight="1">
      <c r="A78" s="31"/>
      <c r="B78" s="21" t="s">
        <v>51</v>
      </c>
      <c r="C78" s="26">
        <v>0</v>
      </c>
      <c r="D78" s="26">
        <v>0</v>
      </c>
      <c r="E78" s="26">
        <v>0</v>
      </c>
      <c r="F78" s="26">
        <v>0</v>
      </c>
      <c r="G78" s="75"/>
      <c r="H78" s="75"/>
    </row>
    <row r="79" spans="1:8" s="17" customFormat="1" ht="15.95" customHeight="1">
      <c r="A79" s="31"/>
      <c r="B79" s="21" t="s">
        <v>92</v>
      </c>
      <c r="C79" s="26">
        <v>0</v>
      </c>
      <c r="D79" s="26">
        <v>0</v>
      </c>
      <c r="E79" s="26">
        <v>0</v>
      </c>
      <c r="F79" s="26">
        <v>0</v>
      </c>
      <c r="G79" s="75"/>
      <c r="H79" s="75"/>
    </row>
    <row r="80" spans="1:8" s="17" customFormat="1" ht="15.95" customHeight="1">
      <c r="A80" s="31"/>
      <c r="B80" s="21" t="s">
        <v>131</v>
      </c>
      <c r="C80" s="26">
        <v>0</v>
      </c>
      <c r="D80" s="26">
        <v>0</v>
      </c>
      <c r="E80" s="26">
        <v>0</v>
      </c>
      <c r="F80" s="26">
        <v>0</v>
      </c>
      <c r="G80" s="75"/>
      <c r="H80" s="75"/>
    </row>
    <row r="81" spans="1:8" s="17" customFormat="1" ht="15.95" customHeight="1">
      <c r="A81" s="31"/>
      <c r="B81" s="21" t="s">
        <v>52</v>
      </c>
      <c r="C81" s="26">
        <v>0</v>
      </c>
      <c r="D81" s="26">
        <v>0</v>
      </c>
      <c r="E81" s="26">
        <v>0</v>
      </c>
      <c r="F81" s="26">
        <v>0</v>
      </c>
      <c r="G81" s="75"/>
      <c r="H81" s="75"/>
    </row>
    <row r="82" spans="1:8" s="17" customFormat="1" ht="15.95" customHeight="1">
      <c r="A82" s="32"/>
      <c r="B82" s="24" t="s">
        <v>132</v>
      </c>
      <c r="C82" s="25">
        <f>SUM(C78:C81)</f>
        <v>0</v>
      </c>
      <c r="D82" s="25">
        <f>SUM(D78:D81)</f>
        <v>0</v>
      </c>
      <c r="E82" s="25">
        <f>SUM(E78:E81)</f>
        <v>0</v>
      </c>
      <c r="F82" s="25">
        <f>SUM(F78:F81)</f>
        <v>0</v>
      </c>
      <c r="G82" s="75"/>
      <c r="H82" s="75"/>
    </row>
    <row r="83" spans="1:8" s="13" customFormat="1" ht="20.100000000000001" customHeight="1">
      <c r="A83" s="30"/>
      <c r="B83" s="81" t="s">
        <v>93</v>
      </c>
      <c r="C83" s="82"/>
      <c r="D83" s="82"/>
      <c r="E83" s="82"/>
      <c r="F83" s="83"/>
      <c r="G83" s="75"/>
      <c r="H83" s="75"/>
    </row>
    <row r="84" spans="1:8" s="17" customFormat="1" ht="15.95" customHeight="1">
      <c r="A84" s="31"/>
      <c r="B84" s="21" t="s">
        <v>31</v>
      </c>
      <c r="C84" s="26">
        <v>980</v>
      </c>
      <c r="D84" s="26">
        <v>511</v>
      </c>
      <c r="E84" s="26">
        <v>0</v>
      </c>
      <c r="F84" s="26">
        <v>0</v>
      </c>
      <c r="G84" s="75"/>
      <c r="H84" s="75"/>
    </row>
    <row r="85" spans="1:8" s="17" customFormat="1" ht="15.95" customHeight="1">
      <c r="A85" s="31"/>
      <c r="B85" s="21" t="s">
        <v>154</v>
      </c>
      <c r="C85" s="26">
        <v>51</v>
      </c>
      <c r="D85" s="26">
        <v>0</v>
      </c>
      <c r="E85" s="26">
        <v>0</v>
      </c>
      <c r="F85" s="26">
        <v>0</v>
      </c>
      <c r="G85" s="75"/>
      <c r="H85" s="75"/>
    </row>
    <row r="86" spans="1:8" s="17" customFormat="1" ht="15.95" customHeight="1">
      <c r="A86" s="31"/>
      <c r="B86" s="21" t="s">
        <v>32</v>
      </c>
      <c r="C86" s="26">
        <v>8</v>
      </c>
      <c r="D86" s="26">
        <v>2500</v>
      </c>
      <c r="E86" s="26">
        <v>2250</v>
      </c>
      <c r="F86" s="26">
        <v>0</v>
      </c>
      <c r="G86" s="75"/>
      <c r="H86" s="75"/>
    </row>
    <row r="87" spans="1:8" s="17" customFormat="1" ht="15.95" customHeight="1">
      <c r="A87" s="31"/>
      <c r="B87" s="21" t="s">
        <v>35</v>
      </c>
      <c r="C87" s="26">
        <v>181</v>
      </c>
      <c r="D87" s="26">
        <v>0</v>
      </c>
      <c r="E87" s="26">
        <v>0</v>
      </c>
      <c r="F87" s="26">
        <v>0</v>
      </c>
      <c r="G87" s="75"/>
      <c r="H87" s="75"/>
    </row>
    <row r="88" spans="1:8" s="17" customFormat="1" ht="15.95" customHeight="1">
      <c r="A88" s="31"/>
      <c r="B88" s="21" t="s">
        <v>33</v>
      </c>
      <c r="C88" s="26">
        <v>133</v>
      </c>
      <c r="D88" s="26">
        <v>0</v>
      </c>
      <c r="E88" s="26">
        <v>0</v>
      </c>
      <c r="F88" s="26">
        <v>0</v>
      </c>
      <c r="G88" s="75"/>
      <c r="H88" s="75"/>
    </row>
    <row r="89" spans="1:8" s="17" customFormat="1" ht="15.95" customHeight="1">
      <c r="A89" s="31"/>
      <c r="B89" s="21" t="s">
        <v>45</v>
      </c>
      <c r="C89" s="26">
        <v>8444</v>
      </c>
      <c r="D89" s="26">
        <v>725</v>
      </c>
      <c r="E89" s="26">
        <v>737</v>
      </c>
      <c r="F89" s="26">
        <v>748</v>
      </c>
      <c r="G89" s="75"/>
      <c r="H89" s="75"/>
    </row>
    <row r="90" spans="1:8" s="17" customFormat="1" ht="15.95" customHeight="1">
      <c r="A90" s="31"/>
      <c r="B90" s="21" t="s">
        <v>44</v>
      </c>
      <c r="C90" s="26">
        <v>1926</v>
      </c>
      <c r="D90" s="26">
        <v>1920</v>
      </c>
      <c r="E90" s="26">
        <v>1920</v>
      </c>
      <c r="F90" s="26">
        <v>0</v>
      </c>
      <c r="G90" s="75"/>
      <c r="H90" s="75"/>
    </row>
    <row r="91" spans="1:8" s="17" customFormat="1" ht="15.95" customHeight="1">
      <c r="A91" s="31"/>
      <c r="B91" s="21" t="s">
        <v>38</v>
      </c>
      <c r="C91" s="26">
        <v>0</v>
      </c>
      <c r="D91" s="26">
        <v>0</v>
      </c>
      <c r="E91" s="26">
        <v>0</v>
      </c>
      <c r="F91" s="26">
        <v>0</v>
      </c>
      <c r="G91" s="75"/>
      <c r="H91" s="75"/>
    </row>
    <row r="92" spans="1:8" s="17" customFormat="1" ht="15.95" customHeight="1">
      <c r="A92" s="31"/>
      <c r="B92" s="21" t="s">
        <v>34</v>
      </c>
      <c r="C92" s="26">
        <v>0</v>
      </c>
      <c r="D92" s="26">
        <v>0</v>
      </c>
      <c r="E92" s="26">
        <v>0</v>
      </c>
      <c r="F92" s="26">
        <v>0</v>
      </c>
      <c r="G92" s="75"/>
      <c r="H92" s="75"/>
    </row>
    <row r="93" spans="1:8" s="17" customFormat="1" ht="15.95" customHeight="1">
      <c r="A93" s="31"/>
      <c r="B93" s="21" t="s">
        <v>46</v>
      </c>
      <c r="C93" s="26">
        <v>0</v>
      </c>
      <c r="D93" s="26">
        <v>1817</v>
      </c>
      <c r="E93" s="26">
        <v>1871</v>
      </c>
      <c r="F93" s="26">
        <v>463</v>
      </c>
      <c r="G93" s="75"/>
      <c r="H93" s="75"/>
    </row>
    <row r="94" spans="1:8" s="17" customFormat="1" ht="15.95" customHeight="1">
      <c r="A94" s="32"/>
      <c r="B94" s="24" t="s">
        <v>96</v>
      </c>
      <c r="C94" s="25">
        <f>SUM(C84:C93)</f>
        <v>11723</v>
      </c>
      <c r="D94" s="25">
        <f>SUM(D84:D93)</f>
        <v>7473</v>
      </c>
      <c r="E94" s="25">
        <f>SUM(E84:E93)</f>
        <v>6778</v>
      </c>
      <c r="F94" s="25">
        <f>SUM(F84:F93)</f>
        <v>1211</v>
      </c>
      <c r="G94" s="75"/>
      <c r="H94" s="75"/>
    </row>
    <row r="95" spans="1:8" s="17" customFormat="1" ht="15.95" customHeight="1">
      <c r="A95" s="32"/>
      <c r="B95" s="18" t="s">
        <v>129</v>
      </c>
      <c r="C95" s="16">
        <f>SUM(C76,C82, C94)</f>
        <v>11723</v>
      </c>
      <c r="D95" s="16">
        <f>SUM(D76,D82, D94)</f>
        <v>7473</v>
      </c>
      <c r="E95" s="16">
        <f>SUM(E76,E82, E94)</f>
        <v>6778</v>
      </c>
      <c r="F95" s="16">
        <f>SUM(F76,F82, F94)</f>
        <v>1211</v>
      </c>
      <c r="G95" s="75"/>
      <c r="H95" s="75"/>
    </row>
    <row r="96" spans="1:8" s="1" customFormat="1" ht="8.1" customHeight="1">
      <c r="A96" s="33"/>
      <c r="C96" s="34"/>
      <c r="D96" s="27"/>
      <c r="F96" s="27"/>
      <c r="G96" s="75"/>
      <c r="H96" s="75"/>
    </row>
    <row r="97" spans="1:8" s="6" customFormat="1" ht="15.95" customHeight="1">
      <c r="A97" s="29"/>
      <c r="B97" s="50" t="s">
        <v>48</v>
      </c>
      <c r="C97" s="48"/>
      <c r="D97" s="11"/>
      <c r="E97" s="11"/>
      <c r="F97" s="8"/>
      <c r="G97" s="75"/>
      <c r="H97" s="75"/>
    </row>
    <row r="98" spans="1:8" s="17" customFormat="1" ht="15.95" customHeight="1">
      <c r="A98" s="31"/>
      <c r="B98" s="21" t="s">
        <v>78</v>
      </c>
      <c r="C98" s="26">
        <v>-5141</v>
      </c>
      <c r="D98" s="26">
        <v>-4420</v>
      </c>
      <c r="E98" s="26">
        <v>-4170</v>
      </c>
      <c r="F98" s="26">
        <v>0</v>
      </c>
      <c r="G98" s="75"/>
      <c r="H98" s="75"/>
    </row>
    <row r="99" spans="1:8" s="17" customFormat="1" ht="15.95" customHeight="1">
      <c r="A99" s="31"/>
      <c r="B99" s="21" t="s">
        <v>79</v>
      </c>
      <c r="C99" s="26">
        <v>-5483</v>
      </c>
      <c r="D99" s="26">
        <v>0</v>
      </c>
      <c r="E99" s="26">
        <v>0</v>
      </c>
      <c r="F99" s="26">
        <v>0</v>
      </c>
      <c r="G99" s="75"/>
      <c r="H99" s="75"/>
    </row>
    <row r="100" spans="1:8" s="17" customFormat="1" ht="15.95" customHeight="1">
      <c r="A100" s="31"/>
      <c r="B100" s="21" t="s">
        <v>80</v>
      </c>
      <c r="C100" s="26">
        <v>-1099</v>
      </c>
      <c r="D100" s="26">
        <v>-3053</v>
      </c>
      <c r="E100" s="26">
        <v>-2608</v>
      </c>
      <c r="F100" s="26">
        <v>-1211</v>
      </c>
      <c r="G100" s="75"/>
      <c r="H100" s="75"/>
    </row>
    <row r="101" spans="1:8" s="17" customFormat="1" ht="15.95" customHeight="1">
      <c r="A101" s="31"/>
      <c r="B101" s="21" t="s">
        <v>81</v>
      </c>
      <c r="C101" s="26">
        <v>0</v>
      </c>
      <c r="D101" s="26">
        <v>0</v>
      </c>
      <c r="E101" s="26">
        <v>0</v>
      </c>
      <c r="F101" s="26">
        <v>0</v>
      </c>
      <c r="G101" s="75"/>
      <c r="H101" s="75"/>
    </row>
    <row r="102" spans="1:8" s="17" customFormat="1" ht="15.95" customHeight="1">
      <c r="A102" s="31"/>
      <c r="B102" s="21" t="s">
        <v>82</v>
      </c>
      <c r="C102" s="26">
        <v>0</v>
      </c>
      <c r="D102" s="26">
        <v>0</v>
      </c>
      <c r="E102" s="26">
        <v>0</v>
      </c>
      <c r="F102" s="26">
        <v>0</v>
      </c>
      <c r="G102" s="75"/>
      <c r="H102" s="75"/>
    </row>
    <row r="103" spans="1:8" s="17" customFormat="1" ht="15.95" customHeight="1">
      <c r="A103" s="31"/>
      <c r="B103" s="21" t="s">
        <v>83</v>
      </c>
      <c r="C103" s="26">
        <v>0</v>
      </c>
      <c r="D103" s="26">
        <v>0</v>
      </c>
      <c r="E103" s="26">
        <v>0</v>
      </c>
      <c r="F103" s="26">
        <v>0</v>
      </c>
      <c r="G103" s="75"/>
      <c r="H103" s="75"/>
    </row>
    <row r="104" spans="1:8" s="17" customFormat="1" ht="15.95" customHeight="1">
      <c r="A104" s="31"/>
      <c r="B104" s="42" t="s">
        <v>85</v>
      </c>
      <c r="C104" s="15">
        <f>-SUM(C76,C82)</f>
        <v>0</v>
      </c>
      <c r="D104" s="15">
        <f>-SUM(D76,D82)</f>
        <v>0</v>
      </c>
      <c r="E104" s="15">
        <f>-SUM(E76,E82)</f>
        <v>0</v>
      </c>
      <c r="F104" s="15">
        <f>-SUM(F76,F82)</f>
        <v>0</v>
      </c>
      <c r="G104" s="75"/>
      <c r="H104" s="75"/>
    </row>
    <row r="105" spans="1:8" s="17" customFormat="1" ht="15.95" customHeight="1">
      <c r="A105" s="32"/>
      <c r="B105" s="18" t="s">
        <v>146</v>
      </c>
      <c r="C105" s="16">
        <f>SUM(C98:C104)</f>
        <v>-11723</v>
      </c>
      <c r="D105" s="16">
        <f>SUM(D98:D104)</f>
        <v>-7473</v>
      </c>
      <c r="E105" s="16">
        <f>SUM(E98:E104)</f>
        <v>-6778</v>
      </c>
      <c r="F105" s="16">
        <f>SUM(F98:F104)</f>
        <v>-1211</v>
      </c>
      <c r="G105" s="75"/>
      <c r="H105" s="75"/>
    </row>
    <row r="106" spans="1:8" s="1" customFormat="1" ht="8.1" customHeight="1">
      <c r="A106" s="33"/>
      <c r="C106" s="34"/>
      <c r="D106" s="27"/>
      <c r="F106" s="27"/>
      <c r="G106" s="75"/>
      <c r="H106" s="75"/>
    </row>
    <row r="107" spans="1:8" s="17" customFormat="1" ht="15.95" customHeight="1">
      <c r="A107" s="31"/>
      <c r="B107" s="44" t="s">
        <v>97</v>
      </c>
      <c r="C107" s="36" t="str">
        <f>IF(C95+C105=0, "PASS", "FAIL")</f>
        <v>PASS</v>
      </c>
      <c r="D107" s="36" t="str">
        <f>IF(D95+D105=0, "PASS", "FAIL")</f>
        <v>PASS</v>
      </c>
      <c r="E107" s="36" t="str">
        <f>IF(E95+E105=0, "PASS", "FAIL")</f>
        <v>PASS</v>
      </c>
      <c r="F107" s="36" t="str">
        <f>IF(F95+F105=0, "PASS", "FAIL")</f>
        <v>PASS</v>
      </c>
      <c r="G107" s="75"/>
      <c r="H107" s="75"/>
    </row>
    <row r="108" spans="1:8" ht="18" customHeight="1">
      <c r="D108" s="41"/>
      <c r="E108" s="41"/>
      <c r="F108" s="41"/>
    </row>
    <row r="109" spans="1:8" s="6" customFormat="1" ht="24.95" customHeight="1">
      <c r="A109" s="29"/>
      <c r="B109" s="23" t="s">
        <v>143</v>
      </c>
      <c r="C109" s="22"/>
      <c r="D109" s="11"/>
      <c r="E109" s="11"/>
      <c r="F109" s="8"/>
      <c r="G109" s="75"/>
      <c r="H109" s="75"/>
    </row>
    <row r="110" spans="1:8" s="6" customFormat="1" ht="20.100000000000001" customHeight="1">
      <c r="A110" s="29"/>
      <c r="B110" s="12" t="s">
        <v>144</v>
      </c>
      <c r="C110" s="48"/>
      <c r="D110" s="11"/>
      <c r="E110" s="11"/>
      <c r="F110" s="8" t="s">
        <v>16</v>
      </c>
      <c r="G110" s="75"/>
      <c r="H110" s="75"/>
    </row>
    <row r="111" spans="1:8" s="13" customFormat="1" ht="45" customHeight="1">
      <c r="A111" s="30"/>
      <c r="B111" s="19"/>
      <c r="C111" s="20" t="str">
        <f>C$9</f>
        <v>2020-21 
Provisional 
Outturn</v>
      </c>
      <c r="D111" s="20" t="str">
        <f>D$9</f>
        <v>2021-22 
Budget 
Estimate</v>
      </c>
      <c r="E111" s="20" t="str">
        <f>E$9</f>
        <v>2022-23 
Budget 
Estimate</v>
      </c>
      <c r="F111" s="20" t="str">
        <f>F$9</f>
        <v>2023-24 
Budget 
Estimate</v>
      </c>
      <c r="G111" s="75"/>
      <c r="H111" s="75"/>
    </row>
    <row r="112" spans="1:8" s="1" customFormat="1" ht="8.1" customHeight="1">
      <c r="A112" s="33"/>
      <c r="C112" s="34"/>
      <c r="D112" s="27"/>
      <c r="F112" s="27"/>
      <c r="G112" s="75"/>
      <c r="H112" s="75"/>
    </row>
    <row r="113" spans="1:8" s="6" customFormat="1" ht="15.95" customHeight="1">
      <c r="A113" s="29"/>
      <c r="B113" s="50" t="s">
        <v>43</v>
      </c>
      <c r="C113" s="48"/>
      <c r="D113" s="11"/>
      <c r="E113" s="11"/>
      <c r="F113" s="8"/>
      <c r="G113" s="75"/>
      <c r="H113" s="75"/>
    </row>
    <row r="114" spans="1:8" s="17" customFormat="1" ht="15.95" customHeight="1">
      <c r="A114" s="31"/>
      <c r="B114" s="21" t="s">
        <v>98</v>
      </c>
      <c r="C114" s="26">
        <v>2267</v>
      </c>
      <c r="D114" s="26">
        <v>1467</v>
      </c>
      <c r="E114" s="26">
        <v>1561</v>
      </c>
      <c r="F114" s="26">
        <v>1660</v>
      </c>
      <c r="G114" s="75"/>
      <c r="H114" s="75"/>
    </row>
    <row r="115" spans="1:8" s="17" customFormat="1" ht="15.95" customHeight="1">
      <c r="A115" s="31"/>
      <c r="B115" s="21" t="s">
        <v>99</v>
      </c>
      <c r="C115" s="26">
        <v>2010</v>
      </c>
      <c r="D115" s="26">
        <v>8800</v>
      </c>
      <c r="E115" s="26">
        <v>9369</v>
      </c>
      <c r="F115" s="26">
        <v>9962</v>
      </c>
      <c r="G115" s="75"/>
      <c r="H115" s="75"/>
    </row>
    <row r="116" spans="1:8" s="17" customFormat="1" ht="15.95" customHeight="1">
      <c r="A116" s="31"/>
      <c r="B116" s="21" t="s">
        <v>100</v>
      </c>
      <c r="C116" s="26">
        <v>930</v>
      </c>
      <c r="D116" s="26">
        <v>2933</v>
      </c>
      <c r="E116" s="26">
        <v>3123</v>
      </c>
      <c r="F116" s="26">
        <v>3321</v>
      </c>
      <c r="G116" s="75"/>
      <c r="H116" s="75"/>
    </row>
    <row r="117" spans="1:8" s="17" customFormat="1" ht="15.95" customHeight="1">
      <c r="A117" s="31"/>
      <c r="B117" s="21" t="s">
        <v>101</v>
      </c>
      <c r="C117" s="26">
        <v>39817</v>
      </c>
      <c r="D117" s="26">
        <v>33500</v>
      </c>
      <c r="E117" s="26">
        <v>33500</v>
      </c>
      <c r="F117" s="26">
        <v>33500</v>
      </c>
      <c r="G117" s="75"/>
      <c r="H117" s="75"/>
    </row>
    <row r="118" spans="1:8" s="17" customFormat="1" ht="15.95" customHeight="1">
      <c r="A118" s="31"/>
      <c r="B118" s="21" t="s">
        <v>102</v>
      </c>
      <c r="C118" s="26">
        <v>1105</v>
      </c>
      <c r="D118" s="26">
        <v>2467</v>
      </c>
      <c r="E118" s="26">
        <v>2561</v>
      </c>
      <c r="F118" s="26">
        <v>2660</v>
      </c>
      <c r="G118" s="75"/>
      <c r="H118" s="75"/>
    </row>
    <row r="119" spans="1:8" s="17" customFormat="1" ht="15.95" customHeight="1">
      <c r="A119" s="32"/>
      <c r="B119" s="52" t="s">
        <v>54</v>
      </c>
      <c r="C119" s="53">
        <f>SUM(C114:C118)</f>
        <v>46129</v>
      </c>
      <c r="D119" s="53">
        <f>SUM(D114:D118)</f>
        <v>49167</v>
      </c>
      <c r="E119" s="53">
        <f>SUM(E114:E118)</f>
        <v>50114</v>
      </c>
      <c r="F119" s="53">
        <f>SUM(F114:F118)</f>
        <v>51103</v>
      </c>
      <c r="G119" s="75"/>
      <c r="H119" s="75"/>
    </row>
    <row r="120" spans="1:8" s="1" customFormat="1" ht="8.1" customHeight="1">
      <c r="A120" s="33"/>
      <c r="C120" s="34"/>
      <c r="D120" s="27"/>
      <c r="F120" s="27"/>
      <c r="G120" s="75"/>
      <c r="H120" s="75"/>
    </row>
    <row r="121" spans="1:8" s="6" customFormat="1" ht="15.95" customHeight="1">
      <c r="A121" s="29"/>
      <c r="B121" s="50" t="s">
        <v>48</v>
      </c>
      <c r="C121" s="48"/>
      <c r="D121" s="11"/>
      <c r="E121" s="11"/>
      <c r="F121" s="8"/>
      <c r="G121" s="75"/>
      <c r="H121" s="75"/>
    </row>
    <row r="122" spans="1:8" s="17" customFormat="1" ht="15.95" customHeight="1">
      <c r="A122" s="31"/>
      <c r="B122" s="21" t="s">
        <v>104</v>
      </c>
      <c r="C122" s="26">
        <v>0</v>
      </c>
      <c r="D122" s="26">
        <v>0</v>
      </c>
      <c r="E122" s="26">
        <v>0</v>
      </c>
      <c r="F122" s="26">
        <v>0</v>
      </c>
      <c r="G122" s="75"/>
      <c r="H122" s="75"/>
    </row>
    <row r="123" spans="1:8" s="17" customFormat="1" ht="15.95" customHeight="1">
      <c r="A123" s="31"/>
      <c r="B123" s="35" t="s">
        <v>121</v>
      </c>
      <c r="C123" s="26">
        <v>-19743</v>
      </c>
      <c r="D123" s="26">
        <v>-17000</v>
      </c>
      <c r="E123" s="26">
        <v>-17000</v>
      </c>
      <c r="F123" s="26">
        <v>-17000</v>
      </c>
      <c r="G123" s="75"/>
      <c r="H123" s="75"/>
    </row>
    <row r="124" spans="1:8" s="17" customFormat="1" ht="15.95" customHeight="1">
      <c r="A124" s="31"/>
      <c r="B124" s="21" t="s">
        <v>80</v>
      </c>
      <c r="C124" s="26">
        <v>0</v>
      </c>
      <c r="D124" s="26">
        <v>0</v>
      </c>
      <c r="E124" s="26">
        <v>0</v>
      </c>
      <c r="F124" s="26">
        <v>0</v>
      </c>
      <c r="G124" s="75"/>
      <c r="H124" s="75"/>
    </row>
    <row r="125" spans="1:8" s="17" customFormat="1" ht="15.95" customHeight="1">
      <c r="A125" s="31"/>
      <c r="B125" s="21" t="s">
        <v>81</v>
      </c>
      <c r="C125" s="26">
        <v>0</v>
      </c>
      <c r="D125" s="26">
        <v>0</v>
      </c>
      <c r="E125" s="26">
        <v>0</v>
      </c>
      <c r="F125" s="26">
        <v>0</v>
      </c>
      <c r="G125" s="75"/>
      <c r="H125" s="75"/>
    </row>
    <row r="126" spans="1:8" s="17" customFormat="1" ht="15.95" customHeight="1">
      <c r="A126" s="31"/>
      <c r="B126" s="21" t="s">
        <v>84</v>
      </c>
      <c r="C126" s="26">
        <v>-1667</v>
      </c>
      <c r="D126" s="26">
        <v>-2500</v>
      </c>
      <c r="E126" s="26">
        <v>-2500</v>
      </c>
      <c r="F126" s="26">
        <v>-2500</v>
      </c>
      <c r="G126" s="75"/>
      <c r="H126" s="75"/>
    </row>
    <row r="127" spans="1:8" s="17" customFormat="1" ht="15.95" customHeight="1">
      <c r="A127" s="31"/>
      <c r="B127" s="21" t="s">
        <v>85</v>
      </c>
      <c r="C127" s="26">
        <v>-24501</v>
      </c>
      <c r="D127" s="26">
        <v>-29667</v>
      </c>
      <c r="E127" s="26">
        <v>-30614</v>
      </c>
      <c r="F127" s="26">
        <v>-31603</v>
      </c>
      <c r="G127" s="75"/>
      <c r="H127" s="75"/>
    </row>
    <row r="128" spans="1:8" s="17" customFormat="1" ht="15.95" customHeight="1">
      <c r="A128" s="31"/>
      <c r="B128" s="21" t="s">
        <v>86</v>
      </c>
      <c r="C128" s="26">
        <v>0</v>
      </c>
      <c r="D128" s="26">
        <v>0</v>
      </c>
      <c r="E128" s="26">
        <v>0</v>
      </c>
      <c r="F128" s="26">
        <v>0</v>
      </c>
      <c r="G128" s="75"/>
      <c r="H128" s="75"/>
    </row>
    <row r="129" spans="1:8" s="17" customFormat="1" ht="15.95" customHeight="1">
      <c r="A129" s="31"/>
      <c r="B129" s="21" t="s">
        <v>87</v>
      </c>
      <c r="C129" s="26">
        <v>-218</v>
      </c>
      <c r="D129" s="26">
        <v>0</v>
      </c>
      <c r="E129" s="26">
        <v>0</v>
      </c>
      <c r="F129" s="26">
        <v>0</v>
      </c>
      <c r="G129" s="75"/>
      <c r="H129" s="75"/>
    </row>
    <row r="130" spans="1:8" s="17" customFormat="1" ht="15.95" customHeight="1">
      <c r="A130" s="31"/>
      <c r="B130" s="21" t="s">
        <v>88</v>
      </c>
      <c r="C130" s="26">
        <v>0</v>
      </c>
      <c r="D130" s="26">
        <v>0</v>
      </c>
      <c r="E130" s="26">
        <v>0</v>
      </c>
      <c r="F130" s="26">
        <v>0</v>
      </c>
      <c r="G130" s="75"/>
      <c r="H130" s="75"/>
    </row>
    <row r="131" spans="1:8" s="17" customFormat="1" ht="15.95" customHeight="1">
      <c r="A131" s="31"/>
      <c r="B131" s="21" t="s">
        <v>89</v>
      </c>
      <c r="C131" s="26">
        <v>0</v>
      </c>
      <c r="D131" s="26">
        <v>0</v>
      </c>
      <c r="E131" s="26">
        <v>0</v>
      </c>
      <c r="F131" s="26">
        <v>0</v>
      </c>
      <c r="G131" s="75"/>
      <c r="H131" s="75"/>
    </row>
    <row r="132" spans="1:8" s="17" customFormat="1" ht="15.95" customHeight="1">
      <c r="A132" s="31"/>
      <c r="B132" s="21" t="s">
        <v>90</v>
      </c>
      <c r="C132" s="26">
        <v>0</v>
      </c>
      <c r="D132" s="26">
        <v>0</v>
      </c>
      <c r="E132" s="26">
        <v>0</v>
      </c>
      <c r="F132" s="26">
        <v>0</v>
      </c>
      <c r="G132" s="75"/>
      <c r="H132" s="75"/>
    </row>
    <row r="133" spans="1:8" s="17" customFormat="1" ht="15.95" customHeight="1">
      <c r="A133" s="32"/>
      <c r="B133" s="52" t="s">
        <v>55</v>
      </c>
      <c r="C133" s="16">
        <f>SUM(C122:C132)</f>
        <v>-46129</v>
      </c>
      <c r="D133" s="16">
        <f>SUM(D122:D132)</f>
        <v>-49167</v>
      </c>
      <c r="E133" s="16">
        <f>SUM(E122:E132)</f>
        <v>-50114</v>
      </c>
      <c r="F133" s="16">
        <f>SUM(F122:F132)</f>
        <v>-51103</v>
      </c>
      <c r="G133" s="75"/>
      <c r="H133" s="75"/>
    </row>
    <row r="134" spans="1:8" s="1" customFormat="1" ht="8.1" customHeight="1">
      <c r="A134" s="33"/>
      <c r="C134" s="34"/>
      <c r="D134" s="27"/>
      <c r="F134" s="27"/>
      <c r="G134" s="75"/>
      <c r="H134" s="75"/>
    </row>
    <row r="135" spans="1:8" s="17" customFormat="1" ht="15.95" customHeight="1">
      <c r="A135" s="31"/>
      <c r="B135" s="44" t="s">
        <v>105</v>
      </c>
      <c r="C135" s="36" t="str">
        <f>IF(C119+C133=0, "PASS", "FAIL")</f>
        <v>PASS</v>
      </c>
      <c r="D135" s="36" t="str">
        <f>IF(D119+D133=0, "PASS", "FAIL")</f>
        <v>PASS</v>
      </c>
      <c r="E135" s="36" t="str">
        <f>IF(E119+E133=0, "PASS", "FAIL")</f>
        <v>PASS</v>
      </c>
      <c r="F135" s="36" t="str">
        <f>IF(F119+F133=0, "PASS", "FAIL")</f>
        <v>PASS</v>
      </c>
      <c r="G135" s="75"/>
      <c r="H135" s="75"/>
    </row>
    <row r="136" spans="1:8" ht="18" customHeight="1">
      <c r="D136" s="41"/>
      <c r="E136" s="41"/>
      <c r="F136" s="41"/>
    </row>
    <row r="137" spans="1:8" s="6" customFormat="1" ht="20.100000000000001" customHeight="1">
      <c r="A137" s="29"/>
      <c r="B137" s="12" t="s">
        <v>145</v>
      </c>
      <c r="C137" s="48"/>
      <c r="D137" s="11"/>
      <c r="E137" s="11"/>
      <c r="F137" s="8" t="s">
        <v>16</v>
      </c>
      <c r="G137" s="75"/>
      <c r="H137" s="75"/>
    </row>
    <row r="138" spans="1:8" s="13" customFormat="1" ht="45" customHeight="1">
      <c r="A138" s="30"/>
      <c r="B138" s="19"/>
      <c r="C138" s="20" t="str">
        <f>C$9</f>
        <v>2020-21 
Provisional 
Outturn</v>
      </c>
      <c r="D138" s="20" t="str">
        <f>D$9</f>
        <v>2021-22 
Budget 
Estimate</v>
      </c>
      <c r="E138" s="20" t="str">
        <f>E$9</f>
        <v>2022-23 
Budget 
Estimate</v>
      </c>
      <c r="F138" s="20" t="str">
        <f>F$9</f>
        <v>2023-24 
Budget 
Estimate</v>
      </c>
      <c r="G138" s="75"/>
      <c r="H138" s="75"/>
    </row>
    <row r="139" spans="1:8" s="1" customFormat="1" ht="8.1" customHeight="1">
      <c r="A139" s="33"/>
      <c r="C139" s="34"/>
      <c r="D139" s="27"/>
      <c r="F139" s="27"/>
      <c r="G139" s="75"/>
      <c r="H139" s="75"/>
    </row>
    <row r="140" spans="1:8" s="6" customFormat="1" ht="15.95" customHeight="1">
      <c r="A140" s="29"/>
      <c r="B140" s="50" t="s">
        <v>43</v>
      </c>
      <c r="C140" s="48"/>
      <c r="D140" s="11"/>
      <c r="E140" s="11"/>
      <c r="F140" s="8"/>
      <c r="G140" s="75"/>
      <c r="H140" s="75"/>
    </row>
    <row r="141" spans="1:8" s="17" customFormat="1" ht="15.95" customHeight="1">
      <c r="A141" s="31"/>
      <c r="B141" s="21" t="s">
        <v>94</v>
      </c>
      <c r="C141" s="26">
        <v>0</v>
      </c>
      <c r="D141" s="26">
        <v>0</v>
      </c>
      <c r="E141" s="26">
        <v>0</v>
      </c>
      <c r="F141" s="26">
        <v>0</v>
      </c>
      <c r="G141" s="75"/>
      <c r="H141" s="75"/>
    </row>
    <row r="142" spans="1:8" s="17" customFormat="1" ht="15.95" customHeight="1">
      <c r="A142" s="31"/>
      <c r="B142" s="21" t="s">
        <v>91</v>
      </c>
      <c r="C142" s="26">
        <v>0</v>
      </c>
      <c r="D142" s="26">
        <v>0</v>
      </c>
      <c r="E142" s="26">
        <v>0</v>
      </c>
      <c r="F142" s="26">
        <v>0</v>
      </c>
      <c r="G142" s="75"/>
      <c r="H142" s="75"/>
    </row>
    <row r="143" spans="1:8" s="17" customFormat="1" ht="15.95" customHeight="1">
      <c r="A143" s="31"/>
      <c r="B143" s="21" t="s">
        <v>93</v>
      </c>
      <c r="C143" s="26">
        <v>0</v>
      </c>
      <c r="D143" s="26">
        <v>0</v>
      </c>
      <c r="E143" s="26">
        <v>0</v>
      </c>
      <c r="F143" s="26">
        <v>0</v>
      </c>
      <c r="G143" s="75"/>
      <c r="H143" s="75"/>
    </row>
    <row r="144" spans="1:8" s="17" customFormat="1" ht="15.95" customHeight="1">
      <c r="A144" s="32"/>
      <c r="B144" s="52" t="s">
        <v>103</v>
      </c>
      <c r="C144" s="53">
        <f>SUM(C141:C143)</f>
        <v>0</v>
      </c>
      <c r="D144" s="53">
        <f>SUM(D141:D143)</f>
        <v>0</v>
      </c>
      <c r="E144" s="53">
        <f>SUM(E141:E143)</f>
        <v>0</v>
      </c>
      <c r="F144" s="53">
        <f>SUM(F141:F143)</f>
        <v>0</v>
      </c>
      <c r="G144" s="75"/>
      <c r="H144" s="75"/>
    </row>
    <row r="145" spans="1:8" s="1" customFormat="1" ht="8.1" customHeight="1">
      <c r="A145" s="33"/>
      <c r="C145" s="34"/>
      <c r="D145" s="27"/>
      <c r="F145" s="27"/>
      <c r="G145" s="75"/>
      <c r="H145" s="75"/>
    </row>
    <row r="146" spans="1:8" s="6" customFormat="1" ht="15.95" customHeight="1">
      <c r="A146" s="29"/>
      <c r="B146" s="50" t="s">
        <v>48</v>
      </c>
      <c r="C146" s="48"/>
      <c r="D146" s="11"/>
      <c r="E146" s="11"/>
      <c r="F146" s="8"/>
      <c r="G146" s="75"/>
      <c r="H146" s="75"/>
    </row>
    <row r="147" spans="1:8" s="17" customFormat="1" ht="15.95" customHeight="1">
      <c r="A147" s="31"/>
      <c r="B147" s="21" t="s">
        <v>104</v>
      </c>
      <c r="C147" s="26">
        <v>0</v>
      </c>
      <c r="D147" s="26">
        <v>0</v>
      </c>
      <c r="E147" s="26">
        <v>0</v>
      </c>
      <c r="F147" s="26">
        <v>0</v>
      </c>
      <c r="G147" s="75"/>
      <c r="H147" s="75"/>
    </row>
    <row r="148" spans="1:8" s="17" customFormat="1" ht="15.95" customHeight="1">
      <c r="A148" s="31"/>
      <c r="B148" s="35" t="s">
        <v>121</v>
      </c>
      <c r="C148" s="26">
        <v>0</v>
      </c>
      <c r="D148" s="26">
        <v>0</v>
      </c>
      <c r="E148" s="26">
        <v>0</v>
      </c>
      <c r="F148" s="26">
        <v>0</v>
      </c>
      <c r="G148" s="75"/>
      <c r="H148" s="75"/>
    </row>
    <row r="149" spans="1:8" s="17" customFormat="1" ht="15.95" customHeight="1">
      <c r="A149" s="31"/>
      <c r="B149" s="21" t="s">
        <v>80</v>
      </c>
      <c r="C149" s="26">
        <v>0</v>
      </c>
      <c r="D149" s="26">
        <v>0</v>
      </c>
      <c r="E149" s="26">
        <v>0</v>
      </c>
      <c r="F149" s="26">
        <v>0</v>
      </c>
      <c r="G149" s="75"/>
      <c r="H149" s="75"/>
    </row>
    <row r="150" spans="1:8" s="17" customFormat="1" ht="15.95" customHeight="1">
      <c r="A150" s="31"/>
      <c r="B150" s="21" t="s">
        <v>81</v>
      </c>
      <c r="C150" s="26">
        <v>0</v>
      </c>
      <c r="D150" s="26">
        <v>0</v>
      </c>
      <c r="E150" s="26">
        <v>0</v>
      </c>
      <c r="F150" s="26">
        <v>0</v>
      </c>
      <c r="G150" s="75"/>
      <c r="H150" s="75"/>
    </row>
    <row r="151" spans="1:8" s="17" customFormat="1" ht="15.95" customHeight="1">
      <c r="A151" s="31"/>
      <c r="B151" s="21" t="s">
        <v>84</v>
      </c>
      <c r="C151" s="26">
        <v>0</v>
      </c>
      <c r="D151" s="26">
        <v>0</v>
      </c>
      <c r="E151" s="26">
        <v>0</v>
      </c>
      <c r="F151" s="26">
        <v>0</v>
      </c>
      <c r="G151" s="75"/>
      <c r="H151" s="75"/>
    </row>
    <row r="152" spans="1:8" s="17" customFormat="1" ht="15.95" customHeight="1">
      <c r="A152" s="31"/>
      <c r="B152" s="14" t="s">
        <v>85</v>
      </c>
      <c r="C152" s="15">
        <f>-SUM(C141:C142)</f>
        <v>0</v>
      </c>
      <c r="D152" s="15">
        <f>-SUM(D141:D142)</f>
        <v>0</v>
      </c>
      <c r="E152" s="15">
        <f>-SUM(E141:E142)</f>
        <v>0</v>
      </c>
      <c r="F152" s="15">
        <f>-SUM(F141:F142)</f>
        <v>0</v>
      </c>
      <c r="G152" s="75"/>
      <c r="H152" s="75"/>
    </row>
    <row r="153" spans="1:8" s="17" customFormat="1" ht="15.95" customHeight="1">
      <c r="A153" s="32"/>
      <c r="B153" s="18" t="s">
        <v>147</v>
      </c>
      <c r="C153" s="16">
        <f>SUM(C147:C152)</f>
        <v>0</v>
      </c>
      <c r="D153" s="16">
        <f>SUM(D147:D152)</f>
        <v>0</v>
      </c>
      <c r="E153" s="16">
        <f>SUM(E147:E152)</f>
        <v>0</v>
      </c>
      <c r="F153" s="16">
        <f>SUM(F147:F152)</f>
        <v>0</v>
      </c>
      <c r="G153" s="75"/>
      <c r="H153" s="75"/>
    </row>
    <row r="154" spans="1:8" s="1" customFormat="1" ht="8.1" customHeight="1">
      <c r="A154" s="33"/>
      <c r="C154" s="34"/>
      <c r="D154" s="27"/>
      <c r="F154" s="27"/>
      <c r="G154" s="75"/>
      <c r="H154" s="75"/>
    </row>
    <row r="155" spans="1:8" s="17" customFormat="1" ht="15.95" customHeight="1">
      <c r="A155" s="31"/>
      <c r="B155" s="44" t="s">
        <v>105</v>
      </c>
      <c r="C155" s="36" t="str">
        <f>IF(C144+C153=0, "PASS", "FAIL")</f>
        <v>PASS</v>
      </c>
      <c r="D155" s="36" t="str">
        <f>IF(D144+D153=0, "PASS", "FAIL")</f>
        <v>PASS</v>
      </c>
      <c r="E155" s="36" t="str">
        <f>IF(E144+E153=0, "PASS", "FAIL")</f>
        <v>PASS</v>
      </c>
      <c r="F155" s="36" t="str">
        <f>IF(F144+F153=0, "PASS", "FAIL")</f>
        <v>PASS</v>
      </c>
      <c r="G155" s="75"/>
      <c r="H155" s="75"/>
    </row>
    <row r="156" spans="1:8" ht="18" customHeight="1">
      <c r="D156" s="41"/>
      <c r="E156" s="41"/>
      <c r="F156" s="41"/>
    </row>
    <row r="157" spans="1:8" s="6" customFormat="1" ht="24.95" customHeight="1">
      <c r="A157" s="29"/>
      <c r="B157" s="23" t="s">
        <v>148</v>
      </c>
      <c r="C157" s="22"/>
      <c r="D157" s="11"/>
      <c r="E157" s="11"/>
      <c r="F157" s="8"/>
      <c r="G157" s="75"/>
      <c r="H157" s="75"/>
    </row>
    <row r="158" spans="1:8" s="6" customFormat="1" ht="20.100000000000001" customHeight="1">
      <c r="A158" s="29"/>
      <c r="B158" s="43" t="s">
        <v>56</v>
      </c>
      <c r="C158" s="22"/>
      <c r="D158" s="11"/>
      <c r="E158" s="11"/>
      <c r="F158" s="8" t="s">
        <v>16</v>
      </c>
      <c r="G158" s="75"/>
      <c r="H158" s="75"/>
    </row>
    <row r="159" spans="1:8" s="13" customFormat="1" ht="45" customHeight="1">
      <c r="A159" s="30"/>
      <c r="B159" s="19"/>
      <c r="C159" s="20" t="str">
        <f>C$9</f>
        <v>2020-21 
Provisional 
Outturn</v>
      </c>
      <c r="D159" s="20" t="str">
        <f>D$9</f>
        <v>2021-22 
Budget 
Estimate</v>
      </c>
      <c r="E159" s="20" t="str">
        <f>E$9</f>
        <v>2022-23 
Budget 
Estimate</v>
      </c>
      <c r="F159" s="20" t="str">
        <f>F$9</f>
        <v>2023-24 
Budget 
Estimate</v>
      </c>
      <c r="G159" s="75"/>
      <c r="H159" s="75"/>
    </row>
    <row r="160" spans="1:8" s="1" customFormat="1" ht="8.1" customHeight="1">
      <c r="A160" s="33"/>
      <c r="C160" s="34"/>
      <c r="D160" s="27"/>
      <c r="F160" s="27"/>
      <c r="G160" s="75"/>
      <c r="H160" s="75"/>
    </row>
    <row r="161" spans="1:8" s="6" customFormat="1" ht="15.95" customHeight="1">
      <c r="A161" s="29"/>
      <c r="B161" s="50" t="s">
        <v>59</v>
      </c>
      <c r="C161" s="48"/>
      <c r="D161" s="11"/>
      <c r="E161" s="11"/>
      <c r="F161" s="8"/>
      <c r="G161" s="75"/>
      <c r="H161" s="75"/>
    </row>
    <row r="162" spans="1:8" s="13" customFormat="1" ht="20.100000000000001" customHeight="1">
      <c r="A162" s="30"/>
      <c r="B162" s="81" t="s">
        <v>37</v>
      </c>
      <c r="C162" s="82"/>
      <c r="D162" s="82"/>
      <c r="E162" s="82"/>
      <c r="F162" s="83"/>
      <c r="G162" s="75"/>
      <c r="H162" s="75"/>
    </row>
    <row r="163" spans="1:8" s="17" customFormat="1" ht="15.95" customHeight="1">
      <c r="A163" s="30"/>
      <c r="B163" s="21" t="s">
        <v>106</v>
      </c>
      <c r="C163" s="26">
        <v>905585</v>
      </c>
      <c r="D163" s="15">
        <f>C170</f>
        <v>889156</v>
      </c>
      <c r="E163" s="15">
        <f>D170</f>
        <v>926583</v>
      </c>
      <c r="F163" s="15">
        <f>E170</f>
        <v>946202</v>
      </c>
      <c r="G163" s="75"/>
      <c r="H163" s="75"/>
    </row>
    <row r="164" spans="1:8" s="17" customFormat="1" ht="15.95" customHeight="1">
      <c r="A164" s="31"/>
      <c r="B164" s="55" t="s">
        <v>149</v>
      </c>
      <c r="C164" s="15">
        <v>0</v>
      </c>
      <c r="D164" s="38"/>
      <c r="E164" s="38"/>
      <c r="F164" s="38"/>
      <c r="G164" s="75"/>
      <c r="H164" s="75"/>
    </row>
    <row r="165" spans="1:8" s="17" customFormat="1" ht="15.95" customHeight="1">
      <c r="A165" s="31"/>
      <c r="B165" s="46" t="s">
        <v>107</v>
      </c>
      <c r="C165" s="54">
        <f>C163+C164</f>
        <v>905585</v>
      </c>
      <c r="D165" s="54">
        <f>D163</f>
        <v>889156</v>
      </c>
      <c r="E165" s="54">
        <f>E163</f>
        <v>926583</v>
      </c>
      <c r="F165" s="54">
        <f>F163</f>
        <v>946202</v>
      </c>
      <c r="G165" s="75"/>
      <c r="H165" s="75"/>
    </row>
    <row r="166" spans="1:8" s="17" customFormat="1" ht="15.95" customHeight="1">
      <c r="A166" s="31"/>
      <c r="B166" s="14" t="s">
        <v>57</v>
      </c>
      <c r="C166" s="15">
        <f>-C51-C104</f>
        <v>20979</v>
      </c>
      <c r="D166" s="15">
        <f>-D51-D104</f>
        <v>74845</v>
      </c>
      <c r="E166" s="15">
        <f>-E51-E104</f>
        <v>57368</v>
      </c>
      <c r="F166" s="15">
        <f>-F51-F104</f>
        <v>34445</v>
      </c>
      <c r="G166" s="75"/>
      <c r="H166" s="75"/>
    </row>
    <row r="167" spans="1:8" s="17" customFormat="1" ht="15.95" customHeight="1">
      <c r="A167" s="31"/>
      <c r="B167" s="14" t="s">
        <v>58</v>
      </c>
      <c r="C167" s="15">
        <f>-SUM(C55:C56)</f>
        <v>0</v>
      </c>
      <c r="D167" s="15">
        <f>-SUM(D55:D56)</f>
        <v>0</v>
      </c>
      <c r="E167" s="15">
        <f>-SUM(E55:E56)</f>
        <v>0</v>
      </c>
      <c r="F167" s="15">
        <f>-SUM(F55:F56)</f>
        <v>0</v>
      </c>
      <c r="G167" s="75"/>
      <c r="H167" s="75"/>
    </row>
    <row r="168" spans="1:8" s="17" customFormat="1" ht="15.95" customHeight="1">
      <c r="A168" s="31"/>
      <c r="B168" s="21" t="s">
        <v>108</v>
      </c>
      <c r="C168" s="15">
        <v>-30756</v>
      </c>
      <c r="D168" s="15">
        <v>-30986</v>
      </c>
      <c r="E168" s="26">
        <v>-31388</v>
      </c>
      <c r="F168" s="26">
        <v>-31841</v>
      </c>
      <c r="G168" s="75"/>
      <c r="H168" s="75"/>
    </row>
    <row r="169" spans="1:8" s="17" customFormat="1" ht="15.95" customHeight="1">
      <c r="A169" s="31"/>
      <c r="B169" s="21" t="s">
        <v>109</v>
      </c>
      <c r="C169" s="15">
        <v>-6652</v>
      </c>
      <c r="D169" s="15">
        <v>-6432</v>
      </c>
      <c r="E169" s="26">
        <v>-6361</v>
      </c>
      <c r="F169" s="26">
        <v>-7055</v>
      </c>
      <c r="G169" s="75"/>
      <c r="H169" s="75"/>
    </row>
    <row r="170" spans="1:8" s="17" customFormat="1" ht="15.95" customHeight="1">
      <c r="A170" s="32"/>
      <c r="B170" s="18" t="s">
        <v>110</v>
      </c>
      <c r="C170" s="16">
        <f>SUM(C165:C169)</f>
        <v>889156</v>
      </c>
      <c r="D170" s="16">
        <f>SUM(D165:D169)</f>
        <v>926583</v>
      </c>
      <c r="E170" s="16">
        <f>SUM(E165:E169)</f>
        <v>946202</v>
      </c>
      <c r="F170" s="16">
        <f>SUM(F165:F169)</f>
        <v>941751</v>
      </c>
      <c r="G170" s="75"/>
      <c r="H170" s="75"/>
    </row>
    <row r="171" spans="1:8" s="13" customFormat="1" ht="20.100000000000001" customHeight="1">
      <c r="A171" s="30"/>
      <c r="B171" s="81" t="s">
        <v>139</v>
      </c>
      <c r="C171" s="82"/>
      <c r="D171" s="82"/>
      <c r="E171" s="82"/>
      <c r="F171" s="83"/>
      <c r="G171" s="75"/>
      <c r="H171" s="75"/>
    </row>
    <row r="172" spans="1:8" s="17" customFormat="1" ht="15.95" customHeight="1">
      <c r="A172" s="30"/>
      <c r="B172" s="21" t="s">
        <v>106</v>
      </c>
      <c r="C172" s="26">
        <v>287809</v>
      </c>
      <c r="D172" s="15">
        <f>C179</f>
        <v>302700</v>
      </c>
      <c r="E172" s="15">
        <f>D179</f>
        <v>321662</v>
      </c>
      <c r="F172" s="15">
        <f>E179</f>
        <v>342098</v>
      </c>
      <c r="G172" s="75"/>
      <c r="H172" s="75"/>
    </row>
    <row r="173" spans="1:8" s="17" customFormat="1" ht="15.95" customHeight="1">
      <c r="A173" s="31"/>
      <c r="B173" s="14" t="s">
        <v>149</v>
      </c>
      <c r="C173" s="15">
        <v>0</v>
      </c>
      <c r="D173" s="38"/>
      <c r="E173" s="38"/>
      <c r="F173" s="38"/>
      <c r="G173" s="75"/>
      <c r="H173" s="75"/>
    </row>
    <row r="174" spans="1:8" s="17" customFormat="1" ht="15.95" customHeight="1">
      <c r="A174" s="31"/>
      <c r="B174" s="46" t="s">
        <v>107</v>
      </c>
      <c r="C174" s="54">
        <f>C172+C173</f>
        <v>287809</v>
      </c>
      <c r="D174" s="54">
        <f>D172</f>
        <v>302700</v>
      </c>
      <c r="E174" s="54">
        <f>E172</f>
        <v>321662</v>
      </c>
      <c r="F174" s="54">
        <f>F172</f>
        <v>342098</v>
      </c>
      <c r="G174" s="75"/>
      <c r="H174" s="75"/>
    </row>
    <row r="175" spans="1:8" s="17" customFormat="1" ht="15.95" customHeight="1">
      <c r="A175" s="31"/>
      <c r="B175" s="14" t="s">
        <v>57</v>
      </c>
      <c r="C175" s="15">
        <f>-C127-C152</f>
        <v>24501</v>
      </c>
      <c r="D175" s="15">
        <f>-D127-D152</f>
        <v>29667</v>
      </c>
      <c r="E175" s="15">
        <f>-E127-E152</f>
        <v>30614</v>
      </c>
      <c r="F175" s="15">
        <f>-F127-F152</f>
        <v>31603</v>
      </c>
      <c r="G175" s="75"/>
      <c r="H175" s="75"/>
    </row>
    <row r="176" spans="1:8" s="17" customFormat="1" ht="15.95" customHeight="1">
      <c r="A176" s="31"/>
      <c r="B176" s="14" t="s">
        <v>58</v>
      </c>
      <c r="C176" s="15">
        <f>-SUM(C131:C132)</f>
        <v>0</v>
      </c>
      <c r="D176" s="15">
        <f>-SUM(D131:D132)</f>
        <v>0</v>
      </c>
      <c r="E176" s="15">
        <f>-SUM(E131:E132)</f>
        <v>0</v>
      </c>
      <c r="F176" s="15">
        <f>-SUM(F131:F132)</f>
        <v>0</v>
      </c>
      <c r="G176" s="75"/>
      <c r="H176" s="75"/>
    </row>
    <row r="177" spans="1:8" s="17" customFormat="1" ht="15.95" customHeight="1">
      <c r="A177" s="31"/>
      <c r="B177" s="21" t="s">
        <v>108</v>
      </c>
      <c r="C177" s="26">
        <v>-9610</v>
      </c>
      <c r="D177" s="26">
        <v>-10705</v>
      </c>
      <c r="E177" s="26">
        <v>-10178</v>
      </c>
      <c r="F177" s="26">
        <v>-10813</v>
      </c>
      <c r="G177" s="75"/>
      <c r="H177" s="75"/>
    </row>
    <row r="178" spans="1:8" s="17" customFormat="1" ht="15.95" customHeight="1">
      <c r="A178" s="31"/>
      <c r="B178" s="21" t="s">
        <v>109</v>
      </c>
      <c r="C178" s="26">
        <v>0</v>
      </c>
      <c r="D178" s="26">
        <v>0</v>
      </c>
      <c r="E178" s="26">
        <v>0</v>
      </c>
      <c r="F178" s="26">
        <v>0</v>
      </c>
      <c r="G178" s="75"/>
      <c r="H178" s="75"/>
    </row>
    <row r="179" spans="1:8" s="17" customFormat="1" ht="15.95" customHeight="1">
      <c r="A179" s="32"/>
      <c r="B179" s="18" t="s">
        <v>111</v>
      </c>
      <c r="C179" s="16">
        <f>SUM(C174:C178)</f>
        <v>302700</v>
      </c>
      <c r="D179" s="16">
        <f>SUM(D174:D178)</f>
        <v>321662</v>
      </c>
      <c r="E179" s="16">
        <f>SUM(E174:E178)</f>
        <v>342098</v>
      </c>
      <c r="F179" s="16">
        <f>SUM(F174:F178)</f>
        <v>362888</v>
      </c>
      <c r="G179" s="75"/>
      <c r="H179" s="75"/>
    </row>
    <row r="180" spans="1:8" s="1" customFormat="1" ht="8.1" customHeight="1">
      <c r="A180" s="33"/>
      <c r="C180" s="34"/>
      <c r="D180" s="27"/>
      <c r="F180" s="27"/>
      <c r="G180" s="75"/>
      <c r="H180" s="75"/>
    </row>
    <row r="181" spans="1:8" s="17" customFormat="1" ht="15.95" customHeight="1">
      <c r="A181" s="32"/>
      <c r="B181" s="18" t="s">
        <v>120</v>
      </c>
      <c r="C181" s="16">
        <f>C170+C179</f>
        <v>1191856</v>
      </c>
      <c r="D181" s="16">
        <f>D170+D179</f>
        <v>1248245</v>
      </c>
      <c r="E181" s="16">
        <f>E170+E179</f>
        <v>1288300</v>
      </c>
      <c r="F181" s="16">
        <f>F170+F179</f>
        <v>1304639</v>
      </c>
      <c r="G181" s="75"/>
      <c r="H181" s="75"/>
    </row>
    <row r="182" spans="1:8" s="1" customFormat="1" ht="8.1" customHeight="1">
      <c r="A182" s="33"/>
      <c r="C182" s="34"/>
      <c r="D182" s="27"/>
      <c r="F182" s="27"/>
      <c r="G182" s="75"/>
      <c r="H182" s="75"/>
    </row>
    <row r="183" spans="1:8" s="6" customFormat="1" ht="15.95" customHeight="1">
      <c r="A183" s="29"/>
      <c r="B183" s="50" t="s">
        <v>113</v>
      </c>
      <c r="C183" s="48"/>
      <c r="D183" s="11"/>
      <c r="E183" s="11"/>
      <c r="F183" s="8"/>
      <c r="G183" s="75"/>
      <c r="H183" s="75"/>
    </row>
    <row r="184" spans="1:8" s="17" customFormat="1" ht="15.95" customHeight="1">
      <c r="A184" s="31"/>
      <c r="B184" s="21" t="s">
        <v>115</v>
      </c>
      <c r="C184" s="26">
        <v>-963206</v>
      </c>
      <c r="D184" s="26">
        <v>-1009511</v>
      </c>
      <c r="E184" s="26">
        <v>-1076432</v>
      </c>
      <c r="F184" s="26">
        <v>-1120151</v>
      </c>
      <c r="G184" s="75"/>
      <c r="H184" s="75"/>
    </row>
    <row r="185" spans="1:8" s="17" customFormat="1" ht="15.95" customHeight="1">
      <c r="A185" s="31"/>
      <c r="B185" s="45" t="s">
        <v>116</v>
      </c>
      <c r="C185" s="26">
        <v>-142171</v>
      </c>
      <c r="D185" s="26">
        <v>-135739</v>
      </c>
      <c r="E185" s="26">
        <v>-129378</v>
      </c>
      <c r="F185" s="26">
        <v>-122323</v>
      </c>
      <c r="G185" s="75"/>
      <c r="H185" s="75"/>
    </row>
    <row r="186" spans="1:8" s="17" customFormat="1" ht="15.95" customHeight="1">
      <c r="A186" s="31"/>
      <c r="B186" s="45" t="s">
        <v>117</v>
      </c>
      <c r="C186" s="26">
        <v>0</v>
      </c>
      <c r="D186" s="26">
        <v>0</v>
      </c>
      <c r="E186" s="26">
        <v>0</v>
      </c>
      <c r="F186" s="26">
        <v>0</v>
      </c>
      <c r="G186" s="75"/>
      <c r="H186" s="75"/>
    </row>
    <row r="187" spans="1:8" s="17" customFormat="1" ht="15.95" customHeight="1">
      <c r="A187" s="32"/>
      <c r="B187" s="18" t="s">
        <v>118</v>
      </c>
      <c r="C187" s="16">
        <f>SUM(C184:C186)</f>
        <v>-1105377</v>
      </c>
      <c r="D187" s="16">
        <f>SUM(D184:D186)</f>
        <v>-1145250</v>
      </c>
      <c r="E187" s="16">
        <f>SUM(E184:E186)</f>
        <v>-1205810</v>
      </c>
      <c r="F187" s="16">
        <f>SUM(F184:F186)</f>
        <v>-1242474</v>
      </c>
      <c r="G187" s="75"/>
      <c r="H187" s="75"/>
    </row>
    <row r="188" spans="1:8" s="17" customFormat="1" ht="30" customHeight="1">
      <c r="A188" s="31"/>
      <c r="B188" s="45" t="s">
        <v>119</v>
      </c>
      <c r="C188" s="26">
        <v>150198</v>
      </c>
      <c r="D188" s="26">
        <v>143766</v>
      </c>
      <c r="E188" s="26">
        <v>137405</v>
      </c>
      <c r="F188" s="26">
        <v>130350</v>
      </c>
      <c r="G188" s="75"/>
      <c r="H188" s="75"/>
    </row>
    <row r="189" spans="1:8" s="17" customFormat="1" ht="15.95" customHeight="1">
      <c r="A189" s="32"/>
      <c r="B189" s="18" t="s">
        <v>112</v>
      </c>
      <c r="C189" s="16">
        <f>SUM(C187:C188)</f>
        <v>-955179</v>
      </c>
      <c r="D189" s="16">
        <f>SUM(D187:D188)</f>
        <v>-1001484</v>
      </c>
      <c r="E189" s="16">
        <f>SUM(E187:E188)</f>
        <v>-1068405</v>
      </c>
      <c r="F189" s="16">
        <f>SUM(F187:F188)</f>
        <v>-1112124</v>
      </c>
      <c r="G189" s="75"/>
      <c r="H189" s="75"/>
    </row>
    <row r="190" spans="1:8" s="1" customFormat="1" ht="8.1" customHeight="1">
      <c r="A190" s="33"/>
      <c r="C190" s="34"/>
      <c r="D190" s="27"/>
      <c r="F190" s="27"/>
      <c r="G190" s="75"/>
      <c r="H190" s="75"/>
    </row>
    <row r="191" spans="1:8" s="17" customFormat="1" ht="15.95" customHeight="1">
      <c r="A191" s="32"/>
      <c r="B191" s="18" t="s">
        <v>155</v>
      </c>
      <c r="C191" s="16">
        <f>C189+C181</f>
        <v>236677</v>
      </c>
      <c r="D191" s="16">
        <f t="shared" ref="D191:F191" si="0">D189+D181</f>
        <v>246761</v>
      </c>
      <c r="E191" s="16">
        <f t="shared" si="0"/>
        <v>219895</v>
      </c>
      <c r="F191" s="16">
        <f t="shared" si="0"/>
        <v>192515</v>
      </c>
      <c r="G191" s="75"/>
      <c r="H191" s="75"/>
    </row>
    <row r="192" spans="1:8" s="1" customFormat="1" ht="8.1" customHeight="1">
      <c r="A192" s="33"/>
      <c r="C192" s="34"/>
      <c r="D192" s="27"/>
      <c r="F192" s="27"/>
      <c r="G192" s="75"/>
      <c r="H192" s="75"/>
    </row>
    <row r="193" spans="1:9" s="6" customFormat="1" ht="15.95" customHeight="1">
      <c r="A193" s="29"/>
      <c r="B193" s="50" t="s">
        <v>114</v>
      </c>
      <c r="C193" s="48"/>
      <c r="D193" s="11"/>
      <c r="E193" s="11"/>
      <c r="F193" s="8"/>
      <c r="G193" s="75"/>
      <c r="H193" s="75"/>
    </row>
    <row r="194" spans="1:9" s="17" customFormat="1" ht="15.95" customHeight="1">
      <c r="A194" s="31"/>
      <c r="B194" s="21" t="s">
        <v>60</v>
      </c>
      <c r="C194" s="26">
        <v>-1037000</v>
      </c>
      <c r="D194" s="26">
        <v>-1093392</v>
      </c>
      <c r="E194" s="26">
        <v>-1131759</v>
      </c>
      <c r="F194" s="26">
        <v>-1148690</v>
      </c>
      <c r="G194" s="75"/>
      <c r="H194" s="75"/>
    </row>
    <row r="195" spans="1:9" s="17" customFormat="1" ht="15.95" customHeight="1">
      <c r="A195" s="31"/>
      <c r="B195" s="21" t="s">
        <v>61</v>
      </c>
      <c r="C195" s="26">
        <v>-1063100</v>
      </c>
      <c r="D195" s="26">
        <v>-1129392</v>
      </c>
      <c r="E195" s="26">
        <v>-1167759</v>
      </c>
      <c r="F195" s="26">
        <v>-1184690</v>
      </c>
      <c r="G195" s="75"/>
      <c r="H195" s="75"/>
    </row>
    <row r="196" spans="1:9" ht="18" customHeight="1">
      <c r="D196" s="41"/>
      <c r="E196" s="41"/>
      <c r="F196" s="41"/>
    </row>
    <row r="197" spans="1:9" s="6" customFormat="1" ht="24.95" customHeight="1">
      <c r="A197" s="75"/>
      <c r="B197" s="75"/>
      <c r="C197" s="75"/>
      <c r="D197" s="75"/>
      <c r="E197" s="75"/>
      <c r="F197" s="75"/>
      <c r="G197" s="75"/>
      <c r="H197" s="75"/>
    </row>
    <row r="198" spans="1:9" s="6" customFormat="1" ht="20.100000000000001" customHeight="1">
      <c r="A198" s="75"/>
      <c r="B198" s="75"/>
      <c r="C198" s="75"/>
      <c r="D198" s="75"/>
      <c r="E198" s="75"/>
      <c r="F198" s="75"/>
      <c r="G198" s="75"/>
      <c r="H198" s="75"/>
    </row>
    <row r="199" spans="1:9" ht="18" customHeight="1">
      <c r="A199" s="75"/>
      <c r="B199" s="75"/>
      <c r="C199" s="75"/>
      <c r="D199" s="75"/>
      <c r="E199" s="75"/>
      <c r="F199" s="75"/>
    </row>
    <row r="200" spans="1:9" ht="15.95" customHeight="1">
      <c r="A200" s="75"/>
      <c r="B200" s="75"/>
      <c r="C200" s="75"/>
      <c r="D200" s="75"/>
      <c r="E200" s="75"/>
      <c r="F200" s="75"/>
    </row>
    <row r="201" spans="1:9" ht="15.95" customHeight="1">
      <c r="A201" s="75"/>
      <c r="B201" s="75"/>
      <c r="C201" s="75"/>
      <c r="D201" s="75"/>
      <c r="E201" s="75"/>
      <c r="F201" s="75"/>
    </row>
    <row r="202" spans="1:9" ht="15.95" customHeight="1">
      <c r="A202" s="75"/>
      <c r="B202" s="75"/>
      <c r="C202" s="75"/>
      <c r="D202" s="75"/>
      <c r="E202" s="75"/>
      <c r="F202" s="75"/>
    </row>
    <row r="203" spans="1:9" ht="15.95" customHeight="1">
      <c r="A203" s="75"/>
      <c r="B203" s="75"/>
      <c r="C203" s="75"/>
      <c r="D203" s="75"/>
      <c r="E203" s="75"/>
      <c r="F203" s="75"/>
    </row>
    <row r="204" spans="1:9" s="17" customFormat="1" ht="15.95" customHeight="1">
      <c r="A204" s="75"/>
      <c r="B204" s="75"/>
      <c r="C204" s="75"/>
      <c r="D204" s="75"/>
      <c r="E204" s="75"/>
      <c r="F204" s="75"/>
      <c r="G204" s="75"/>
      <c r="H204" s="75"/>
      <c r="I204" s="2"/>
    </row>
    <row r="205" spans="1:9" ht="18" customHeight="1">
      <c r="A205" s="75"/>
      <c r="B205" s="75"/>
      <c r="C205" s="75"/>
      <c r="D205" s="75"/>
      <c r="E205" s="75"/>
      <c r="F205" s="75"/>
    </row>
    <row r="206" spans="1:9" ht="18" customHeight="1">
      <c r="A206" s="75"/>
      <c r="B206" s="75"/>
      <c r="C206" s="75"/>
      <c r="D206" s="75"/>
      <c r="E206" s="75"/>
      <c r="F206" s="75"/>
    </row>
    <row r="207" spans="1:9" ht="15.95" customHeight="1">
      <c r="A207" s="75"/>
      <c r="B207" s="75"/>
      <c r="C207" s="75"/>
      <c r="D207" s="75"/>
      <c r="E207" s="75"/>
      <c r="F207" s="75"/>
    </row>
    <row r="208" spans="1:9" ht="15.95" customHeight="1">
      <c r="A208" s="75"/>
      <c r="B208" s="75"/>
      <c r="C208" s="75"/>
      <c r="D208" s="75"/>
      <c r="E208" s="75"/>
      <c r="F208" s="75"/>
    </row>
    <row r="209" spans="1:8" ht="15.95" customHeight="1">
      <c r="A209" s="75"/>
      <c r="B209" s="75"/>
      <c r="C209" s="75"/>
      <c r="D209" s="75"/>
      <c r="E209" s="75"/>
      <c r="F209" s="75"/>
    </row>
    <row r="210" spans="1:8" ht="15.95" customHeight="1">
      <c r="A210" s="75"/>
      <c r="B210" s="75"/>
      <c r="C210" s="75"/>
      <c r="D210" s="75"/>
      <c r="E210" s="75"/>
      <c r="F210" s="75"/>
    </row>
    <row r="211" spans="1:8" ht="15.95" customHeight="1">
      <c r="A211" s="75"/>
      <c r="B211" s="75"/>
      <c r="C211" s="75"/>
      <c r="D211" s="75"/>
      <c r="E211" s="75"/>
      <c r="F211" s="75"/>
    </row>
    <row r="212" spans="1:8" ht="15.95" customHeight="1">
      <c r="A212" s="75"/>
      <c r="B212" s="75"/>
      <c r="C212" s="75"/>
      <c r="D212" s="75"/>
      <c r="E212" s="75"/>
      <c r="F212" s="75"/>
    </row>
    <row r="213" spans="1:8" ht="15.95" customHeight="1">
      <c r="A213" s="75"/>
      <c r="B213" s="75"/>
      <c r="C213" s="75"/>
      <c r="D213" s="75"/>
      <c r="E213" s="75"/>
      <c r="F213" s="75"/>
    </row>
    <row r="214" spans="1:8" ht="15.95" customHeight="1">
      <c r="A214" s="75"/>
      <c r="B214" s="75"/>
      <c r="C214" s="75"/>
      <c r="D214" s="75"/>
      <c r="E214" s="75"/>
      <c r="F214" s="75"/>
    </row>
    <row r="215" spans="1:8" ht="15.95" customHeight="1">
      <c r="A215" s="75"/>
      <c r="B215" s="75"/>
      <c r="C215" s="75"/>
      <c r="D215" s="75"/>
      <c r="E215" s="75"/>
      <c r="F215" s="75"/>
    </row>
    <row r="216" spans="1:8" ht="15.95" customHeight="1">
      <c r="A216" s="75"/>
      <c r="B216" s="75"/>
      <c r="C216" s="75"/>
      <c r="D216" s="75"/>
      <c r="E216" s="75"/>
      <c r="F216" s="75"/>
    </row>
    <row r="217" spans="1:8">
      <c r="A217" s="75"/>
      <c r="B217" s="75"/>
      <c r="C217" s="75"/>
      <c r="D217" s="75"/>
      <c r="E217" s="75"/>
      <c r="F217" s="75"/>
    </row>
    <row r="218" spans="1:8">
      <c r="A218" s="75"/>
      <c r="B218" s="75"/>
      <c r="C218" s="75"/>
      <c r="D218" s="75"/>
      <c r="E218" s="75"/>
      <c r="F218" s="75"/>
    </row>
    <row r="219" spans="1:8" s="49" customFormat="1" ht="18" customHeight="1">
      <c r="A219" s="75"/>
      <c r="B219" s="75"/>
      <c r="C219" s="75"/>
      <c r="D219" s="75"/>
      <c r="E219" s="75"/>
      <c r="F219" s="75"/>
      <c r="G219" s="75"/>
      <c r="H219" s="75"/>
    </row>
    <row r="220" spans="1:8" ht="15.95" customHeight="1">
      <c r="A220" s="75"/>
      <c r="B220" s="75"/>
      <c r="C220" s="75"/>
      <c r="D220" s="75"/>
      <c r="E220" s="75"/>
      <c r="F220" s="75"/>
    </row>
    <row r="221" spans="1:8" ht="15.95" customHeight="1">
      <c r="A221" s="75"/>
      <c r="B221" s="75"/>
      <c r="C221" s="75"/>
      <c r="D221" s="75"/>
      <c r="E221" s="75"/>
      <c r="F221" s="75"/>
    </row>
    <row r="222" spans="1:8" ht="15.95" customHeight="1">
      <c r="A222" s="75"/>
      <c r="B222" s="75"/>
      <c r="C222" s="75"/>
      <c r="D222" s="75"/>
      <c r="E222" s="75"/>
      <c r="F222" s="75"/>
    </row>
    <row r="223" spans="1:8" ht="15.95" customHeight="1">
      <c r="A223" s="75"/>
      <c r="B223" s="75"/>
      <c r="C223" s="75"/>
      <c r="D223" s="75"/>
      <c r="E223" s="75"/>
      <c r="F223" s="75"/>
    </row>
    <row r="224" spans="1:8" ht="15.95" customHeight="1">
      <c r="A224" s="75"/>
      <c r="B224" s="75"/>
      <c r="C224" s="75"/>
      <c r="D224" s="75"/>
      <c r="E224" s="75"/>
      <c r="F224" s="75"/>
    </row>
    <row r="225" spans="1:6" ht="15.95" customHeight="1">
      <c r="A225" s="75"/>
      <c r="B225" s="75"/>
      <c r="C225" s="75"/>
      <c r="D225" s="75"/>
      <c r="E225" s="75"/>
      <c r="F225" s="75"/>
    </row>
    <row r="226" spans="1:6" ht="15.95" customHeight="1">
      <c r="A226" s="75"/>
      <c r="B226" s="75"/>
      <c r="C226" s="75"/>
      <c r="D226" s="75"/>
      <c r="E226" s="75"/>
      <c r="F226" s="75"/>
    </row>
    <row r="227" spans="1:6" ht="15.95" customHeight="1">
      <c r="A227" s="75"/>
      <c r="B227" s="75"/>
      <c r="C227" s="75"/>
      <c r="D227" s="75"/>
      <c r="E227" s="75"/>
      <c r="F227" s="75"/>
    </row>
    <row r="228" spans="1:6" ht="15.95" customHeight="1">
      <c r="A228" s="75"/>
      <c r="B228" s="75"/>
      <c r="C228" s="75"/>
      <c r="D228" s="75"/>
      <c r="E228" s="75"/>
      <c r="F228" s="75"/>
    </row>
    <row r="229" spans="1:6" ht="15.95" customHeight="1">
      <c r="A229" s="75"/>
      <c r="B229" s="75"/>
      <c r="C229" s="75"/>
      <c r="D229" s="75"/>
      <c r="E229" s="75"/>
      <c r="F229" s="75"/>
    </row>
    <row r="230" spans="1:6">
      <c r="A230" s="75"/>
      <c r="B230" s="75"/>
      <c r="C230" s="75"/>
      <c r="D230" s="75"/>
      <c r="E230" s="75"/>
      <c r="F230" s="75"/>
    </row>
    <row r="231" spans="1:6">
      <c r="A231" s="75"/>
      <c r="B231" s="75"/>
      <c r="C231" s="75"/>
      <c r="D231" s="75"/>
      <c r="E231" s="75"/>
      <c r="F231" s="75"/>
    </row>
    <row r="232" spans="1:6">
      <c r="A232" s="75"/>
      <c r="B232" s="75"/>
      <c r="C232" s="75"/>
      <c r="D232" s="75"/>
      <c r="E232" s="75"/>
      <c r="F232" s="75"/>
    </row>
    <row r="233" spans="1:6">
      <c r="A233" s="75"/>
      <c r="B233" s="75"/>
      <c r="C233" s="75"/>
      <c r="D233" s="75"/>
      <c r="E233" s="75"/>
      <c r="F233" s="75"/>
    </row>
    <row r="234" spans="1:6">
      <c r="A234" s="75"/>
      <c r="B234" s="75"/>
      <c r="C234" s="75"/>
      <c r="D234" s="75"/>
      <c r="E234" s="75"/>
      <c r="F234" s="75"/>
    </row>
  </sheetData>
  <mergeCells count="5">
    <mergeCell ref="B171:F171"/>
    <mergeCell ref="B65:F65"/>
    <mergeCell ref="B77:F77"/>
    <mergeCell ref="B83:F83"/>
    <mergeCell ref="B162:F162"/>
  </mergeCells>
  <dataValidations count="7">
    <dataValidation type="whole" errorStyle="warning" allowBlank="1" showInputMessage="1" showErrorMessage="1" errorTitle="WARNING" error="All figures must be entered as whole numbers. Please ensure that the figure you have entered is correct." sqref="C188:F188 C164 C173">
      <formula1>-1000000</formula1>
      <formula2>1000000</formula2>
    </dataValidation>
    <dataValidation type="whole" errorStyle="warning" operator="lessThanOrEqual" allowBlank="1" showInputMessage="1" showErrorMessage="1" errorTitle="WARNING: Check signage" error="Liabilities are expected to be entered as negative whole numbers. Please ensure the figure you have entered is correct. " sqref="C184:F186 C194:F195">
      <formula1>0</formula1>
    </dataValidation>
    <dataValidation type="whole" errorStyle="warning" operator="lessThanOrEqual" allowBlank="1" showInputMessage="1" showErrorMessage="1" errorTitle="WARNING: Check signage" error="Repayments are expected to be entered as negative whole numbers. Please ensure the figure you have entered is correct. " sqref="E168:F169 C177:F178">
      <formula1>0</formula1>
    </dataValidation>
    <dataValidation type="whole" errorStyle="warning" operator="lessThanOrEqual" allowBlank="1" showInputMessage="1" showErrorMessage="1" errorTitle="WARNING: Check signage" error="Financing must be entered as a negative whole number. Please ensure the figure you have entered is correct. " sqref="C44:F53 E54:F54 C55:F56 C98:F103 C122:F132 C147:F151">
      <formula1>0</formula1>
    </dataValidation>
    <dataValidation type="whole" errorStyle="warning" operator="greaterThanOrEqual" allowBlank="1" showInputMessage="1" showErrorMessage="1" errorTitle="WARNING: Check signage" error="Expenditure must be entered as a positive whole number. Please ensure the figure you have entered is correct." sqref="C31:F40 C66:F75 C78:F81 C84:F93 C114:F118 C141:F143">
      <formula1>0</formula1>
    </dataValidation>
    <dataValidation type="whole" errorStyle="warning" allowBlank="1" showInputMessage="1" showErrorMessage="1" errorTitle="WARNING" error="All figures need to be entered rounded to the nearest whole number. Please review the figure you have entered." sqref="C174 D172:F174 D163:F165 C165">
      <formula1>-100000000</formula1>
      <formula2>100000000</formula2>
    </dataValidation>
    <dataValidation type="whole" errorStyle="warning" allowBlank="1" showInputMessage="1" showErrorMessage="1" errorTitle="WARNING" error="All figures need to be entered rounded to the nearest whole number. This figure is also expected to be a positive figure. Please review the figure you have entered." sqref="C54:D54 C168:D169 C152:F152">
      <formula1>0</formula1>
      <formula2>100000000</formula2>
    </dataValidation>
  </dataValidations>
  <pageMargins left="0.7" right="0.7" top="0.75" bottom="0.75" header="0.3" footer="0.3"/>
  <pageSetup paperSize="9" orientation="portrait" horizontalDpi="90" verticalDpi="9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rgb="FFC5D9F1"/>
  </sheetPr>
  <dimension ref="A1:I234"/>
  <sheetViews>
    <sheetView zoomScaleNormal="100" workbookViewId="0">
      <pane ySplit="3" topLeftCell="A4" activePane="bottomLeft" state="frozen"/>
      <selection activeCell="H1" sqref="H1"/>
      <selection pane="bottomLeft" activeCell="C1" sqref="C1"/>
    </sheetView>
  </sheetViews>
  <sheetFormatPr defaultColWidth="9.140625" defaultRowHeight="12.75"/>
  <cols>
    <col min="1" max="1" width="4" style="39" customWidth="1"/>
    <col min="2" max="2" width="94.140625" style="40" customWidth="1"/>
    <col min="3" max="6" width="17.5703125" style="40" customWidth="1"/>
    <col min="7" max="7" width="11.140625" style="75" customWidth="1"/>
    <col min="8" max="8" width="69" style="75" customWidth="1"/>
    <col min="9" max="16384" width="9.140625" style="40"/>
  </cols>
  <sheetData>
    <row r="1" spans="1:8" s="3" customFormat="1" ht="20.100000000000001" customHeight="1">
      <c r="A1" s="28"/>
      <c r="B1" s="4" t="s">
        <v>156</v>
      </c>
      <c r="G1" s="75"/>
      <c r="H1" s="75"/>
    </row>
    <row r="2" spans="1:8" s="3" customFormat="1" ht="20.100000000000001" customHeight="1">
      <c r="A2" s="28"/>
      <c r="B2" s="5" t="s">
        <v>15</v>
      </c>
      <c r="D2" s="74"/>
      <c r="E2" s="74"/>
      <c r="F2" s="37"/>
      <c r="G2" s="75"/>
      <c r="H2" s="75"/>
    </row>
    <row r="3" spans="1:8" s="6" customFormat="1" ht="12.75" customHeight="1">
      <c r="A3" s="29"/>
      <c r="B3" s="7"/>
      <c r="G3" s="75"/>
      <c r="H3" s="75"/>
    </row>
    <row r="4" spans="1:8" s="6" customFormat="1" ht="20.100000000000001" customHeight="1">
      <c r="A4" s="29"/>
      <c r="B4" s="10" t="s">
        <v>39</v>
      </c>
      <c r="C4" s="9"/>
      <c r="D4" s="9"/>
      <c r="E4" s="9"/>
      <c r="F4" s="9"/>
      <c r="G4" s="75"/>
      <c r="H4" s="75"/>
    </row>
    <row r="5" spans="1:8" s="6" customFormat="1" ht="20.100000000000001" customHeight="1">
      <c r="A5" s="29"/>
      <c r="B5" s="10" t="s">
        <v>40</v>
      </c>
      <c r="C5" s="9"/>
      <c r="D5" s="9"/>
      <c r="E5" s="9"/>
      <c r="F5" s="9"/>
      <c r="G5" s="75"/>
      <c r="H5" s="75"/>
    </row>
    <row r="6" spans="1:8" s="6" customFormat="1" ht="20.100000000000001" customHeight="1">
      <c r="A6" s="29"/>
      <c r="B6" s="10" t="s">
        <v>140</v>
      </c>
      <c r="C6" s="47"/>
      <c r="D6" s="9"/>
      <c r="F6" s="9"/>
      <c r="G6" s="75"/>
      <c r="H6" s="75"/>
    </row>
    <row r="7" spans="1:8" s="1" customFormat="1" ht="8.1" customHeight="1">
      <c r="A7" s="33"/>
      <c r="C7" s="34"/>
      <c r="D7" s="51"/>
      <c r="F7" s="51"/>
      <c r="G7" s="75"/>
      <c r="H7" s="75"/>
    </row>
    <row r="8" spans="1:8" s="6" customFormat="1" ht="24.95" customHeight="1">
      <c r="A8" s="29"/>
      <c r="B8" s="23" t="s">
        <v>124</v>
      </c>
      <c r="C8" s="22"/>
      <c r="D8" s="11"/>
      <c r="E8" s="11"/>
      <c r="F8" s="8" t="s">
        <v>16</v>
      </c>
      <c r="G8" s="75"/>
      <c r="H8" s="75"/>
    </row>
    <row r="9" spans="1:8" s="13" customFormat="1" ht="45" customHeight="1">
      <c r="A9" s="30"/>
      <c r="B9" s="19"/>
      <c r="C9" s="20" t="s">
        <v>152</v>
      </c>
      <c r="D9" s="20" t="s">
        <v>41</v>
      </c>
      <c r="E9" s="20" t="s">
        <v>42</v>
      </c>
      <c r="F9" s="20" t="s">
        <v>153</v>
      </c>
      <c r="G9" s="75"/>
      <c r="H9" s="75"/>
    </row>
    <row r="10" spans="1:8" s="1" customFormat="1" ht="8.1" customHeight="1">
      <c r="A10" s="33"/>
      <c r="C10" s="34"/>
      <c r="D10" s="27"/>
      <c r="F10" s="27"/>
      <c r="G10" s="75"/>
      <c r="H10" s="75"/>
    </row>
    <row r="11" spans="1:8" s="6" customFormat="1" ht="15.95" customHeight="1">
      <c r="A11" s="29"/>
      <c r="B11" s="50" t="s">
        <v>43</v>
      </c>
      <c r="C11" s="48"/>
      <c r="D11" s="11"/>
      <c r="E11" s="11"/>
      <c r="F11" s="8"/>
      <c r="G11" s="75"/>
      <c r="H11" s="75"/>
    </row>
    <row r="12" spans="1:8" s="17" customFormat="1" ht="15.95" customHeight="1">
      <c r="A12" s="31"/>
      <c r="B12" s="14" t="s">
        <v>125</v>
      </c>
      <c r="C12" s="15">
        <f>C41+C119</f>
        <v>16288</v>
      </c>
      <c r="D12" s="15">
        <f>D41+D119</f>
        <v>28395</v>
      </c>
      <c r="E12" s="15">
        <f>E41+E119</f>
        <v>34160</v>
      </c>
      <c r="F12" s="15">
        <f>F41+F119</f>
        <v>14831</v>
      </c>
      <c r="G12" s="75"/>
      <c r="H12" s="75"/>
    </row>
    <row r="13" spans="1:8" s="17" customFormat="1" ht="15.95" customHeight="1">
      <c r="A13" s="31"/>
      <c r="B13" s="14" t="s">
        <v>126</v>
      </c>
      <c r="C13" s="15">
        <f>SUM(C76,C82, C141:C142)</f>
        <v>0</v>
      </c>
      <c r="D13" s="15">
        <f>SUM(D76,D82, D141:D142)</f>
        <v>0</v>
      </c>
      <c r="E13" s="15">
        <f>SUM(E76,E82, E141:E142)</f>
        <v>0</v>
      </c>
      <c r="F13" s="15">
        <f>SUM(F76,F82, F141:F142)</f>
        <v>0</v>
      </c>
      <c r="G13" s="75"/>
      <c r="H13" s="75"/>
    </row>
    <row r="14" spans="1:8" s="17" customFormat="1" ht="15.95" customHeight="1">
      <c r="A14" s="31"/>
      <c r="B14" s="14" t="s">
        <v>93</v>
      </c>
      <c r="C14" s="15">
        <f>C94+C143</f>
        <v>667</v>
      </c>
      <c r="D14" s="15">
        <f>D94+D143</f>
        <v>673</v>
      </c>
      <c r="E14" s="15">
        <f>E94+E143</f>
        <v>1022</v>
      </c>
      <c r="F14" s="15">
        <f>F94+F143</f>
        <v>733</v>
      </c>
      <c r="G14" s="75"/>
      <c r="H14" s="75"/>
    </row>
    <row r="15" spans="1:8" s="17" customFormat="1" ht="15.95" customHeight="1">
      <c r="A15" s="32"/>
      <c r="B15" s="18" t="s">
        <v>128</v>
      </c>
      <c r="C15" s="16">
        <f>SUM(C12:C14)</f>
        <v>16955</v>
      </c>
      <c r="D15" s="16">
        <f>SUM(D12:D14)</f>
        <v>29068</v>
      </c>
      <c r="E15" s="16">
        <f>SUM(E12:E14)</f>
        <v>35182</v>
      </c>
      <c r="F15" s="16">
        <f>SUM(F12:F14)</f>
        <v>15564</v>
      </c>
      <c r="G15" s="75"/>
      <c r="H15" s="75"/>
    </row>
    <row r="16" spans="1:8" s="1" customFormat="1" ht="8.1" customHeight="1">
      <c r="A16" s="33"/>
      <c r="C16" s="34"/>
      <c r="D16" s="27"/>
      <c r="F16" s="27"/>
      <c r="G16" s="75"/>
      <c r="H16" s="75"/>
    </row>
    <row r="17" spans="1:8" s="6" customFormat="1" ht="15.95" customHeight="1">
      <c r="A17" s="29"/>
      <c r="B17" s="50" t="s">
        <v>48</v>
      </c>
      <c r="C17" s="48"/>
      <c r="D17" s="11"/>
      <c r="E17" s="11"/>
      <c r="F17" s="8"/>
      <c r="G17" s="75"/>
      <c r="H17" s="75"/>
    </row>
    <row r="18" spans="1:8" s="17" customFormat="1" ht="15.95" customHeight="1">
      <c r="A18" s="31"/>
      <c r="B18" s="14" t="s">
        <v>133</v>
      </c>
      <c r="C18" s="15">
        <f>SUM(C44:C50,C122:C126)</f>
        <v>-9152</v>
      </c>
      <c r="D18" s="15">
        <f>SUM(D44:D50,D122:D126)</f>
        <v>-14388</v>
      </c>
      <c r="E18" s="15">
        <f>SUM(E44:E50,E122:E126)</f>
        <v>-10868</v>
      </c>
      <c r="F18" s="15">
        <f>SUM(F44:F50,F122:F126)</f>
        <v>-9165</v>
      </c>
      <c r="G18" s="75"/>
      <c r="H18" s="75"/>
    </row>
    <row r="19" spans="1:8" s="17" customFormat="1" ht="15.95" customHeight="1">
      <c r="A19" s="31"/>
      <c r="B19" s="14" t="s">
        <v>134</v>
      </c>
      <c r="C19" s="15">
        <f>SUM(C51,C104,C127,C152)</f>
        <v>-5078</v>
      </c>
      <c r="D19" s="15">
        <f>SUM(D51,D104,D127,D152)</f>
        <v>-5902</v>
      </c>
      <c r="E19" s="15">
        <f>SUM(E51,E104,E127,E152)</f>
        <v>-22499</v>
      </c>
      <c r="F19" s="15">
        <f>SUM(F51,F104,F127,F152)</f>
        <v>-5087</v>
      </c>
      <c r="G19" s="75"/>
      <c r="H19" s="75"/>
    </row>
    <row r="20" spans="1:8" s="17" customFormat="1" ht="15.95" customHeight="1">
      <c r="A20" s="31"/>
      <c r="B20" s="14" t="s">
        <v>135</v>
      </c>
      <c r="C20" s="15">
        <f>SUM(C55:C56,C131:C132)</f>
        <v>0</v>
      </c>
      <c r="D20" s="15">
        <f>SUM(D55:D56,D131:D132)</f>
        <v>0</v>
      </c>
      <c r="E20" s="15">
        <f>SUM(E55:E56,E131:E132)</f>
        <v>0</v>
      </c>
      <c r="F20" s="15">
        <f>SUM(F55:F56,F131:F132)</f>
        <v>0</v>
      </c>
      <c r="G20" s="75"/>
      <c r="H20" s="75"/>
    </row>
    <row r="21" spans="1:8" s="17" customFormat="1" ht="15.95" customHeight="1">
      <c r="A21" s="31"/>
      <c r="B21" s="14" t="s">
        <v>136</v>
      </c>
      <c r="C21" s="15">
        <f>SUM(C52:C53,C128:C129)</f>
        <v>-623</v>
      </c>
      <c r="D21" s="15">
        <f>SUM(D52:D53,D128:D129)</f>
        <v>-68</v>
      </c>
      <c r="E21" s="15">
        <f>SUM(E52:E53,E128:E129)</f>
        <v>-275</v>
      </c>
      <c r="F21" s="15">
        <f>SUM(F52:F53,F128:F129)</f>
        <v>-296</v>
      </c>
      <c r="G21" s="75"/>
      <c r="H21" s="75"/>
    </row>
    <row r="22" spans="1:8" s="17" customFormat="1" ht="15.95" customHeight="1">
      <c r="A22" s="31"/>
      <c r="B22" s="14" t="s">
        <v>137</v>
      </c>
      <c r="C22" s="15">
        <f>SUM(C54,C130)</f>
        <v>-1435</v>
      </c>
      <c r="D22" s="15">
        <f>SUM(D54,D130)</f>
        <v>-8037</v>
      </c>
      <c r="E22" s="15">
        <f>SUM(E54,E130)</f>
        <v>-518</v>
      </c>
      <c r="F22" s="15">
        <f>SUM(F54,F130)</f>
        <v>-283</v>
      </c>
      <c r="G22" s="75"/>
      <c r="H22" s="75"/>
    </row>
    <row r="23" spans="1:8" s="17" customFormat="1" ht="15.95" customHeight="1">
      <c r="A23" s="31"/>
      <c r="B23" s="14" t="s">
        <v>138</v>
      </c>
      <c r="C23" s="15">
        <f>SUM(C98:C103, C147:C151)</f>
        <v>-667</v>
      </c>
      <c r="D23" s="15">
        <f>SUM(D98:D103, D147:D151)</f>
        <v>-673</v>
      </c>
      <c r="E23" s="15">
        <f>SUM(E98:E103, E147:E151)</f>
        <v>-1022</v>
      </c>
      <c r="F23" s="15">
        <f>SUM(F98:F103, F147:F151)</f>
        <v>-733</v>
      </c>
      <c r="G23" s="75"/>
      <c r="H23" s="75"/>
    </row>
    <row r="24" spans="1:8" s="17" customFormat="1" ht="15.95" customHeight="1">
      <c r="A24" s="32"/>
      <c r="B24" s="18" t="s">
        <v>53</v>
      </c>
      <c r="C24" s="16">
        <f>SUM(C18:C23)</f>
        <v>-16955</v>
      </c>
      <c r="D24" s="16">
        <f>SUM(D18:D23)</f>
        <v>-29068</v>
      </c>
      <c r="E24" s="16">
        <f>SUM(E18:E23)</f>
        <v>-35182</v>
      </c>
      <c r="F24" s="16">
        <f>SUM(F18:F23)</f>
        <v>-15564</v>
      </c>
      <c r="G24" s="75"/>
      <c r="H24" s="75"/>
    </row>
    <row r="25" spans="1:8" ht="18" customHeight="1">
      <c r="D25" s="41"/>
      <c r="E25" s="41"/>
      <c r="F25" s="41"/>
    </row>
    <row r="26" spans="1:8" s="6" customFormat="1" ht="24.95" customHeight="1">
      <c r="A26" s="29"/>
      <c r="B26" s="23" t="s">
        <v>127</v>
      </c>
      <c r="C26" s="22"/>
      <c r="D26" s="11"/>
      <c r="E26" s="11"/>
      <c r="F26" s="8"/>
      <c r="G26" s="75"/>
      <c r="H26" s="75"/>
    </row>
    <row r="27" spans="1:8" s="6" customFormat="1" ht="20.100000000000001" customHeight="1">
      <c r="A27" s="29"/>
      <c r="B27" s="12" t="s">
        <v>142</v>
      </c>
      <c r="C27" s="48"/>
      <c r="D27" s="11"/>
      <c r="E27" s="11"/>
      <c r="F27" s="8" t="s">
        <v>16</v>
      </c>
      <c r="G27" s="75"/>
      <c r="H27" s="75"/>
    </row>
    <row r="28" spans="1:8" s="13" customFormat="1" ht="45" customHeight="1">
      <c r="A28" s="30"/>
      <c r="B28" s="19"/>
      <c r="C28" s="20" t="str">
        <f>C$9</f>
        <v>2020-21 
Provisional 
Outturn</v>
      </c>
      <c r="D28" s="20" t="str">
        <f>D$9</f>
        <v>2021-22 
Budget 
Estimate</v>
      </c>
      <c r="E28" s="20" t="str">
        <f>E$9</f>
        <v>2022-23 
Budget 
Estimate</v>
      </c>
      <c r="F28" s="20" t="str">
        <f>F$9</f>
        <v>2023-24 
Budget 
Estimate</v>
      </c>
      <c r="G28" s="75"/>
      <c r="H28" s="75"/>
    </row>
    <row r="29" spans="1:8" s="1" customFormat="1" ht="8.1" customHeight="1">
      <c r="A29" s="33"/>
      <c r="C29" s="34"/>
      <c r="D29" s="27"/>
      <c r="F29" s="27"/>
      <c r="G29" s="75"/>
      <c r="H29" s="75"/>
    </row>
    <row r="30" spans="1:8" s="6" customFormat="1" ht="15.95" customHeight="1">
      <c r="A30" s="29"/>
      <c r="B30" s="50" t="s">
        <v>43</v>
      </c>
      <c r="C30" s="48"/>
      <c r="D30" s="11"/>
      <c r="E30" s="11"/>
      <c r="F30" s="8"/>
      <c r="G30" s="75"/>
      <c r="H30" s="75"/>
    </row>
    <row r="31" spans="1:8" s="17" customFormat="1" ht="15.95" customHeight="1">
      <c r="A31" s="31"/>
      <c r="B31" s="21" t="s">
        <v>31</v>
      </c>
      <c r="C31" s="26">
        <v>5784</v>
      </c>
      <c r="D31" s="26">
        <v>5174</v>
      </c>
      <c r="E31" s="26">
        <v>4366</v>
      </c>
      <c r="F31" s="26">
        <v>3500</v>
      </c>
      <c r="G31" s="75"/>
      <c r="H31" s="75"/>
    </row>
    <row r="32" spans="1:8" s="17" customFormat="1" ht="15.95" customHeight="1">
      <c r="A32" s="31"/>
      <c r="B32" s="21" t="s">
        <v>154</v>
      </c>
      <c r="C32" s="26">
        <v>879</v>
      </c>
      <c r="D32" s="26">
        <v>1714</v>
      </c>
      <c r="E32" s="26">
        <v>947</v>
      </c>
      <c r="F32" s="26">
        <v>370</v>
      </c>
      <c r="G32" s="75"/>
      <c r="H32" s="75"/>
    </row>
    <row r="33" spans="1:8" s="17" customFormat="1" ht="15.95" customHeight="1">
      <c r="A33" s="31"/>
      <c r="B33" s="21" t="s">
        <v>32</v>
      </c>
      <c r="C33" s="26">
        <v>154</v>
      </c>
      <c r="D33" s="26">
        <v>1282</v>
      </c>
      <c r="E33" s="26">
        <v>7144</v>
      </c>
      <c r="F33" s="26">
        <v>635</v>
      </c>
      <c r="G33" s="75"/>
      <c r="H33" s="75"/>
    </row>
    <row r="34" spans="1:8" s="17" customFormat="1" ht="15.95" customHeight="1">
      <c r="A34" s="31"/>
      <c r="B34" s="21" t="s">
        <v>35</v>
      </c>
      <c r="C34" s="26">
        <v>3524</v>
      </c>
      <c r="D34" s="26">
        <v>4492</v>
      </c>
      <c r="E34" s="26">
        <v>4670</v>
      </c>
      <c r="F34" s="26">
        <v>2870</v>
      </c>
      <c r="G34" s="75"/>
      <c r="H34" s="75"/>
    </row>
    <row r="35" spans="1:8" s="17" customFormat="1" ht="15.95" customHeight="1">
      <c r="A35" s="31"/>
      <c r="B35" s="21" t="s">
        <v>33</v>
      </c>
      <c r="C35" s="26">
        <v>631</v>
      </c>
      <c r="D35" s="26">
        <v>1106</v>
      </c>
      <c r="E35" s="26">
        <v>2710</v>
      </c>
      <c r="F35" s="26">
        <v>324</v>
      </c>
      <c r="G35" s="75"/>
      <c r="H35" s="75"/>
    </row>
    <row r="36" spans="1:8" s="17" customFormat="1" ht="15.95" customHeight="1">
      <c r="A36" s="31"/>
      <c r="B36" s="21" t="s">
        <v>45</v>
      </c>
      <c r="C36" s="26">
        <v>1010</v>
      </c>
      <c r="D36" s="26">
        <v>10762</v>
      </c>
      <c r="E36" s="26">
        <v>8170</v>
      </c>
      <c r="F36" s="26">
        <v>3634</v>
      </c>
      <c r="G36" s="75"/>
      <c r="H36" s="75"/>
    </row>
    <row r="37" spans="1:8" s="17" customFormat="1" ht="15.95" customHeight="1">
      <c r="A37" s="31"/>
      <c r="B37" s="21" t="s">
        <v>44</v>
      </c>
      <c r="C37" s="26">
        <v>0</v>
      </c>
      <c r="D37" s="26">
        <v>0</v>
      </c>
      <c r="E37" s="26">
        <v>0</v>
      </c>
      <c r="F37" s="26">
        <v>0</v>
      </c>
      <c r="G37" s="75"/>
      <c r="H37" s="75"/>
    </row>
    <row r="38" spans="1:8" s="17" customFormat="1" ht="15.95" customHeight="1">
      <c r="A38" s="31"/>
      <c r="B38" s="21" t="s">
        <v>38</v>
      </c>
      <c r="C38" s="26">
        <v>0</v>
      </c>
      <c r="D38" s="26">
        <v>0</v>
      </c>
      <c r="E38" s="26">
        <v>0</v>
      </c>
      <c r="F38" s="26">
        <v>0</v>
      </c>
      <c r="G38" s="75"/>
      <c r="H38" s="75"/>
    </row>
    <row r="39" spans="1:8" s="17" customFormat="1" ht="15.95" customHeight="1">
      <c r="A39" s="31"/>
      <c r="B39" s="21" t="s">
        <v>34</v>
      </c>
      <c r="C39" s="26">
        <v>4306</v>
      </c>
      <c r="D39" s="26">
        <v>3865</v>
      </c>
      <c r="E39" s="26">
        <v>6153</v>
      </c>
      <c r="F39" s="26">
        <v>3498</v>
      </c>
      <c r="G39" s="75"/>
      <c r="H39" s="75"/>
    </row>
    <row r="40" spans="1:8" s="17" customFormat="1" ht="15.95" customHeight="1">
      <c r="A40" s="31"/>
      <c r="B40" s="21" t="s">
        <v>46</v>
      </c>
      <c r="C40" s="26">
        <v>0</v>
      </c>
      <c r="D40" s="26">
        <v>0</v>
      </c>
      <c r="E40" s="26">
        <v>0</v>
      </c>
      <c r="F40" s="26">
        <v>0</v>
      </c>
      <c r="G40" s="75"/>
      <c r="H40" s="75"/>
    </row>
    <row r="41" spans="1:8" s="17" customFormat="1" ht="15.95" customHeight="1">
      <c r="A41" s="32"/>
      <c r="B41" s="18" t="s">
        <v>47</v>
      </c>
      <c r="C41" s="16">
        <f>SUM(C31:C40)</f>
        <v>16288</v>
      </c>
      <c r="D41" s="16">
        <f>SUM(D31:D40)</f>
        <v>28395</v>
      </c>
      <c r="E41" s="16">
        <f>SUM(E31:E40)</f>
        <v>34160</v>
      </c>
      <c r="F41" s="16">
        <f>SUM(F31:F40)</f>
        <v>14831</v>
      </c>
      <c r="G41" s="75"/>
      <c r="H41" s="75"/>
    </row>
    <row r="42" spans="1:8" s="1" customFormat="1" ht="8.1" customHeight="1">
      <c r="A42" s="33"/>
      <c r="C42" s="34"/>
      <c r="D42" s="27"/>
      <c r="F42" s="27"/>
      <c r="G42" s="75"/>
      <c r="H42" s="75"/>
    </row>
    <row r="43" spans="1:8" s="6" customFormat="1" ht="15.95" customHeight="1">
      <c r="A43" s="29"/>
      <c r="B43" s="50" t="s">
        <v>48</v>
      </c>
      <c r="C43" s="48"/>
      <c r="D43" s="11"/>
      <c r="E43" s="11"/>
      <c r="F43" s="8"/>
      <c r="G43" s="75"/>
      <c r="H43" s="75"/>
    </row>
    <row r="44" spans="1:8" s="17" customFormat="1" ht="15.95" customHeight="1">
      <c r="A44" s="31"/>
      <c r="B44" s="21" t="s">
        <v>78</v>
      </c>
      <c r="C44" s="26">
        <v>-6053</v>
      </c>
      <c r="D44" s="26">
        <v>-5732</v>
      </c>
      <c r="E44" s="26">
        <v>-5378</v>
      </c>
      <c r="F44" s="26">
        <v>-5667</v>
      </c>
      <c r="G44" s="75"/>
      <c r="H44" s="75"/>
    </row>
    <row r="45" spans="1:8" s="17" customFormat="1" ht="15.95" customHeight="1">
      <c r="A45" s="31"/>
      <c r="B45" s="21" t="s">
        <v>79</v>
      </c>
      <c r="C45" s="26">
        <v>-2164</v>
      </c>
      <c r="D45" s="26">
        <v>-681</v>
      </c>
      <c r="E45" s="26">
        <v>0</v>
      </c>
      <c r="F45" s="26">
        <v>0</v>
      </c>
      <c r="G45" s="75"/>
      <c r="H45" s="75"/>
    </row>
    <row r="46" spans="1:8" s="17" customFormat="1" ht="15.95" customHeight="1">
      <c r="A46" s="31"/>
      <c r="B46" s="21" t="s">
        <v>80</v>
      </c>
      <c r="C46" s="26">
        <v>-150</v>
      </c>
      <c r="D46" s="26">
        <v>-7081</v>
      </c>
      <c r="E46" s="26">
        <v>-5490</v>
      </c>
      <c r="F46" s="26">
        <v>-3498</v>
      </c>
      <c r="G46" s="75"/>
      <c r="H46" s="75"/>
    </row>
    <row r="47" spans="1:8" s="17" customFormat="1" ht="15.95" customHeight="1">
      <c r="A47" s="31"/>
      <c r="B47" s="21" t="s">
        <v>81</v>
      </c>
      <c r="C47" s="26">
        <v>-26</v>
      </c>
      <c r="D47" s="26">
        <v>-19</v>
      </c>
      <c r="E47" s="26">
        <v>0</v>
      </c>
      <c r="F47" s="26">
        <v>0</v>
      </c>
      <c r="G47" s="75"/>
      <c r="H47" s="75"/>
    </row>
    <row r="48" spans="1:8" s="17" customFormat="1" ht="15.95" customHeight="1">
      <c r="A48" s="31"/>
      <c r="B48" s="21" t="s">
        <v>82</v>
      </c>
      <c r="C48" s="26">
        <v>-700</v>
      </c>
      <c r="D48" s="26">
        <v>-600</v>
      </c>
      <c r="E48" s="26">
        <v>0</v>
      </c>
      <c r="F48" s="26">
        <v>0</v>
      </c>
      <c r="G48" s="75"/>
      <c r="H48" s="75"/>
    </row>
    <row r="49" spans="1:8" s="17" customFormat="1" ht="15.95" customHeight="1">
      <c r="A49" s="31"/>
      <c r="B49" s="21" t="s">
        <v>83</v>
      </c>
      <c r="C49" s="26">
        <v>0</v>
      </c>
      <c r="D49" s="26">
        <v>0</v>
      </c>
      <c r="E49" s="26">
        <v>0</v>
      </c>
      <c r="F49" s="26">
        <v>0</v>
      </c>
      <c r="G49" s="75"/>
      <c r="H49" s="75"/>
    </row>
    <row r="50" spans="1:8" s="17" customFormat="1" ht="15.95" customHeight="1">
      <c r="A50" s="31"/>
      <c r="B50" s="21" t="s">
        <v>84</v>
      </c>
      <c r="C50" s="26">
        <v>-59</v>
      </c>
      <c r="D50" s="26">
        <v>-275</v>
      </c>
      <c r="E50" s="26">
        <v>0</v>
      </c>
      <c r="F50" s="26">
        <v>0</v>
      </c>
      <c r="G50" s="75"/>
      <c r="H50" s="75"/>
    </row>
    <row r="51" spans="1:8" s="17" customFormat="1" ht="15.95" customHeight="1">
      <c r="A51" s="31"/>
      <c r="B51" s="21" t="s">
        <v>85</v>
      </c>
      <c r="C51" s="26">
        <v>-5078</v>
      </c>
      <c r="D51" s="26">
        <v>-5902</v>
      </c>
      <c r="E51" s="26">
        <v>-22499</v>
      </c>
      <c r="F51" s="26">
        <v>-5087</v>
      </c>
      <c r="G51" s="75"/>
      <c r="H51" s="75"/>
    </row>
    <row r="52" spans="1:8" s="17" customFormat="1" ht="15.95" customHeight="1">
      <c r="A52" s="31"/>
      <c r="B52" s="21" t="s">
        <v>86</v>
      </c>
      <c r="C52" s="26">
        <v>-623</v>
      </c>
      <c r="D52" s="26">
        <v>-68</v>
      </c>
      <c r="E52" s="26">
        <v>-275</v>
      </c>
      <c r="F52" s="26">
        <v>-296</v>
      </c>
      <c r="G52" s="75"/>
      <c r="H52" s="75"/>
    </row>
    <row r="53" spans="1:8" s="17" customFormat="1" ht="15.95" customHeight="1">
      <c r="A53" s="31"/>
      <c r="B53" s="21" t="s">
        <v>87</v>
      </c>
      <c r="C53" s="26">
        <v>0</v>
      </c>
      <c r="D53" s="26">
        <v>0</v>
      </c>
      <c r="E53" s="26">
        <v>0</v>
      </c>
      <c r="F53" s="26">
        <v>0</v>
      </c>
      <c r="G53" s="75"/>
      <c r="H53" s="75"/>
    </row>
    <row r="54" spans="1:8" s="17" customFormat="1" ht="15.95" customHeight="1">
      <c r="A54" s="31"/>
      <c r="B54" s="21" t="s">
        <v>88</v>
      </c>
      <c r="C54" s="15">
        <v>-1435</v>
      </c>
      <c r="D54" s="15">
        <v>-8037</v>
      </c>
      <c r="E54" s="26">
        <v>-518</v>
      </c>
      <c r="F54" s="26">
        <v>-283</v>
      </c>
      <c r="G54" s="75"/>
      <c r="H54" s="75"/>
    </row>
    <row r="55" spans="1:8" s="17" customFormat="1" ht="15.95" customHeight="1">
      <c r="A55" s="31"/>
      <c r="B55" s="21" t="s">
        <v>89</v>
      </c>
      <c r="C55" s="26">
        <v>0</v>
      </c>
      <c r="D55" s="26">
        <v>0</v>
      </c>
      <c r="E55" s="26">
        <v>0</v>
      </c>
      <c r="F55" s="26">
        <v>0</v>
      </c>
      <c r="G55" s="75"/>
      <c r="H55" s="75"/>
    </row>
    <row r="56" spans="1:8" s="17" customFormat="1" ht="15.95" customHeight="1">
      <c r="A56" s="31"/>
      <c r="B56" s="21" t="s">
        <v>90</v>
      </c>
      <c r="C56" s="26">
        <v>0</v>
      </c>
      <c r="D56" s="26">
        <v>0</v>
      </c>
      <c r="E56" s="26">
        <v>0</v>
      </c>
      <c r="F56" s="26">
        <v>0</v>
      </c>
      <c r="G56" s="75"/>
      <c r="H56" s="75"/>
    </row>
    <row r="57" spans="1:8" s="17" customFormat="1" ht="15.95" customHeight="1">
      <c r="A57" s="32"/>
      <c r="B57" s="18" t="s">
        <v>49</v>
      </c>
      <c r="C57" s="16">
        <f>SUM(C44:C56)</f>
        <v>-16288</v>
      </c>
      <c r="D57" s="16">
        <f>SUM(D44:D56)</f>
        <v>-28395</v>
      </c>
      <c r="E57" s="16">
        <f>SUM(E44:E56)</f>
        <v>-34160</v>
      </c>
      <c r="F57" s="16">
        <f>SUM(F44:F56)</f>
        <v>-14831</v>
      </c>
      <c r="G57" s="75"/>
      <c r="H57" s="75"/>
    </row>
    <row r="58" spans="1:8" s="1" customFormat="1" ht="8.1" customHeight="1">
      <c r="A58" s="33"/>
      <c r="C58" s="34"/>
      <c r="D58" s="27"/>
      <c r="F58" s="27"/>
      <c r="G58" s="75"/>
      <c r="H58" s="75"/>
    </row>
    <row r="59" spans="1:8" s="17" customFormat="1" ht="15.95" customHeight="1">
      <c r="A59" s="31"/>
      <c r="B59" s="44" t="s">
        <v>97</v>
      </c>
      <c r="C59" s="36" t="str">
        <f>IF(C41+C57=0, "PASS", "FAIL")</f>
        <v>PASS</v>
      </c>
      <c r="D59" s="36" t="str">
        <f>IF(D41+D57=0, "PASS", "FAIL")</f>
        <v>PASS</v>
      </c>
      <c r="E59" s="36" t="str">
        <f>IF(E41+E57=0, "PASS", "FAIL")</f>
        <v>PASS</v>
      </c>
      <c r="F59" s="36" t="str">
        <f>IF(F41+F57=0, "PASS", "FAIL")</f>
        <v>PASS</v>
      </c>
      <c r="G59" s="75"/>
      <c r="H59" s="75"/>
    </row>
    <row r="60" spans="1:8" s="1" customFormat="1" ht="18" customHeight="1">
      <c r="A60" s="33"/>
      <c r="C60" s="34"/>
      <c r="D60" s="27"/>
      <c r="F60" s="27"/>
      <c r="G60" s="75"/>
      <c r="H60" s="75"/>
    </row>
    <row r="61" spans="1:8" s="6" customFormat="1" ht="20.100000000000001" customHeight="1">
      <c r="A61" s="29"/>
      <c r="B61" s="12" t="s">
        <v>141</v>
      </c>
      <c r="C61" s="48"/>
      <c r="D61" s="11"/>
      <c r="E61" s="11"/>
      <c r="F61" s="8" t="s">
        <v>16</v>
      </c>
      <c r="G61" s="75"/>
      <c r="H61" s="75"/>
    </row>
    <row r="62" spans="1:8" s="13" customFormat="1" ht="45" customHeight="1">
      <c r="A62" s="30"/>
      <c r="B62" s="19"/>
      <c r="C62" s="20" t="str">
        <f>C$9</f>
        <v>2020-21 
Provisional 
Outturn</v>
      </c>
      <c r="D62" s="20" t="str">
        <f>D$9</f>
        <v>2021-22 
Budget 
Estimate</v>
      </c>
      <c r="E62" s="20" t="str">
        <f>E$9</f>
        <v>2022-23 
Budget 
Estimate</v>
      </c>
      <c r="F62" s="20" t="str">
        <f>F$9</f>
        <v>2023-24 
Budget 
Estimate</v>
      </c>
      <c r="G62" s="75"/>
      <c r="H62" s="75"/>
    </row>
    <row r="63" spans="1:8" s="1" customFormat="1" ht="8.1" customHeight="1">
      <c r="A63" s="33"/>
      <c r="C63" s="34"/>
      <c r="D63" s="27"/>
      <c r="F63" s="27"/>
      <c r="G63" s="75"/>
      <c r="H63" s="75"/>
    </row>
    <row r="64" spans="1:8" s="6" customFormat="1" ht="15.95" customHeight="1">
      <c r="A64" s="29"/>
      <c r="B64" s="50" t="s">
        <v>43</v>
      </c>
      <c r="C64" s="48"/>
      <c r="D64" s="11"/>
      <c r="E64" s="11"/>
      <c r="F64" s="8"/>
      <c r="G64" s="75"/>
      <c r="H64" s="75"/>
    </row>
    <row r="65" spans="1:8" s="13" customFormat="1" ht="20.100000000000001" customHeight="1">
      <c r="A65" s="30"/>
      <c r="B65" s="81" t="s">
        <v>94</v>
      </c>
      <c r="C65" s="82"/>
      <c r="D65" s="82"/>
      <c r="E65" s="82"/>
      <c r="F65" s="83"/>
      <c r="G65" s="75"/>
      <c r="H65" s="75"/>
    </row>
    <row r="66" spans="1:8" s="17" customFormat="1" ht="15.95" customHeight="1">
      <c r="A66" s="31"/>
      <c r="B66" s="21" t="s">
        <v>31</v>
      </c>
      <c r="C66" s="26">
        <v>0</v>
      </c>
      <c r="D66" s="26">
        <v>0</v>
      </c>
      <c r="E66" s="26">
        <v>0</v>
      </c>
      <c r="F66" s="26">
        <v>0</v>
      </c>
      <c r="G66" s="75"/>
      <c r="H66" s="75"/>
    </row>
    <row r="67" spans="1:8" s="17" customFormat="1" ht="15.95" customHeight="1">
      <c r="A67" s="31"/>
      <c r="B67" s="21" t="s">
        <v>154</v>
      </c>
      <c r="C67" s="26">
        <v>0</v>
      </c>
      <c r="D67" s="26">
        <v>0</v>
      </c>
      <c r="E67" s="26">
        <v>0</v>
      </c>
      <c r="F67" s="26">
        <v>0</v>
      </c>
      <c r="G67" s="75"/>
      <c r="H67" s="75"/>
    </row>
    <row r="68" spans="1:8" s="17" customFormat="1" ht="15.95" customHeight="1">
      <c r="A68" s="31"/>
      <c r="B68" s="21" t="s">
        <v>32</v>
      </c>
      <c r="C68" s="26">
        <v>0</v>
      </c>
      <c r="D68" s="26">
        <v>0</v>
      </c>
      <c r="E68" s="26">
        <v>0</v>
      </c>
      <c r="F68" s="26">
        <v>0</v>
      </c>
      <c r="G68" s="75"/>
      <c r="H68" s="75"/>
    </row>
    <row r="69" spans="1:8" s="17" customFormat="1" ht="15.95" customHeight="1">
      <c r="A69" s="31"/>
      <c r="B69" s="21" t="s">
        <v>50</v>
      </c>
      <c r="C69" s="26">
        <v>0</v>
      </c>
      <c r="D69" s="26">
        <v>0</v>
      </c>
      <c r="E69" s="26">
        <v>0</v>
      </c>
      <c r="F69" s="26">
        <v>0</v>
      </c>
      <c r="G69" s="75"/>
      <c r="H69" s="75"/>
    </row>
    <row r="70" spans="1:8" s="17" customFormat="1" ht="15.95" customHeight="1">
      <c r="A70" s="31"/>
      <c r="B70" s="21" t="s">
        <v>33</v>
      </c>
      <c r="C70" s="26">
        <v>0</v>
      </c>
      <c r="D70" s="26">
        <v>0</v>
      </c>
      <c r="E70" s="26">
        <v>0</v>
      </c>
      <c r="F70" s="26">
        <v>0</v>
      </c>
      <c r="G70" s="75"/>
      <c r="H70" s="75"/>
    </row>
    <row r="71" spans="1:8" s="17" customFormat="1" ht="15.95" customHeight="1">
      <c r="A71" s="31"/>
      <c r="B71" s="21" t="s">
        <v>45</v>
      </c>
      <c r="C71" s="26">
        <v>0</v>
      </c>
      <c r="D71" s="26">
        <v>0</v>
      </c>
      <c r="E71" s="26">
        <v>0</v>
      </c>
      <c r="F71" s="26">
        <v>0</v>
      </c>
      <c r="G71" s="75"/>
      <c r="H71" s="75"/>
    </row>
    <row r="72" spans="1:8" s="17" customFormat="1" ht="15.95" customHeight="1">
      <c r="A72" s="31"/>
      <c r="B72" s="21" t="s">
        <v>44</v>
      </c>
      <c r="C72" s="26">
        <v>0</v>
      </c>
      <c r="D72" s="26">
        <v>0</v>
      </c>
      <c r="E72" s="26">
        <v>0</v>
      </c>
      <c r="F72" s="26">
        <v>0</v>
      </c>
      <c r="G72" s="75"/>
      <c r="H72" s="75"/>
    </row>
    <row r="73" spans="1:8" s="17" customFormat="1" ht="15.95" customHeight="1">
      <c r="A73" s="31"/>
      <c r="B73" s="21" t="s">
        <v>38</v>
      </c>
      <c r="C73" s="26">
        <v>0</v>
      </c>
      <c r="D73" s="26">
        <v>0</v>
      </c>
      <c r="E73" s="26">
        <v>0</v>
      </c>
      <c r="F73" s="26">
        <v>0</v>
      </c>
      <c r="G73" s="75"/>
      <c r="H73" s="75"/>
    </row>
    <row r="74" spans="1:8" s="17" customFormat="1" ht="15.95" customHeight="1">
      <c r="A74" s="31"/>
      <c r="B74" s="21" t="s">
        <v>34</v>
      </c>
      <c r="C74" s="26">
        <v>0</v>
      </c>
      <c r="D74" s="26">
        <v>0</v>
      </c>
      <c r="E74" s="26">
        <v>0</v>
      </c>
      <c r="F74" s="26">
        <v>0</v>
      </c>
      <c r="G74" s="75"/>
      <c r="H74" s="75"/>
    </row>
    <row r="75" spans="1:8" s="17" customFormat="1" ht="15.95" customHeight="1">
      <c r="A75" s="31"/>
      <c r="B75" s="21" t="s">
        <v>46</v>
      </c>
      <c r="C75" s="26">
        <v>0</v>
      </c>
      <c r="D75" s="26">
        <v>0</v>
      </c>
      <c r="E75" s="26">
        <v>0</v>
      </c>
      <c r="F75" s="26">
        <v>0</v>
      </c>
      <c r="G75" s="75"/>
      <c r="H75" s="75"/>
    </row>
    <row r="76" spans="1:8" s="17" customFormat="1" ht="15.95" customHeight="1">
      <c r="A76" s="32"/>
      <c r="B76" s="24" t="s">
        <v>95</v>
      </c>
      <c r="C76" s="25">
        <f>SUM(C66:C75)</f>
        <v>0</v>
      </c>
      <c r="D76" s="25">
        <f>SUM(D66:D75)</f>
        <v>0</v>
      </c>
      <c r="E76" s="25">
        <f>SUM(E66:E75)</f>
        <v>0</v>
      </c>
      <c r="F76" s="25">
        <f>SUM(F66:F75)</f>
        <v>0</v>
      </c>
      <c r="G76" s="75"/>
      <c r="H76" s="75"/>
    </row>
    <row r="77" spans="1:8" s="13" customFormat="1" ht="20.100000000000001" customHeight="1">
      <c r="A77" s="30"/>
      <c r="B77" s="81" t="s">
        <v>130</v>
      </c>
      <c r="C77" s="82"/>
      <c r="D77" s="82"/>
      <c r="E77" s="82"/>
      <c r="F77" s="83"/>
      <c r="G77" s="75"/>
      <c r="H77" s="75"/>
    </row>
    <row r="78" spans="1:8" s="17" customFormat="1" ht="15.95" customHeight="1">
      <c r="A78" s="31"/>
      <c r="B78" s="21" t="s">
        <v>51</v>
      </c>
      <c r="C78" s="26">
        <v>0</v>
      </c>
      <c r="D78" s="26">
        <v>0</v>
      </c>
      <c r="E78" s="26">
        <v>0</v>
      </c>
      <c r="F78" s="26">
        <v>0</v>
      </c>
      <c r="G78" s="75"/>
      <c r="H78" s="75"/>
    </row>
    <row r="79" spans="1:8" s="17" customFormat="1" ht="15.95" customHeight="1">
      <c r="A79" s="31"/>
      <c r="B79" s="21" t="s">
        <v>92</v>
      </c>
      <c r="C79" s="26">
        <v>0</v>
      </c>
      <c r="D79" s="26">
        <v>0</v>
      </c>
      <c r="E79" s="26">
        <v>0</v>
      </c>
      <c r="F79" s="26">
        <v>0</v>
      </c>
      <c r="G79" s="75"/>
      <c r="H79" s="75"/>
    </row>
    <row r="80" spans="1:8" s="17" customFormat="1" ht="15.95" customHeight="1">
      <c r="A80" s="31"/>
      <c r="B80" s="21" t="s">
        <v>131</v>
      </c>
      <c r="C80" s="26">
        <v>0</v>
      </c>
      <c r="D80" s="26">
        <v>0</v>
      </c>
      <c r="E80" s="26">
        <v>0</v>
      </c>
      <c r="F80" s="26">
        <v>0</v>
      </c>
      <c r="G80" s="75"/>
      <c r="H80" s="75"/>
    </row>
    <row r="81" spans="1:8" s="17" customFormat="1" ht="15.95" customHeight="1">
      <c r="A81" s="31"/>
      <c r="B81" s="21" t="s">
        <v>52</v>
      </c>
      <c r="C81" s="26">
        <v>0</v>
      </c>
      <c r="D81" s="26">
        <v>0</v>
      </c>
      <c r="E81" s="26">
        <v>0</v>
      </c>
      <c r="F81" s="26">
        <v>0</v>
      </c>
      <c r="G81" s="75"/>
      <c r="H81" s="75"/>
    </row>
    <row r="82" spans="1:8" s="17" customFormat="1" ht="15.95" customHeight="1">
      <c r="A82" s="32"/>
      <c r="B82" s="24" t="s">
        <v>132</v>
      </c>
      <c r="C82" s="25">
        <f>SUM(C78:C81)</f>
        <v>0</v>
      </c>
      <c r="D82" s="25">
        <f>SUM(D78:D81)</f>
        <v>0</v>
      </c>
      <c r="E82" s="25">
        <f>SUM(E78:E81)</f>
        <v>0</v>
      </c>
      <c r="F82" s="25">
        <f>SUM(F78:F81)</f>
        <v>0</v>
      </c>
      <c r="G82" s="75"/>
      <c r="H82" s="75"/>
    </row>
    <row r="83" spans="1:8" s="13" customFormat="1" ht="20.100000000000001" customHeight="1">
      <c r="A83" s="30"/>
      <c r="B83" s="81" t="s">
        <v>93</v>
      </c>
      <c r="C83" s="82"/>
      <c r="D83" s="82"/>
      <c r="E83" s="82"/>
      <c r="F83" s="83"/>
      <c r="G83" s="75"/>
      <c r="H83" s="75"/>
    </row>
    <row r="84" spans="1:8" s="17" customFormat="1" ht="15.95" customHeight="1">
      <c r="A84" s="31"/>
      <c r="B84" s="21" t="s">
        <v>31</v>
      </c>
      <c r="C84" s="26">
        <v>0</v>
      </c>
      <c r="D84" s="26">
        <v>0</v>
      </c>
      <c r="E84" s="26">
        <v>0</v>
      </c>
      <c r="F84" s="26">
        <v>0</v>
      </c>
      <c r="G84" s="75"/>
      <c r="H84" s="75"/>
    </row>
    <row r="85" spans="1:8" s="17" customFormat="1" ht="15.95" customHeight="1">
      <c r="A85" s="31"/>
      <c r="B85" s="21" t="s">
        <v>154</v>
      </c>
      <c r="C85" s="26">
        <v>0</v>
      </c>
      <c r="D85" s="26">
        <v>0</v>
      </c>
      <c r="E85" s="26">
        <v>0</v>
      </c>
      <c r="F85" s="26">
        <v>0</v>
      </c>
      <c r="G85" s="75"/>
      <c r="H85" s="75"/>
    </row>
    <row r="86" spans="1:8" s="17" customFormat="1" ht="15.95" customHeight="1">
      <c r="A86" s="31"/>
      <c r="B86" s="21" t="s">
        <v>32</v>
      </c>
      <c r="C86" s="26">
        <v>0</v>
      </c>
      <c r="D86" s="26">
        <v>0</v>
      </c>
      <c r="E86" s="26">
        <v>0</v>
      </c>
      <c r="F86" s="26">
        <v>0</v>
      </c>
      <c r="G86" s="75"/>
      <c r="H86" s="75"/>
    </row>
    <row r="87" spans="1:8" s="17" customFormat="1" ht="15.95" customHeight="1">
      <c r="A87" s="31"/>
      <c r="B87" s="21" t="s">
        <v>35</v>
      </c>
      <c r="C87" s="26">
        <v>0</v>
      </c>
      <c r="D87" s="26">
        <v>0</v>
      </c>
      <c r="E87" s="26">
        <v>0</v>
      </c>
      <c r="F87" s="26">
        <v>0</v>
      </c>
      <c r="G87" s="75"/>
      <c r="H87" s="75"/>
    </row>
    <row r="88" spans="1:8" s="17" customFormat="1" ht="15.95" customHeight="1">
      <c r="A88" s="31"/>
      <c r="B88" s="21" t="s">
        <v>33</v>
      </c>
      <c r="C88" s="26">
        <v>0</v>
      </c>
      <c r="D88" s="26">
        <v>0</v>
      </c>
      <c r="E88" s="26">
        <v>0</v>
      </c>
      <c r="F88" s="26">
        <v>0</v>
      </c>
      <c r="G88" s="75"/>
      <c r="H88" s="75"/>
    </row>
    <row r="89" spans="1:8" s="17" customFormat="1" ht="15.95" customHeight="1">
      <c r="A89" s="31"/>
      <c r="B89" s="21" t="s">
        <v>45</v>
      </c>
      <c r="C89" s="26">
        <v>250</v>
      </c>
      <c r="D89" s="26">
        <v>0</v>
      </c>
      <c r="E89" s="26">
        <v>0</v>
      </c>
      <c r="F89" s="26">
        <v>0</v>
      </c>
      <c r="G89" s="75"/>
      <c r="H89" s="75"/>
    </row>
    <row r="90" spans="1:8" s="17" customFormat="1" ht="15.95" customHeight="1">
      <c r="A90" s="31"/>
      <c r="B90" s="21" t="s">
        <v>44</v>
      </c>
      <c r="C90" s="26">
        <v>417</v>
      </c>
      <c r="D90" s="26">
        <v>673</v>
      </c>
      <c r="E90" s="26">
        <v>1022</v>
      </c>
      <c r="F90" s="26">
        <v>733</v>
      </c>
      <c r="G90" s="75"/>
      <c r="H90" s="75"/>
    </row>
    <row r="91" spans="1:8" s="17" customFormat="1" ht="15.95" customHeight="1">
      <c r="A91" s="31"/>
      <c r="B91" s="21" t="s">
        <v>38</v>
      </c>
      <c r="C91" s="26">
        <v>0</v>
      </c>
      <c r="D91" s="26">
        <v>0</v>
      </c>
      <c r="E91" s="26">
        <v>0</v>
      </c>
      <c r="F91" s="26">
        <v>0</v>
      </c>
      <c r="G91" s="75"/>
      <c r="H91" s="75"/>
    </row>
    <row r="92" spans="1:8" s="17" customFormat="1" ht="15.95" customHeight="1">
      <c r="A92" s="31"/>
      <c r="B92" s="21" t="s">
        <v>34</v>
      </c>
      <c r="C92" s="26">
        <v>0</v>
      </c>
      <c r="D92" s="26">
        <v>0</v>
      </c>
      <c r="E92" s="26">
        <v>0</v>
      </c>
      <c r="F92" s="26">
        <v>0</v>
      </c>
      <c r="G92" s="75"/>
      <c r="H92" s="75"/>
    </row>
    <row r="93" spans="1:8" s="17" customFormat="1" ht="15.95" customHeight="1">
      <c r="A93" s="31"/>
      <c r="B93" s="21" t="s">
        <v>46</v>
      </c>
      <c r="C93" s="26">
        <v>0</v>
      </c>
      <c r="D93" s="26">
        <v>0</v>
      </c>
      <c r="E93" s="26">
        <v>0</v>
      </c>
      <c r="F93" s="26">
        <v>0</v>
      </c>
      <c r="G93" s="75"/>
      <c r="H93" s="75"/>
    </row>
    <row r="94" spans="1:8" s="17" customFormat="1" ht="15.95" customHeight="1">
      <c r="A94" s="32"/>
      <c r="B94" s="24" t="s">
        <v>96</v>
      </c>
      <c r="C94" s="25">
        <f>SUM(C84:C93)</f>
        <v>667</v>
      </c>
      <c r="D94" s="25">
        <f>SUM(D84:D93)</f>
        <v>673</v>
      </c>
      <c r="E94" s="25">
        <f>SUM(E84:E93)</f>
        <v>1022</v>
      </c>
      <c r="F94" s="25">
        <f>SUM(F84:F93)</f>
        <v>733</v>
      </c>
      <c r="G94" s="75"/>
      <c r="H94" s="75"/>
    </row>
    <row r="95" spans="1:8" s="17" customFormat="1" ht="15.95" customHeight="1">
      <c r="A95" s="32"/>
      <c r="B95" s="18" t="s">
        <v>129</v>
      </c>
      <c r="C95" s="16">
        <f>SUM(C76,C82, C94)</f>
        <v>667</v>
      </c>
      <c r="D95" s="16">
        <f>SUM(D76,D82, D94)</f>
        <v>673</v>
      </c>
      <c r="E95" s="16">
        <f>SUM(E76,E82, E94)</f>
        <v>1022</v>
      </c>
      <c r="F95" s="16">
        <f>SUM(F76,F82, F94)</f>
        <v>733</v>
      </c>
      <c r="G95" s="75"/>
      <c r="H95" s="75"/>
    </row>
    <row r="96" spans="1:8" s="1" customFormat="1" ht="8.1" customHeight="1">
      <c r="A96" s="33"/>
      <c r="C96" s="34"/>
      <c r="D96" s="27"/>
      <c r="F96" s="27"/>
      <c r="G96" s="75"/>
      <c r="H96" s="75"/>
    </row>
    <row r="97" spans="1:8" s="6" customFormat="1" ht="15.95" customHeight="1">
      <c r="A97" s="29"/>
      <c r="B97" s="50" t="s">
        <v>48</v>
      </c>
      <c r="C97" s="48"/>
      <c r="D97" s="11"/>
      <c r="E97" s="11"/>
      <c r="F97" s="8"/>
      <c r="G97" s="75"/>
      <c r="H97" s="75"/>
    </row>
    <row r="98" spans="1:8" s="17" customFormat="1" ht="15.95" customHeight="1">
      <c r="A98" s="31"/>
      <c r="B98" s="21" t="s">
        <v>78</v>
      </c>
      <c r="C98" s="26">
        <v>-417</v>
      </c>
      <c r="D98" s="26">
        <v>-673</v>
      </c>
      <c r="E98" s="26">
        <v>-1022</v>
      </c>
      <c r="F98" s="26">
        <v>-733</v>
      </c>
      <c r="G98" s="75"/>
      <c r="H98" s="75"/>
    </row>
    <row r="99" spans="1:8" s="17" customFormat="1" ht="15.95" customHeight="1">
      <c r="A99" s="31"/>
      <c r="B99" s="21" t="s">
        <v>79</v>
      </c>
      <c r="C99" s="26">
        <v>0</v>
      </c>
      <c r="D99" s="26">
        <v>0</v>
      </c>
      <c r="E99" s="26">
        <v>0</v>
      </c>
      <c r="F99" s="26">
        <v>0</v>
      </c>
      <c r="G99" s="75"/>
      <c r="H99" s="75"/>
    </row>
    <row r="100" spans="1:8" s="17" customFormat="1" ht="15.95" customHeight="1">
      <c r="A100" s="31"/>
      <c r="B100" s="21" t="s">
        <v>80</v>
      </c>
      <c r="C100" s="26">
        <v>-250</v>
      </c>
      <c r="D100" s="26">
        <v>0</v>
      </c>
      <c r="E100" s="26">
        <v>0</v>
      </c>
      <c r="F100" s="26">
        <v>0</v>
      </c>
      <c r="G100" s="75"/>
      <c r="H100" s="75"/>
    </row>
    <row r="101" spans="1:8" s="17" customFormat="1" ht="15.95" customHeight="1">
      <c r="A101" s="31"/>
      <c r="B101" s="21" t="s">
        <v>81</v>
      </c>
      <c r="C101" s="26">
        <v>0</v>
      </c>
      <c r="D101" s="26">
        <v>0</v>
      </c>
      <c r="E101" s="26">
        <v>0</v>
      </c>
      <c r="F101" s="26">
        <v>0</v>
      </c>
      <c r="G101" s="75"/>
      <c r="H101" s="75"/>
    </row>
    <row r="102" spans="1:8" s="17" customFormat="1" ht="15.95" customHeight="1">
      <c r="A102" s="31"/>
      <c r="B102" s="21" t="s">
        <v>82</v>
      </c>
      <c r="C102" s="26">
        <v>0</v>
      </c>
      <c r="D102" s="26">
        <v>0</v>
      </c>
      <c r="E102" s="26">
        <v>0</v>
      </c>
      <c r="F102" s="26">
        <v>0</v>
      </c>
      <c r="G102" s="75"/>
      <c r="H102" s="75"/>
    </row>
    <row r="103" spans="1:8" s="17" customFormat="1" ht="15.95" customHeight="1">
      <c r="A103" s="31"/>
      <c r="B103" s="21" t="s">
        <v>83</v>
      </c>
      <c r="C103" s="26">
        <v>0</v>
      </c>
      <c r="D103" s="26">
        <v>0</v>
      </c>
      <c r="E103" s="26">
        <v>0</v>
      </c>
      <c r="F103" s="26">
        <v>0</v>
      </c>
      <c r="G103" s="75"/>
      <c r="H103" s="75"/>
    </row>
    <row r="104" spans="1:8" s="17" customFormat="1" ht="15.95" customHeight="1">
      <c r="A104" s="31"/>
      <c r="B104" s="42" t="s">
        <v>85</v>
      </c>
      <c r="C104" s="15">
        <f>-SUM(C76,C82)</f>
        <v>0</v>
      </c>
      <c r="D104" s="15">
        <f>-SUM(D76,D82)</f>
        <v>0</v>
      </c>
      <c r="E104" s="15">
        <f>-SUM(E76,E82)</f>
        <v>0</v>
      </c>
      <c r="F104" s="15">
        <f>-SUM(F76,F82)</f>
        <v>0</v>
      </c>
      <c r="G104" s="75"/>
      <c r="H104" s="75"/>
    </row>
    <row r="105" spans="1:8" s="17" customFormat="1" ht="15.95" customHeight="1">
      <c r="A105" s="32"/>
      <c r="B105" s="18" t="s">
        <v>146</v>
      </c>
      <c r="C105" s="16">
        <f>SUM(C98:C104)</f>
        <v>-667</v>
      </c>
      <c r="D105" s="16">
        <f>SUM(D98:D104)</f>
        <v>-673</v>
      </c>
      <c r="E105" s="16">
        <f>SUM(E98:E104)</f>
        <v>-1022</v>
      </c>
      <c r="F105" s="16">
        <f>SUM(F98:F104)</f>
        <v>-733</v>
      </c>
      <c r="G105" s="75"/>
      <c r="H105" s="75"/>
    </row>
    <row r="106" spans="1:8" s="1" customFormat="1" ht="8.1" customHeight="1">
      <c r="A106" s="33"/>
      <c r="C106" s="34"/>
      <c r="D106" s="27"/>
      <c r="F106" s="27"/>
      <c r="G106" s="75"/>
      <c r="H106" s="75"/>
    </row>
    <row r="107" spans="1:8" s="17" customFormat="1" ht="15.95" customHeight="1">
      <c r="A107" s="31"/>
      <c r="B107" s="44" t="s">
        <v>97</v>
      </c>
      <c r="C107" s="36" t="str">
        <f>IF(C95+C105=0, "PASS", "FAIL")</f>
        <v>PASS</v>
      </c>
      <c r="D107" s="36" t="str">
        <f>IF(D95+D105=0, "PASS", "FAIL")</f>
        <v>PASS</v>
      </c>
      <c r="E107" s="36" t="str">
        <f>IF(E95+E105=0, "PASS", "FAIL")</f>
        <v>PASS</v>
      </c>
      <c r="F107" s="36" t="str">
        <f>IF(F95+F105=0, "PASS", "FAIL")</f>
        <v>PASS</v>
      </c>
      <c r="G107" s="75"/>
      <c r="H107" s="75"/>
    </row>
    <row r="108" spans="1:8" ht="18" customHeight="1">
      <c r="D108" s="41"/>
      <c r="E108" s="41"/>
      <c r="F108" s="41"/>
    </row>
    <row r="109" spans="1:8" s="6" customFormat="1" ht="24.95" customHeight="1">
      <c r="A109" s="29"/>
      <c r="B109" s="23" t="s">
        <v>143</v>
      </c>
      <c r="C109" s="22"/>
      <c r="D109" s="11"/>
      <c r="E109" s="11"/>
      <c r="F109" s="8"/>
      <c r="G109" s="75"/>
      <c r="H109" s="75"/>
    </row>
    <row r="110" spans="1:8" s="6" customFormat="1" ht="20.100000000000001" customHeight="1">
      <c r="A110" s="29"/>
      <c r="B110" s="12" t="s">
        <v>144</v>
      </c>
      <c r="C110" s="48"/>
      <c r="D110" s="11"/>
      <c r="E110" s="11"/>
      <c r="F110" s="8" t="s">
        <v>16</v>
      </c>
      <c r="G110" s="75"/>
      <c r="H110" s="75"/>
    </row>
    <row r="111" spans="1:8" s="13" customFormat="1" ht="45" customHeight="1">
      <c r="A111" s="30"/>
      <c r="B111" s="19"/>
      <c r="C111" s="20" t="str">
        <f>C$9</f>
        <v>2020-21 
Provisional 
Outturn</v>
      </c>
      <c r="D111" s="20" t="str">
        <f>D$9</f>
        <v>2021-22 
Budget 
Estimate</v>
      </c>
      <c r="E111" s="20" t="str">
        <f>E$9</f>
        <v>2022-23 
Budget 
Estimate</v>
      </c>
      <c r="F111" s="20" t="str">
        <f>F$9</f>
        <v>2023-24 
Budget 
Estimate</v>
      </c>
      <c r="G111" s="75"/>
      <c r="H111" s="75"/>
    </row>
    <row r="112" spans="1:8" s="1" customFormat="1" ht="8.1" customHeight="1">
      <c r="A112" s="33"/>
      <c r="C112" s="34"/>
      <c r="D112" s="27"/>
      <c r="F112" s="27"/>
      <c r="G112" s="75"/>
      <c r="H112" s="75"/>
    </row>
    <row r="113" spans="1:8" s="6" customFormat="1" ht="15.95" customHeight="1">
      <c r="A113" s="29"/>
      <c r="B113" s="50" t="s">
        <v>43</v>
      </c>
      <c r="C113" s="48"/>
      <c r="D113" s="11"/>
      <c r="E113" s="11"/>
      <c r="F113" s="8"/>
      <c r="G113" s="75"/>
      <c r="H113" s="75"/>
    </row>
    <row r="114" spans="1:8" s="17" customFormat="1" ht="15.95" customHeight="1">
      <c r="A114" s="31"/>
      <c r="B114" s="21" t="s">
        <v>98</v>
      </c>
      <c r="C114" s="26">
        <v>0</v>
      </c>
      <c r="D114" s="26">
        <v>0</v>
      </c>
      <c r="E114" s="26">
        <v>0</v>
      </c>
      <c r="F114" s="26">
        <v>0</v>
      </c>
      <c r="G114" s="75"/>
      <c r="H114" s="75"/>
    </row>
    <row r="115" spans="1:8" s="17" customFormat="1" ht="15.95" customHeight="1">
      <c r="A115" s="31"/>
      <c r="B115" s="21" t="s">
        <v>99</v>
      </c>
      <c r="C115" s="26">
        <v>0</v>
      </c>
      <c r="D115" s="26">
        <v>0</v>
      </c>
      <c r="E115" s="26">
        <v>0</v>
      </c>
      <c r="F115" s="26">
        <v>0</v>
      </c>
      <c r="G115" s="75"/>
      <c r="H115" s="75"/>
    </row>
    <row r="116" spans="1:8" s="17" customFormat="1" ht="15.95" customHeight="1">
      <c r="A116" s="31"/>
      <c r="B116" s="21" t="s">
        <v>100</v>
      </c>
      <c r="C116" s="26">
        <v>0</v>
      </c>
      <c r="D116" s="26">
        <v>0</v>
      </c>
      <c r="E116" s="26">
        <v>0</v>
      </c>
      <c r="F116" s="26">
        <v>0</v>
      </c>
      <c r="G116" s="75"/>
      <c r="H116" s="75"/>
    </row>
    <row r="117" spans="1:8" s="17" customFormat="1" ht="15.95" customHeight="1">
      <c r="A117" s="31"/>
      <c r="B117" s="21" t="s">
        <v>101</v>
      </c>
      <c r="C117" s="26">
        <v>0</v>
      </c>
      <c r="D117" s="26">
        <v>0</v>
      </c>
      <c r="E117" s="26">
        <v>0</v>
      </c>
      <c r="F117" s="26">
        <v>0</v>
      </c>
      <c r="G117" s="75"/>
      <c r="H117" s="75"/>
    </row>
    <row r="118" spans="1:8" s="17" customFormat="1" ht="15.95" customHeight="1">
      <c r="A118" s="31"/>
      <c r="B118" s="21" t="s">
        <v>102</v>
      </c>
      <c r="C118" s="26">
        <v>0</v>
      </c>
      <c r="D118" s="26">
        <v>0</v>
      </c>
      <c r="E118" s="26">
        <v>0</v>
      </c>
      <c r="F118" s="26">
        <v>0</v>
      </c>
      <c r="G118" s="75"/>
      <c r="H118" s="75"/>
    </row>
    <row r="119" spans="1:8" s="17" customFormat="1" ht="15.95" customHeight="1">
      <c r="A119" s="32"/>
      <c r="B119" s="52" t="s">
        <v>54</v>
      </c>
      <c r="C119" s="53">
        <f>SUM(C114:C118)</f>
        <v>0</v>
      </c>
      <c r="D119" s="53">
        <f>SUM(D114:D118)</f>
        <v>0</v>
      </c>
      <c r="E119" s="53">
        <f>SUM(E114:E118)</f>
        <v>0</v>
      </c>
      <c r="F119" s="53">
        <f>SUM(F114:F118)</f>
        <v>0</v>
      </c>
      <c r="G119" s="75"/>
      <c r="H119" s="75"/>
    </row>
    <row r="120" spans="1:8" s="1" customFormat="1" ht="8.1" customHeight="1">
      <c r="A120" s="33"/>
      <c r="C120" s="34"/>
      <c r="D120" s="27"/>
      <c r="F120" s="27"/>
      <c r="G120" s="75"/>
      <c r="H120" s="75"/>
    </row>
    <row r="121" spans="1:8" s="6" customFormat="1" ht="15.95" customHeight="1">
      <c r="A121" s="29"/>
      <c r="B121" s="50" t="s">
        <v>48</v>
      </c>
      <c r="C121" s="48"/>
      <c r="D121" s="11"/>
      <c r="E121" s="11"/>
      <c r="F121" s="8"/>
      <c r="G121" s="75"/>
      <c r="H121" s="75"/>
    </row>
    <row r="122" spans="1:8" s="17" customFormat="1" ht="15.95" customHeight="1">
      <c r="A122" s="31"/>
      <c r="B122" s="21" t="s">
        <v>104</v>
      </c>
      <c r="C122" s="26">
        <v>0</v>
      </c>
      <c r="D122" s="26">
        <v>0</v>
      </c>
      <c r="E122" s="26">
        <v>0</v>
      </c>
      <c r="F122" s="26">
        <v>0</v>
      </c>
      <c r="G122" s="75"/>
      <c r="H122" s="75"/>
    </row>
    <row r="123" spans="1:8" s="17" customFormat="1" ht="15.95" customHeight="1">
      <c r="A123" s="31"/>
      <c r="B123" s="35" t="s">
        <v>121</v>
      </c>
      <c r="C123" s="26">
        <v>0</v>
      </c>
      <c r="D123" s="26">
        <v>0</v>
      </c>
      <c r="E123" s="26">
        <v>0</v>
      </c>
      <c r="F123" s="26">
        <v>0</v>
      </c>
      <c r="G123" s="75"/>
      <c r="H123" s="75"/>
    </row>
    <row r="124" spans="1:8" s="17" customFormat="1" ht="15.95" customHeight="1">
      <c r="A124" s="31"/>
      <c r="B124" s="21" t="s">
        <v>80</v>
      </c>
      <c r="C124" s="26">
        <v>0</v>
      </c>
      <c r="D124" s="26">
        <v>0</v>
      </c>
      <c r="E124" s="26">
        <v>0</v>
      </c>
      <c r="F124" s="26">
        <v>0</v>
      </c>
      <c r="G124" s="75"/>
      <c r="H124" s="75"/>
    </row>
    <row r="125" spans="1:8" s="17" customFormat="1" ht="15.95" customHeight="1">
      <c r="A125" s="31"/>
      <c r="B125" s="21" t="s">
        <v>81</v>
      </c>
      <c r="C125" s="26">
        <v>0</v>
      </c>
      <c r="D125" s="26">
        <v>0</v>
      </c>
      <c r="E125" s="26">
        <v>0</v>
      </c>
      <c r="F125" s="26">
        <v>0</v>
      </c>
      <c r="G125" s="75"/>
      <c r="H125" s="75"/>
    </row>
    <row r="126" spans="1:8" s="17" customFormat="1" ht="15.95" customHeight="1">
      <c r="A126" s="31"/>
      <c r="B126" s="21" t="s">
        <v>84</v>
      </c>
      <c r="C126" s="26">
        <v>0</v>
      </c>
      <c r="D126" s="26">
        <v>0</v>
      </c>
      <c r="E126" s="26">
        <v>0</v>
      </c>
      <c r="F126" s="26">
        <v>0</v>
      </c>
      <c r="G126" s="75"/>
      <c r="H126" s="75"/>
    </row>
    <row r="127" spans="1:8" s="17" customFormat="1" ht="15.95" customHeight="1">
      <c r="A127" s="31"/>
      <c r="B127" s="21" t="s">
        <v>85</v>
      </c>
      <c r="C127" s="26">
        <v>0</v>
      </c>
      <c r="D127" s="26">
        <v>0</v>
      </c>
      <c r="E127" s="26">
        <v>0</v>
      </c>
      <c r="F127" s="26">
        <v>0</v>
      </c>
      <c r="G127" s="75"/>
      <c r="H127" s="75"/>
    </row>
    <row r="128" spans="1:8" s="17" customFormat="1" ht="15.95" customHeight="1">
      <c r="A128" s="31"/>
      <c r="B128" s="21" t="s">
        <v>86</v>
      </c>
      <c r="C128" s="26">
        <v>0</v>
      </c>
      <c r="D128" s="26">
        <v>0</v>
      </c>
      <c r="E128" s="26">
        <v>0</v>
      </c>
      <c r="F128" s="26">
        <v>0</v>
      </c>
      <c r="G128" s="75"/>
      <c r="H128" s="75"/>
    </row>
    <row r="129" spans="1:8" s="17" customFormat="1" ht="15.95" customHeight="1">
      <c r="A129" s="31"/>
      <c r="B129" s="21" t="s">
        <v>87</v>
      </c>
      <c r="C129" s="26">
        <v>0</v>
      </c>
      <c r="D129" s="26">
        <v>0</v>
      </c>
      <c r="E129" s="26">
        <v>0</v>
      </c>
      <c r="F129" s="26">
        <v>0</v>
      </c>
      <c r="G129" s="75"/>
      <c r="H129" s="75"/>
    </row>
    <row r="130" spans="1:8" s="17" customFormat="1" ht="15.95" customHeight="1">
      <c r="A130" s="31"/>
      <c r="B130" s="21" t="s">
        <v>88</v>
      </c>
      <c r="C130" s="26">
        <v>0</v>
      </c>
      <c r="D130" s="26">
        <v>0</v>
      </c>
      <c r="E130" s="26">
        <v>0</v>
      </c>
      <c r="F130" s="26">
        <v>0</v>
      </c>
      <c r="G130" s="75"/>
      <c r="H130" s="75"/>
    </row>
    <row r="131" spans="1:8" s="17" customFormat="1" ht="15.95" customHeight="1">
      <c r="A131" s="31"/>
      <c r="B131" s="21" t="s">
        <v>89</v>
      </c>
      <c r="C131" s="26">
        <v>0</v>
      </c>
      <c r="D131" s="26">
        <v>0</v>
      </c>
      <c r="E131" s="26">
        <v>0</v>
      </c>
      <c r="F131" s="26">
        <v>0</v>
      </c>
      <c r="G131" s="75"/>
      <c r="H131" s="75"/>
    </row>
    <row r="132" spans="1:8" s="17" customFormat="1" ht="15.95" customHeight="1">
      <c r="A132" s="31"/>
      <c r="B132" s="21" t="s">
        <v>90</v>
      </c>
      <c r="C132" s="26">
        <v>0</v>
      </c>
      <c r="D132" s="26">
        <v>0</v>
      </c>
      <c r="E132" s="26">
        <v>0</v>
      </c>
      <c r="F132" s="26">
        <v>0</v>
      </c>
      <c r="G132" s="75"/>
      <c r="H132" s="75"/>
    </row>
    <row r="133" spans="1:8" s="17" customFormat="1" ht="15.95" customHeight="1">
      <c r="A133" s="32"/>
      <c r="B133" s="52" t="s">
        <v>55</v>
      </c>
      <c r="C133" s="16">
        <f>SUM(C122:C132)</f>
        <v>0</v>
      </c>
      <c r="D133" s="16">
        <f>SUM(D122:D132)</f>
        <v>0</v>
      </c>
      <c r="E133" s="16">
        <f>SUM(E122:E132)</f>
        <v>0</v>
      </c>
      <c r="F133" s="16">
        <f>SUM(F122:F132)</f>
        <v>0</v>
      </c>
      <c r="G133" s="75"/>
      <c r="H133" s="75"/>
    </row>
    <row r="134" spans="1:8" s="1" customFormat="1" ht="8.1" customHeight="1">
      <c r="A134" s="33"/>
      <c r="C134" s="34"/>
      <c r="D134" s="27"/>
      <c r="F134" s="27"/>
      <c r="G134" s="75"/>
      <c r="H134" s="75"/>
    </row>
    <row r="135" spans="1:8" s="17" customFormat="1" ht="15.95" customHeight="1">
      <c r="A135" s="31"/>
      <c r="B135" s="44" t="s">
        <v>105</v>
      </c>
      <c r="C135" s="36" t="str">
        <f>IF(C119+C133=0, "PASS", "FAIL")</f>
        <v>PASS</v>
      </c>
      <c r="D135" s="36" t="str">
        <f>IF(D119+D133=0, "PASS", "FAIL")</f>
        <v>PASS</v>
      </c>
      <c r="E135" s="36" t="str">
        <f>IF(E119+E133=0, "PASS", "FAIL")</f>
        <v>PASS</v>
      </c>
      <c r="F135" s="36" t="str">
        <f>IF(F119+F133=0, "PASS", "FAIL")</f>
        <v>PASS</v>
      </c>
      <c r="G135" s="75"/>
      <c r="H135" s="75"/>
    </row>
    <row r="136" spans="1:8" ht="18" customHeight="1">
      <c r="D136" s="41"/>
      <c r="E136" s="41"/>
      <c r="F136" s="41"/>
    </row>
    <row r="137" spans="1:8" s="6" customFormat="1" ht="20.100000000000001" customHeight="1">
      <c r="A137" s="29"/>
      <c r="B137" s="12" t="s">
        <v>145</v>
      </c>
      <c r="C137" s="48"/>
      <c r="D137" s="11"/>
      <c r="E137" s="11"/>
      <c r="F137" s="8" t="s">
        <v>16</v>
      </c>
      <c r="G137" s="75"/>
      <c r="H137" s="75"/>
    </row>
    <row r="138" spans="1:8" s="13" customFormat="1" ht="45" customHeight="1">
      <c r="A138" s="30"/>
      <c r="B138" s="19"/>
      <c r="C138" s="20" t="str">
        <f>C$9</f>
        <v>2020-21 
Provisional 
Outturn</v>
      </c>
      <c r="D138" s="20" t="str">
        <f>D$9</f>
        <v>2021-22 
Budget 
Estimate</v>
      </c>
      <c r="E138" s="20" t="str">
        <f>E$9</f>
        <v>2022-23 
Budget 
Estimate</v>
      </c>
      <c r="F138" s="20" t="str">
        <f>F$9</f>
        <v>2023-24 
Budget 
Estimate</v>
      </c>
      <c r="G138" s="75"/>
      <c r="H138" s="75"/>
    </row>
    <row r="139" spans="1:8" s="1" customFormat="1" ht="8.1" customHeight="1">
      <c r="A139" s="33"/>
      <c r="C139" s="34"/>
      <c r="D139" s="27"/>
      <c r="F139" s="27"/>
      <c r="G139" s="75"/>
      <c r="H139" s="75"/>
    </row>
    <row r="140" spans="1:8" s="6" customFormat="1" ht="15.95" customHeight="1">
      <c r="A140" s="29"/>
      <c r="B140" s="50" t="s">
        <v>43</v>
      </c>
      <c r="C140" s="48"/>
      <c r="D140" s="11"/>
      <c r="E140" s="11"/>
      <c r="F140" s="8"/>
      <c r="G140" s="75"/>
      <c r="H140" s="75"/>
    </row>
    <row r="141" spans="1:8" s="17" customFormat="1" ht="15.95" customHeight="1">
      <c r="A141" s="31"/>
      <c r="B141" s="21" t="s">
        <v>94</v>
      </c>
      <c r="C141" s="26">
        <v>0</v>
      </c>
      <c r="D141" s="26">
        <v>0</v>
      </c>
      <c r="E141" s="26">
        <v>0</v>
      </c>
      <c r="F141" s="26">
        <v>0</v>
      </c>
      <c r="G141" s="75"/>
      <c r="H141" s="75"/>
    </row>
    <row r="142" spans="1:8" s="17" customFormat="1" ht="15.95" customHeight="1">
      <c r="A142" s="31"/>
      <c r="B142" s="21" t="s">
        <v>91</v>
      </c>
      <c r="C142" s="26">
        <v>0</v>
      </c>
      <c r="D142" s="26">
        <v>0</v>
      </c>
      <c r="E142" s="26">
        <v>0</v>
      </c>
      <c r="F142" s="26">
        <v>0</v>
      </c>
      <c r="G142" s="75"/>
      <c r="H142" s="75"/>
    </row>
    <row r="143" spans="1:8" s="17" customFormat="1" ht="15.95" customHeight="1">
      <c r="A143" s="31"/>
      <c r="B143" s="21" t="s">
        <v>93</v>
      </c>
      <c r="C143" s="26">
        <v>0</v>
      </c>
      <c r="D143" s="26">
        <v>0</v>
      </c>
      <c r="E143" s="26">
        <v>0</v>
      </c>
      <c r="F143" s="26">
        <v>0</v>
      </c>
      <c r="G143" s="75"/>
      <c r="H143" s="75"/>
    </row>
    <row r="144" spans="1:8" s="17" customFormat="1" ht="15.95" customHeight="1">
      <c r="A144" s="32"/>
      <c r="B144" s="52" t="s">
        <v>103</v>
      </c>
      <c r="C144" s="53">
        <f>SUM(C141:C143)</f>
        <v>0</v>
      </c>
      <c r="D144" s="53">
        <f>SUM(D141:D143)</f>
        <v>0</v>
      </c>
      <c r="E144" s="53">
        <f>SUM(E141:E143)</f>
        <v>0</v>
      </c>
      <c r="F144" s="53">
        <f>SUM(F141:F143)</f>
        <v>0</v>
      </c>
      <c r="G144" s="75"/>
      <c r="H144" s="75"/>
    </row>
    <row r="145" spans="1:8" s="1" customFormat="1" ht="8.1" customHeight="1">
      <c r="A145" s="33"/>
      <c r="C145" s="34"/>
      <c r="D145" s="27"/>
      <c r="F145" s="27"/>
      <c r="G145" s="75"/>
      <c r="H145" s="75"/>
    </row>
    <row r="146" spans="1:8" s="6" customFormat="1" ht="15.95" customHeight="1">
      <c r="A146" s="29"/>
      <c r="B146" s="50" t="s">
        <v>48</v>
      </c>
      <c r="C146" s="48"/>
      <c r="D146" s="11"/>
      <c r="E146" s="11"/>
      <c r="F146" s="8"/>
      <c r="G146" s="75"/>
      <c r="H146" s="75"/>
    </row>
    <row r="147" spans="1:8" s="17" customFormat="1" ht="15.95" customHeight="1">
      <c r="A147" s="31"/>
      <c r="B147" s="21" t="s">
        <v>104</v>
      </c>
      <c r="C147" s="26">
        <v>0</v>
      </c>
      <c r="D147" s="26">
        <v>0</v>
      </c>
      <c r="E147" s="26">
        <v>0</v>
      </c>
      <c r="F147" s="26">
        <v>0</v>
      </c>
      <c r="G147" s="75"/>
      <c r="H147" s="75"/>
    </row>
    <row r="148" spans="1:8" s="17" customFormat="1" ht="15.95" customHeight="1">
      <c r="A148" s="31"/>
      <c r="B148" s="35" t="s">
        <v>121</v>
      </c>
      <c r="C148" s="26">
        <v>0</v>
      </c>
      <c r="D148" s="26">
        <v>0</v>
      </c>
      <c r="E148" s="26">
        <v>0</v>
      </c>
      <c r="F148" s="26">
        <v>0</v>
      </c>
      <c r="G148" s="75"/>
      <c r="H148" s="75"/>
    </row>
    <row r="149" spans="1:8" s="17" customFormat="1" ht="15.95" customHeight="1">
      <c r="A149" s="31"/>
      <c r="B149" s="21" t="s">
        <v>80</v>
      </c>
      <c r="C149" s="26">
        <v>0</v>
      </c>
      <c r="D149" s="26">
        <v>0</v>
      </c>
      <c r="E149" s="26">
        <v>0</v>
      </c>
      <c r="F149" s="26">
        <v>0</v>
      </c>
      <c r="G149" s="75"/>
      <c r="H149" s="75"/>
    </row>
    <row r="150" spans="1:8" s="17" customFormat="1" ht="15.95" customHeight="1">
      <c r="A150" s="31"/>
      <c r="B150" s="21" t="s">
        <v>81</v>
      </c>
      <c r="C150" s="26">
        <v>0</v>
      </c>
      <c r="D150" s="26">
        <v>0</v>
      </c>
      <c r="E150" s="26">
        <v>0</v>
      </c>
      <c r="F150" s="26">
        <v>0</v>
      </c>
      <c r="G150" s="75"/>
      <c r="H150" s="75"/>
    </row>
    <row r="151" spans="1:8" s="17" customFormat="1" ht="15.95" customHeight="1">
      <c r="A151" s="31"/>
      <c r="B151" s="21" t="s">
        <v>84</v>
      </c>
      <c r="C151" s="26">
        <v>0</v>
      </c>
      <c r="D151" s="26">
        <v>0</v>
      </c>
      <c r="E151" s="26">
        <v>0</v>
      </c>
      <c r="F151" s="26">
        <v>0</v>
      </c>
      <c r="G151" s="75"/>
      <c r="H151" s="75"/>
    </row>
    <row r="152" spans="1:8" s="17" customFormat="1" ht="15.95" customHeight="1">
      <c r="A152" s="31"/>
      <c r="B152" s="14" t="s">
        <v>85</v>
      </c>
      <c r="C152" s="15">
        <f>-SUM(C141:C142)</f>
        <v>0</v>
      </c>
      <c r="D152" s="15">
        <f>-SUM(D141:D142)</f>
        <v>0</v>
      </c>
      <c r="E152" s="15">
        <f>-SUM(E141:E142)</f>
        <v>0</v>
      </c>
      <c r="F152" s="15">
        <f>-SUM(F141:F142)</f>
        <v>0</v>
      </c>
      <c r="G152" s="75"/>
      <c r="H152" s="75"/>
    </row>
    <row r="153" spans="1:8" s="17" customFormat="1" ht="15.95" customHeight="1">
      <c r="A153" s="32"/>
      <c r="B153" s="18" t="s">
        <v>147</v>
      </c>
      <c r="C153" s="16">
        <f>SUM(C147:C152)</f>
        <v>0</v>
      </c>
      <c r="D153" s="16">
        <f>SUM(D147:D152)</f>
        <v>0</v>
      </c>
      <c r="E153" s="16">
        <f>SUM(E147:E152)</f>
        <v>0</v>
      </c>
      <c r="F153" s="16">
        <f>SUM(F147:F152)</f>
        <v>0</v>
      </c>
      <c r="G153" s="75"/>
      <c r="H153" s="75"/>
    </row>
    <row r="154" spans="1:8" s="1" customFormat="1" ht="8.1" customHeight="1">
      <c r="A154" s="33"/>
      <c r="C154" s="34"/>
      <c r="D154" s="27"/>
      <c r="F154" s="27"/>
      <c r="G154" s="75"/>
      <c r="H154" s="75"/>
    </row>
    <row r="155" spans="1:8" s="17" customFormat="1" ht="15.95" customHeight="1">
      <c r="A155" s="31"/>
      <c r="B155" s="44" t="s">
        <v>105</v>
      </c>
      <c r="C155" s="36" t="str">
        <f>IF(C144+C153=0, "PASS", "FAIL")</f>
        <v>PASS</v>
      </c>
      <c r="D155" s="36" t="str">
        <f>IF(D144+D153=0, "PASS", "FAIL")</f>
        <v>PASS</v>
      </c>
      <c r="E155" s="36" t="str">
        <f>IF(E144+E153=0, "PASS", "FAIL")</f>
        <v>PASS</v>
      </c>
      <c r="F155" s="36" t="str">
        <f>IF(F144+F153=0, "PASS", "FAIL")</f>
        <v>PASS</v>
      </c>
      <c r="G155" s="75"/>
      <c r="H155" s="75"/>
    </row>
    <row r="156" spans="1:8" ht="18" customHeight="1">
      <c r="D156" s="41"/>
      <c r="E156" s="41"/>
      <c r="F156" s="41"/>
    </row>
    <row r="157" spans="1:8" s="6" customFormat="1" ht="24.95" customHeight="1">
      <c r="A157" s="29"/>
      <c r="B157" s="23" t="s">
        <v>148</v>
      </c>
      <c r="C157" s="22"/>
      <c r="D157" s="11"/>
      <c r="E157" s="11"/>
      <c r="F157" s="8"/>
      <c r="G157" s="75"/>
      <c r="H157" s="75"/>
    </row>
    <row r="158" spans="1:8" s="6" customFormat="1" ht="20.100000000000001" customHeight="1">
      <c r="A158" s="29"/>
      <c r="B158" s="43" t="s">
        <v>56</v>
      </c>
      <c r="C158" s="22"/>
      <c r="D158" s="11"/>
      <c r="E158" s="11"/>
      <c r="F158" s="8" t="s">
        <v>16</v>
      </c>
      <c r="G158" s="75"/>
      <c r="H158" s="75"/>
    </row>
    <row r="159" spans="1:8" s="13" customFormat="1" ht="45" customHeight="1">
      <c r="A159" s="30"/>
      <c r="B159" s="19"/>
      <c r="C159" s="20" t="str">
        <f>C$9</f>
        <v>2020-21 
Provisional 
Outturn</v>
      </c>
      <c r="D159" s="20" t="str">
        <f>D$9</f>
        <v>2021-22 
Budget 
Estimate</v>
      </c>
      <c r="E159" s="20" t="str">
        <f>E$9</f>
        <v>2022-23 
Budget 
Estimate</v>
      </c>
      <c r="F159" s="20" t="str">
        <f>F$9</f>
        <v>2023-24 
Budget 
Estimate</v>
      </c>
      <c r="G159" s="75"/>
      <c r="H159" s="75"/>
    </row>
    <row r="160" spans="1:8" s="1" customFormat="1" ht="8.1" customHeight="1">
      <c r="A160" s="33"/>
      <c r="C160" s="34"/>
      <c r="D160" s="27"/>
      <c r="F160" s="27"/>
      <c r="G160" s="75"/>
      <c r="H160" s="75"/>
    </row>
    <row r="161" spans="1:8" s="6" customFormat="1" ht="15.95" customHeight="1">
      <c r="A161" s="29"/>
      <c r="B161" s="50" t="s">
        <v>59</v>
      </c>
      <c r="C161" s="48"/>
      <c r="D161" s="11"/>
      <c r="E161" s="11"/>
      <c r="F161" s="8"/>
      <c r="G161" s="75"/>
      <c r="H161" s="75"/>
    </row>
    <row r="162" spans="1:8" s="13" customFormat="1" ht="20.100000000000001" customHeight="1">
      <c r="A162" s="30"/>
      <c r="B162" s="81" t="s">
        <v>37</v>
      </c>
      <c r="C162" s="82"/>
      <c r="D162" s="82"/>
      <c r="E162" s="82"/>
      <c r="F162" s="83"/>
      <c r="G162" s="75"/>
      <c r="H162" s="75"/>
    </row>
    <row r="163" spans="1:8" s="17" customFormat="1" ht="15.95" customHeight="1">
      <c r="A163" s="30"/>
      <c r="B163" s="21" t="s">
        <v>106</v>
      </c>
      <c r="C163" s="26">
        <v>302232</v>
      </c>
      <c r="D163" s="15">
        <f>C170</f>
        <v>293285</v>
      </c>
      <c r="E163" s="15">
        <f>D170</f>
        <v>289711</v>
      </c>
      <c r="F163" s="15">
        <f>E170</f>
        <v>301939</v>
      </c>
      <c r="G163" s="75"/>
      <c r="H163" s="75"/>
    </row>
    <row r="164" spans="1:8" s="17" customFormat="1" ht="15.95" customHeight="1">
      <c r="A164" s="31"/>
      <c r="B164" s="55" t="s">
        <v>149</v>
      </c>
      <c r="C164" s="15">
        <v>0</v>
      </c>
      <c r="D164" s="38"/>
      <c r="E164" s="38"/>
      <c r="F164" s="38"/>
      <c r="G164" s="75"/>
      <c r="H164" s="75"/>
    </row>
    <row r="165" spans="1:8" s="17" customFormat="1" ht="15.95" customHeight="1">
      <c r="A165" s="31"/>
      <c r="B165" s="46" t="s">
        <v>107</v>
      </c>
      <c r="C165" s="54">
        <f>C163+C164</f>
        <v>302232</v>
      </c>
      <c r="D165" s="54">
        <f>D163</f>
        <v>293285</v>
      </c>
      <c r="E165" s="54">
        <f>E163</f>
        <v>289711</v>
      </c>
      <c r="F165" s="54">
        <f>F163</f>
        <v>301939</v>
      </c>
      <c r="G165" s="75"/>
      <c r="H165" s="75"/>
    </row>
    <row r="166" spans="1:8" s="17" customFormat="1" ht="15.95" customHeight="1">
      <c r="A166" s="31"/>
      <c r="B166" s="14" t="s">
        <v>57</v>
      </c>
      <c r="C166" s="15">
        <f>-C51-C104</f>
        <v>5078</v>
      </c>
      <c r="D166" s="15">
        <f>-D51-D104</f>
        <v>5902</v>
      </c>
      <c r="E166" s="15">
        <f>-E51-E104</f>
        <v>22499</v>
      </c>
      <c r="F166" s="15">
        <f>-F51-F104</f>
        <v>5087</v>
      </c>
      <c r="G166" s="75"/>
      <c r="H166" s="75"/>
    </row>
    <row r="167" spans="1:8" s="17" customFormat="1" ht="15.95" customHeight="1">
      <c r="A167" s="31"/>
      <c r="B167" s="14" t="s">
        <v>58</v>
      </c>
      <c r="C167" s="15">
        <f>-SUM(C55:C56)</f>
        <v>0</v>
      </c>
      <c r="D167" s="15">
        <f>-SUM(D55:D56)</f>
        <v>0</v>
      </c>
      <c r="E167" s="15">
        <f>-SUM(E55:E56)</f>
        <v>0</v>
      </c>
      <c r="F167" s="15">
        <f>-SUM(F55:F56)</f>
        <v>0</v>
      </c>
      <c r="G167" s="75"/>
      <c r="H167" s="75"/>
    </row>
    <row r="168" spans="1:8" s="17" customFormat="1" ht="15.95" customHeight="1">
      <c r="A168" s="31"/>
      <c r="B168" s="21" t="s">
        <v>108</v>
      </c>
      <c r="C168" s="15">
        <v>-12280</v>
      </c>
      <c r="D168" s="15">
        <v>-7850</v>
      </c>
      <c r="E168" s="26">
        <v>-8268</v>
      </c>
      <c r="F168" s="26">
        <v>-8959</v>
      </c>
      <c r="G168" s="75"/>
      <c r="H168" s="75"/>
    </row>
    <row r="169" spans="1:8" s="17" customFormat="1" ht="15.95" customHeight="1">
      <c r="A169" s="31"/>
      <c r="B169" s="21" t="s">
        <v>109</v>
      </c>
      <c r="C169" s="15">
        <v>-1745</v>
      </c>
      <c r="D169" s="15">
        <v>-1626</v>
      </c>
      <c r="E169" s="26">
        <v>-2003</v>
      </c>
      <c r="F169" s="26">
        <v>-2213</v>
      </c>
      <c r="G169" s="75"/>
      <c r="H169" s="75"/>
    </row>
    <row r="170" spans="1:8" s="17" customFormat="1" ht="15.95" customHeight="1">
      <c r="A170" s="32"/>
      <c r="B170" s="18" t="s">
        <v>110</v>
      </c>
      <c r="C170" s="16">
        <f>SUM(C165:C169)</f>
        <v>293285</v>
      </c>
      <c r="D170" s="16">
        <f>SUM(D165:D169)</f>
        <v>289711</v>
      </c>
      <c r="E170" s="16">
        <f>SUM(E165:E169)</f>
        <v>301939</v>
      </c>
      <c r="F170" s="16">
        <f>SUM(F165:F169)</f>
        <v>295854</v>
      </c>
      <c r="G170" s="75"/>
      <c r="H170" s="75"/>
    </row>
    <row r="171" spans="1:8" s="13" customFormat="1" ht="20.100000000000001" customHeight="1">
      <c r="A171" s="30"/>
      <c r="B171" s="81" t="s">
        <v>139</v>
      </c>
      <c r="C171" s="82"/>
      <c r="D171" s="82"/>
      <c r="E171" s="82"/>
      <c r="F171" s="83"/>
      <c r="G171" s="75"/>
      <c r="H171" s="75"/>
    </row>
    <row r="172" spans="1:8" s="17" customFormat="1" ht="15.95" customHeight="1">
      <c r="A172" s="30"/>
      <c r="B172" s="21" t="s">
        <v>106</v>
      </c>
      <c r="C172" s="26">
        <v>0</v>
      </c>
      <c r="D172" s="15">
        <f>C179</f>
        <v>0</v>
      </c>
      <c r="E172" s="15">
        <f>D179</f>
        <v>0</v>
      </c>
      <c r="F172" s="15">
        <f>E179</f>
        <v>0</v>
      </c>
      <c r="G172" s="75"/>
      <c r="H172" s="75"/>
    </row>
    <row r="173" spans="1:8" s="17" customFormat="1" ht="15.95" customHeight="1">
      <c r="A173" s="31"/>
      <c r="B173" s="14" t="s">
        <v>149</v>
      </c>
      <c r="C173" s="15">
        <v>0</v>
      </c>
      <c r="D173" s="38"/>
      <c r="E173" s="38"/>
      <c r="F173" s="38"/>
      <c r="G173" s="75"/>
      <c r="H173" s="75"/>
    </row>
    <row r="174" spans="1:8" s="17" customFormat="1" ht="15.95" customHeight="1">
      <c r="A174" s="31"/>
      <c r="B174" s="46" t="s">
        <v>107</v>
      </c>
      <c r="C174" s="54">
        <f>C172+C173</f>
        <v>0</v>
      </c>
      <c r="D174" s="54">
        <f>D172</f>
        <v>0</v>
      </c>
      <c r="E174" s="54">
        <f>E172</f>
        <v>0</v>
      </c>
      <c r="F174" s="54">
        <f>F172</f>
        <v>0</v>
      </c>
      <c r="G174" s="75"/>
      <c r="H174" s="75"/>
    </row>
    <row r="175" spans="1:8" s="17" customFormat="1" ht="15.95" customHeight="1">
      <c r="A175" s="31"/>
      <c r="B175" s="14" t="s">
        <v>57</v>
      </c>
      <c r="C175" s="15">
        <f>-C127-C152</f>
        <v>0</v>
      </c>
      <c r="D175" s="15">
        <f>-D127-D152</f>
        <v>0</v>
      </c>
      <c r="E175" s="15">
        <f>-E127-E152</f>
        <v>0</v>
      </c>
      <c r="F175" s="15">
        <f>-F127-F152</f>
        <v>0</v>
      </c>
      <c r="G175" s="75"/>
      <c r="H175" s="75"/>
    </row>
    <row r="176" spans="1:8" s="17" customFormat="1" ht="15.95" customHeight="1">
      <c r="A176" s="31"/>
      <c r="B176" s="14" t="s">
        <v>58</v>
      </c>
      <c r="C176" s="15">
        <f>-SUM(C131:C132)</f>
        <v>0</v>
      </c>
      <c r="D176" s="15">
        <f>-SUM(D131:D132)</f>
        <v>0</v>
      </c>
      <c r="E176" s="15">
        <f>-SUM(E131:E132)</f>
        <v>0</v>
      </c>
      <c r="F176" s="15">
        <f>-SUM(F131:F132)</f>
        <v>0</v>
      </c>
      <c r="G176" s="75"/>
      <c r="H176" s="75"/>
    </row>
    <row r="177" spans="1:8" s="17" customFormat="1" ht="15.95" customHeight="1">
      <c r="A177" s="31"/>
      <c r="B177" s="21" t="s">
        <v>108</v>
      </c>
      <c r="C177" s="26">
        <v>0</v>
      </c>
      <c r="D177" s="26">
        <v>0</v>
      </c>
      <c r="E177" s="26">
        <v>0</v>
      </c>
      <c r="F177" s="26">
        <v>0</v>
      </c>
      <c r="G177" s="75"/>
      <c r="H177" s="75"/>
    </row>
    <row r="178" spans="1:8" s="17" customFormat="1" ht="15.95" customHeight="1">
      <c r="A178" s="31"/>
      <c r="B178" s="21" t="s">
        <v>109</v>
      </c>
      <c r="C178" s="26">
        <v>0</v>
      </c>
      <c r="D178" s="26">
        <v>0</v>
      </c>
      <c r="E178" s="26">
        <v>0</v>
      </c>
      <c r="F178" s="26">
        <v>0</v>
      </c>
      <c r="G178" s="75"/>
      <c r="H178" s="75"/>
    </row>
    <row r="179" spans="1:8" s="17" customFormat="1" ht="15.95" customHeight="1">
      <c r="A179" s="32"/>
      <c r="B179" s="18" t="s">
        <v>111</v>
      </c>
      <c r="C179" s="16">
        <f>SUM(C174:C178)</f>
        <v>0</v>
      </c>
      <c r="D179" s="16">
        <f>SUM(D174:D178)</f>
        <v>0</v>
      </c>
      <c r="E179" s="16">
        <f>SUM(E174:E178)</f>
        <v>0</v>
      </c>
      <c r="F179" s="16">
        <f>SUM(F174:F178)</f>
        <v>0</v>
      </c>
      <c r="G179" s="75"/>
      <c r="H179" s="75"/>
    </row>
    <row r="180" spans="1:8" s="1" customFormat="1" ht="8.1" customHeight="1">
      <c r="A180" s="33"/>
      <c r="C180" s="34"/>
      <c r="D180" s="27"/>
      <c r="F180" s="27"/>
      <c r="G180" s="75"/>
      <c r="H180" s="75"/>
    </row>
    <row r="181" spans="1:8" s="17" customFormat="1" ht="15.95" customHeight="1">
      <c r="A181" s="32"/>
      <c r="B181" s="18" t="s">
        <v>120</v>
      </c>
      <c r="C181" s="16">
        <f>C170+C179</f>
        <v>293285</v>
      </c>
      <c r="D181" s="16">
        <f>D170+D179</f>
        <v>289711</v>
      </c>
      <c r="E181" s="16">
        <f>E170+E179</f>
        <v>301939</v>
      </c>
      <c r="F181" s="16">
        <f>F170+F179</f>
        <v>295854</v>
      </c>
      <c r="G181" s="75"/>
      <c r="H181" s="75"/>
    </row>
    <row r="182" spans="1:8" s="1" customFormat="1" ht="8.1" customHeight="1">
      <c r="A182" s="33"/>
      <c r="C182" s="34"/>
      <c r="D182" s="27"/>
      <c r="F182" s="27"/>
      <c r="G182" s="75"/>
      <c r="H182" s="75"/>
    </row>
    <row r="183" spans="1:8" s="6" customFormat="1" ht="15.95" customHeight="1">
      <c r="A183" s="29"/>
      <c r="B183" s="50" t="s">
        <v>113</v>
      </c>
      <c r="C183" s="48"/>
      <c r="D183" s="11"/>
      <c r="E183" s="11"/>
      <c r="F183" s="8"/>
      <c r="G183" s="75"/>
      <c r="H183" s="75"/>
    </row>
    <row r="184" spans="1:8" s="17" customFormat="1" ht="15.95" customHeight="1">
      <c r="A184" s="31"/>
      <c r="B184" s="21" t="s">
        <v>115</v>
      </c>
      <c r="C184" s="26">
        <v>-201648</v>
      </c>
      <c r="D184" s="26">
        <v>-199102</v>
      </c>
      <c r="E184" s="26">
        <v>-211486</v>
      </c>
      <c r="F184" s="26">
        <v>-211450</v>
      </c>
      <c r="G184" s="75"/>
      <c r="H184" s="75"/>
    </row>
    <row r="185" spans="1:8" s="17" customFormat="1" ht="15.95" customHeight="1">
      <c r="A185" s="31"/>
      <c r="B185" s="45" t="s">
        <v>116</v>
      </c>
      <c r="C185" s="26">
        <v>-60738</v>
      </c>
      <c r="D185" s="26">
        <v>-59112</v>
      </c>
      <c r="E185" s="26">
        <v>-57109</v>
      </c>
      <c r="F185" s="26">
        <v>-54896</v>
      </c>
      <c r="G185" s="75"/>
      <c r="H185" s="75"/>
    </row>
    <row r="186" spans="1:8" s="17" customFormat="1" ht="15.95" customHeight="1">
      <c r="A186" s="31"/>
      <c r="B186" s="45" t="s">
        <v>117</v>
      </c>
      <c r="C186" s="26">
        <v>0</v>
      </c>
      <c r="D186" s="26">
        <v>0</v>
      </c>
      <c r="E186" s="26">
        <v>0</v>
      </c>
      <c r="F186" s="26">
        <v>0</v>
      </c>
      <c r="G186" s="75"/>
      <c r="H186" s="75"/>
    </row>
    <row r="187" spans="1:8" s="17" customFormat="1" ht="15.95" customHeight="1">
      <c r="A187" s="32"/>
      <c r="B187" s="18" t="s">
        <v>118</v>
      </c>
      <c r="C187" s="16">
        <f>SUM(C184:C186)</f>
        <v>-262386</v>
      </c>
      <c r="D187" s="16">
        <f>SUM(D184:D186)</f>
        <v>-258214</v>
      </c>
      <c r="E187" s="16">
        <f>SUM(E184:E186)</f>
        <v>-268595</v>
      </c>
      <c r="F187" s="16">
        <f>SUM(F184:F186)</f>
        <v>-266346</v>
      </c>
      <c r="G187" s="75"/>
      <c r="H187" s="75"/>
    </row>
    <row r="188" spans="1:8" s="17" customFormat="1" ht="30" customHeight="1">
      <c r="A188" s="31"/>
      <c r="B188" s="45" t="s">
        <v>119</v>
      </c>
      <c r="C188" s="26">
        <v>2857</v>
      </c>
      <c r="D188" s="26">
        <v>2857</v>
      </c>
      <c r="E188" s="26">
        <v>2857</v>
      </c>
      <c r="F188" s="26">
        <v>2857</v>
      </c>
      <c r="G188" s="75"/>
      <c r="H188" s="75"/>
    </row>
    <row r="189" spans="1:8" s="17" customFormat="1" ht="15.95" customHeight="1">
      <c r="A189" s="32"/>
      <c r="B189" s="18" t="s">
        <v>112</v>
      </c>
      <c r="C189" s="16">
        <f>SUM(C187:C188)</f>
        <v>-259529</v>
      </c>
      <c r="D189" s="16">
        <f>SUM(D187:D188)</f>
        <v>-255357</v>
      </c>
      <c r="E189" s="16">
        <f>SUM(E187:E188)</f>
        <v>-265738</v>
      </c>
      <c r="F189" s="16">
        <f>SUM(F187:F188)</f>
        <v>-263489</v>
      </c>
      <c r="G189" s="75"/>
      <c r="H189" s="75"/>
    </row>
    <row r="190" spans="1:8" s="1" customFormat="1" ht="8.1" customHeight="1">
      <c r="A190" s="33"/>
      <c r="C190" s="34"/>
      <c r="D190" s="27"/>
      <c r="F190" s="27"/>
      <c r="G190" s="75"/>
      <c r="H190" s="75"/>
    </row>
    <row r="191" spans="1:8" s="17" customFormat="1" ht="15.95" customHeight="1">
      <c r="A191" s="32"/>
      <c r="B191" s="18" t="s">
        <v>155</v>
      </c>
      <c r="C191" s="16">
        <f>C189+C181</f>
        <v>33756</v>
      </c>
      <c r="D191" s="16">
        <f t="shared" ref="D191:F191" si="0">D189+D181</f>
        <v>34354</v>
      </c>
      <c r="E191" s="16">
        <f t="shared" si="0"/>
        <v>36201</v>
      </c>
      <c r="F191" s="16">
        <f t="shared" si="0"/>
        <v>32365</v>
      </c>
      <c r="G191" s="75"/>
      <c r="H191" s="75"/>
    </row>
    <row r="192" spans="1:8" s="1" customFormat="1" ht="8.1" customHeight="1">
      <c r="A192" s="33"/>
      <c r="C192" s="34"/>
      <c r="D192" s="27"/>
      <c r="F192" s="27"/>
      <c r="G192" s="75"/>
      <c r="H192" s="75"/>
    </row>
    <row r="193" spans="1:9" s="6" customFormat="1" ht="15.95" customHeight="1">
      <c r="A193" s="29"/>
      <c r="B193" s="50" t="s">
        <v>114</v>
      </c>
      <c r="C193" s="48"/>
      <c r="D193" s="11"/>
      <c r="E193" s="11"/>
      <c r="F193" s="8"/>
      <c r="G193" s="75"/>
      <c r="H193" s="75"/>
    </row>
    <row r="194" spans="1:9" s="17" customFormat="1" ht="15.95" customHeight="1">
      <c r="A194" s="31"/>
      <c r="B194" s="21" t="s">
        <v>60</v>
      </c>
      <c r="C194" s="26">
        <v>-285000</v>
      </c>
      <c r="D194" s="26">
        <v>-275000</v>
      </c>
      <c r="E194" s="26">
        <v>-282000</v>
      </c>
      <c r="F194" s="26">
        <v>-281000</v>
      </c>
      <c r="G194" s="75"/>
      <c r="H194" s="75"/>
    </row>
    <row r="195" spans="1:9" s="17" customFormat="1" ht="15.95" customHeight="1">
      <c r="A195" s="31"/>
      <c r="B195" s="21" t="s">
        <v>61</v>
      </c>
      <c r="C195" s="26">
        <v>-302000</v>
      </c>
      <c r="D195" s="26">
        <v>-293000</v>
      </c>
      <c r="E195" s="26">
        <v>-298000</v>
      </c>
      <c r="F195" s="26">
        <v>-298000</v>
      </c>
      <c r="G195" s="75"/>
      <c r="H195" s="75"/>
    </row>
    <row r="196" spans="1:9" ht="18" customHeight="1">
      <c r="D196" s="41"/>
      <c r="E196" s="41"/>
      <c r="F196" s="41"/>
    </row>
    <row r="197" spans="1:9" s="6" customFormat="1" ht="24.95" customHeight="1">
      <c r="A197" s="75"/>
      <c r="B197" s="75"/>
      <c r="C197" s="75"/>
      <c r="D197" s="75"/>
      <c r="E197" s="75"/>
      <c r="F197" s="75"/>
      <c r="G197" s="75"/>
      <c r="H197" s="75"/>
    </row>
    <row r="198" spans="1:9" s="6" customFormat="1" ht="20.100000000000001" customHeight="1">
      <c r="A198" s="75"/>
      <c r="B198" s="75"/>
      <c r="C198" s="75"/>
      <c r="D198" s="75"/>
      <c r="E198" s="75"/>
      <c r="F198" s="75"/>
      <c r="G198" s="75"/>
      <c r="H198" s="75"/>
    </row>
    <row r="199" spans="1:9" ht="18" customHeight="1">
      <c r="A199" s="75"/>
      <c r="B199" s="75"/>
      <c r="C199" s="75"/>
      <c r="D199" s="75"/>
      <c r="E199" s="75"/>
      <c r="F199" s="75"/>
    </row>
    <row r="200" spans="1:9" ht="15.95" customHeight="1">
      <c r="A200" s="75"/>
      <c r="B200" s="75"/>
      <c r="C200" s="75"/>
      <c r="D200" s="75"/>
      <c r="E200" s="75"/>
      <c r="F200" s="75"/>
    </row>
    <row r="201" spans="1:9" ht="15.95" customHeight="1">
      <c r="A201" s="75"/>
      <c r="B201" s="75"/>
      <c r="C201" s="75"/>
      <c r="D201" s="75"/>
      <c r="E201" s="75"/>
      <c r="F201" s="75"/>
    </row>
    <row r="202" spans="1:9" ht="15.95" customHeight="1">
      <c r="A202" s="75"/>
      <c r="B202" s="75"/>
      <c r="C202" s="75"/>
      <c r="D202" s="75"/>
      <c r="E202" s="75"/>
      <c r="F202" s="75"/>
    </row>
    <row r="203" spans="1:9" ht="15.95" customHeight="1">
      <c r="A203" s="75"/>
      <c r="B203" s="75"/>
      <c r="C203" s="75"/>
      <c r="D203" s="75"/>
      <c r="E203" s="75"/>
      <c r="F203" s="75"/>
    </row>
    <row r="204" spans="1:9" s="17" customFormat="1" ht="15.95" customHeight="1">
      <c r="A204" s="75"/>
      <c r="B204" s="75"/>
      <c r="C204" s="75"/>
      <c r="D204" s="75"/>
      <c r="E204" s="75"/>
      <c r="F204" s="75"/>
      <c r="G204" s="75"/>
      <c r="H204" s="75"/>
      <c r="I204" s="2"/>
    </row>
    <row r="205" spans="1:9" ht="18" customHeight="1">
      <c r="A205" s="75"/>
      <c r="B205" s="75"/>
      <c r="C205" s="75"/>
      <c r="D205" s="75"/>
      <c r="E205" s="75"/>
      <c r="F205" s="75"/>
    </row>
    <row r="206" spans="1:9" ht="18" customHeight="1">
      <c r="A206" s="75"/>
      <c r="B206" s="75"/>
      <c r="C206" s="75"/>
      <c r="D206" s="75"/>
      <c r="E206" s="75"/>
      <c r="F206" s="75"/>
    </row>
    <row r="207" spans="1:9" ht="15.95" customHeight="1">
      <c r="A207" s="75"/>
      <c r="B207" s="75"/>
      <c r="C207" s="75"/>
      <c r="D207" s="75"/>
      <c r="E207" s="75"/>
      <c r="F207" s="75"/>
    </row>
    <row r="208" spans="1:9" ht="15.95" customHeight="1">
      <c r="A208" s="75"/>
      <c r="B208" s="75"/>
      <c r="C208" s="75"/>
      <c r="D208" s="75"/>
      <c r="E208" s="75"/>
      <c r="F208" s="75"/>
    </row>
    <row r="209" spans="1:8" ht="15.95" customHeight="1">
      <c r="A209" s="75"/>
      <c r="B209" s="75"/>
      <c r="C209" s="75"/>
      <c r="D209" s="75"/>
      <c r="E209" s="75"/>
      <c r="F209" s="75"/>
    </row>
    <row r="210" spans="1:8" ht="15.95" customHeight="1">
      <c r="A210" s="75"/>
      <c r="B210" s="75"/>
      <c r="C210" s="75"/>
      <c r="D210" s="75"/>
      <c r="E210" s="75"/>
      <c r="F210" s="75"/>
    </row>
    <row r="211" spans="1:8" ht="15.95" customHeight="1">
      <c r="A211" s="75"/>
      <c r="B211" s="75"/>
      <c r="C211" s="75"/>
      <c r="D211" s="75"/>
      <c r="E211" s="75"/>
      <c r="F211" s="75"/>
    </row>
    <row r="212" spans="1:8" ht="15.95" customHeight="1">
      <c r="A212" s="75"/>
      <c r="B212" s="75"/>
      <c r="C212" s="75"/>
      <c r="D212" s="75"/>
      <c r="E212" s="75"/>
      <c r="F212" s="75"/>
    </row>
    <row r="213" spans="1:8" ht="15.95" customHeight="1">
      <c r="A213" s="75"/>
      <c r="B213" s="75"/>
      <c r="C213" s="75"/>
      <c r="D213" s="75"/>
      <c r="E213" s="75"/>
      <c r="F213" s="75"/>
    </row>
    <row r="214" spans="1:8" ht="15.95" customHeight="1">
      <c r="A214" s="75"/>
      <c r="B214" s="75"/>
      <c r="C214" s="75"/>
      <c r="D214" s="75"/>
      <c r="E214" s="75"/>
      <c r="F214" s="75"/>
    </row>
    <row r="215" spans="1:8" ht="15.95" customHeight="1">
      <c r="A215" s="75"/>
      <c r="B215" s="75"/>
      <c r="C215" s="75"/>
      <c r="D215" s="75"/>
      <c r="E215" s="75"/>
      <c r="F215" s="75"/>
    </row>
    <row r="216" spans="1:8" ht="15.95" customHeight="1">
      <c r="A216" s="75"/>
      <c r="B216" s="75"/>
      <c r="C216" s="75"/>
      <c r="D216" s="75"/>
      <c r="E216" s="75"/>
      <c r="F216" s="75"/>
    </row>
    <row r="217" spans="1:8">
      <c r="A217" s="75"/>
      <c r="B217" s="75"/>
      <c r="C217" s="75"/>
      <c r="D217" s="75"/>
      <c r="E217" s="75"/>
      <c r="F217" s="75"/>
    </row>
    <row r="218" spans="1:8">
      <c r="A218" s="75"/>
      <c r="B218" s="75"/>
      <c r="C218" s="75"/>
      <c r="D218" s="75"/>
      <c r="E218" s="75"/>
      <c r="F218" s="75"/>
    </row>
    <row r="219" spans="1:8" s="49" customFormat="1" ht="18" customHeight="1">
      <c r="A219" s="75"/>
      <c r="B219" s="75"/>
      <c r="C219" s="75"/>
      <c r="D219" s="75"/>
      <c r="E219" s="75"/>
      <c r="F219" s="75"/>
      <c r="G219" s="75"/>
      <c r="H219" s="75"/>
    </row>
    <row r="220" spans="1:8" ht="15.95" customHeight="1">
      <c r="A220" s="75"/>
      <c r="B220" s="75"/>
      <c r="C220" s="75"/>
      <c r="D220" s="75"/>
      <c r="E220" s="75"/>
      <c r="F220" s="75"/>
    </row>
    <row r="221" spans="1:8" ht="15.95" customHeight="1">
      <c r="A221" s="75"/>
      <c r="B221" s="75"/>
      <c r="C221" s="75"/>
      <c r="D221" s="75"/>
      <c r="E221" s="75"/>
      <c r="F221" s="75"/>
    </row>
    <row r="222" spans="1:8" ht="15.95" customHeight="1">
      <c r="A222" s="75"/>
      <c r="B222" s="75"/>
      <c r="C222" s="75"/>
      <c r="D222" s="75"/>
      <c r="E222" s="75"/>
      <c r="F222" s="75"/>
    </row>
    <row r="223" spans="1:8" ht="15.95" customHeight="1">
      <c r="A223" s="75"/>
      <c r="B223" s="75"/>
      <c r="C223" s="75"/>
      <c r="D223" s="75"/>
      <c r="E223" s="75"/>
      <c r="F223" s="75"/>
    </row>
    <row r="224" spans="1:8" ht="15.95" customHeight="1">
      <c r="A224" s="75"/>
      <c r="B224" s="75"/>
      <c r="C224" s="75"/>
      <c r="D224" s="75"/>
      <c r="E224" s="75"/>
      <c r="F224" s="75"/>
    </row>
    <row r="225" spans="1:6" ht="15.95" customHeight="1">
      <c r="A225" s="75"/>
      <c r="B225" s="75"/>
      <c r="C225" s="75"/>
      <c r="D225" s="75"/>
      <c r="E225" s="75"/>
      <c r="F225" s="75"/>
    </row>
    <row r="226" spans="1:6" ht="15.95" customHeight="1">
      <c r="A226" s="75"/>
      <c r="B226" s="75"/>
      <c r="C226" s="75"/>
      <c r="D226" s="75"/>
      <c r="E226" s="75"/>
      <c r="F226" s="75"/>
    </row>
    <row r="227" spans="1:6" ht="15.95" customHeight="1">
      <c r="A227" s="75"/>
      <c r="B227" s="75"/>
      <c r="C227" s="75"/>
      <c r="D227" s="75"/>
      <c r="E227" s="75"/>
      <c r="F227" s="75"/>
    </row>
    <row r="228" spans="1:6" ht="15.95" customHeight="1">
      <c r="A228" s="75"/>
      <c r="B228" s="75"/>
      <c r="C228" s="75"/>
      <c r="D228" s="75"/>
      <c r="E228" s="75"/>
      <c r="F228" s="75"/>
    </row>
    <row r="229" spans="1:6" ht="15.95" customHeight="1">
      <c r="A229" s="75"/>
      <c r="B229" s="75"/>
      <c r="C229" s="75"/>
      <c r="D229" s="75"/>
      <c r="E229" s="75"/>
      <c r="F229" s="75"/>
    </row>
    <row r="230" spans="1:6">
      <c r="A230" s="75"/>
      <c r="B230" s="75"/>
      <c r="C230" s="75"/>
      <c r="D230" s="75"/>
      <c r="E230" s="75"/>
      <c r="F230" s="75"/>
    </row>
    <row r="231" spans="1:6">
      <c r="A231" s="75"/>
      <c r="B231" s="75"/>
      <c r="C231" s="75"/>
      <c r="D231" s="75"/>
      <c r="E231" s="75"/>
      <c r="F231" s="75"/>
    </row>
    <row r="232" spans="1:6">
      <c r="A232" s="75"/>
      <c r="B232" s="75"/>
      <c r="C232" s="75"/>
      <c r="D232" s="75"/>
      <c r="E232" s="75"/>
      <c r="F232" s="75"/>
    </row>
    <row r="233" spans="1:6">
      <c r="A233" s="75"/>
      <c r="B233" s="75"/>
      <c r="C233" s="75"/>
      <c r="D233" s="75"/>
      <c r="E233" s="75"/>
      <c r="F233" s="75"/>
    </row>
    <row r="234" spans="1:6">
      <c r="A234" s="75"/>
      <c r="B234" s="75"/>
      <c r="C234" s="75"/>
      <c r="D234" s="75"/>
      <c r="E234" s="75"/>
      <c r="F234" s="75"/>
    </row>
  </sheetData>
  <mergeCells count="5">
    <mergeCell ref="B171:F171"/>
    <mergeCell ref="B65:F65"/>
    <mergeCell ref="B77:F77"/>
    <mergeCell ref="B83:F83"/>
    <mergeCell ref="B162:F162"/>
  </mergeCells>
  <dataValidations count="7">
    <dataValidation type="whole" errorStyle="warning" allowBlank="1" showInputMessage="1" showErrorMessage="1" errorTitle="WARNING" error="All figures must be entered as whole numbers. Please ensure that the figure you have entered is correct." sqref="C188:F188 C164 C173">
      <formula1>-1000000</formula1>
      <formula2>1000000</formula2>
    </dataValidation>
    <dataValidation type="whole" errorStyle="warning" operator="lessThanOrEqual" allowBlank="1" showInputMessage="1" showErrorMessage="1" errorTitle="WARNING: Check signage" error="Liabilities are expected to be entered as negative whole numbers. Please ensure the figure you have entered is correct. " sqref="C184:F186 C194:F195">
      <formula1>0</formula1>
    </dataValidation>
    <dataValidation type="whole" errorStyle="warning" operator="lessThanOrEqual" allowBlank="1" showInputMessage="1" showErrorMessage="1" errorTitle="WARNING: Check signage" error="Repayments are expected to be entered as negative whole numbers. Please ensure the figure you have entered is correct. " sqref="E168:F169 C177:F178">
      <formula1>0</formula1>
    </dataValidation>
    <dataValidation type="whole" errorStyle="warning" operator="lessThanOrEqual" allowBlank="1" showInputMessage="1" showErrorMessage="1" errorTitle="WARNING: Check signage" error="Financing must be entered as a negative whole number. Please ensure the figure you have entered is correct. " sqref="C44:F53 E54:F54 C55:F56 C98:F103 C122:F132 C147:F151">
      <formula1>0</formula1>
    </dataValidation>
    <dataValidation type="whole" errorStyle="warning" operator="greaterThanOrEqual" allowBlank="1" showInputMessage="1" showErrorMessage="1" errorTitle="WARNING: Check signage" error="Expenditure must be entered as a positive whole number. Please ensure the figure you have entered is correct." sqref="C31:F40 C66:F75 C78:F81 C84:F93 C114:F118 C141:F143">
      <formula1>0</formula1>
    </dataValidation>
    <dataValidation type="whole" errorStyle="warning" allowBlank="1" showInputMessage="1" showErrorMessage="1" errorTitle="WARNING" error="All figures need to be entered rounded to the nearest whole number. Please review the figure you have entered." sqref="C174 D172:F174 D163:F165 C165">
      <formula1>-100000000</formula1>
      <formula2>100000000</formula2>
    </dataValidation>
    <dataValidation type="whole" errorStyle="warning" allowBlank="1" showInputMessage="1" showErrorMessage="1" errorTitle="WARNING" error="All figures need to be entered rounded to the nearest whole number. This figure is also expected to be a positive figure. Please review the figure you have entered." sqref="C54:D54 C168:D169 C152:F152">
      <formula1>0</formula1>
      <formula2>100000000</formula2>
    </dataValidation>
  </dataValidations>
  <pageMargins left="0.7" right="0.7" top="0.75" bottom="0.75" header="0.3" footer="0.3"/>
  <pageSetup paperSize="9" orientation="portrait" horizontalDpi="90" verticalDpi="9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rgb="FFC5D9F1"/>
  </sheetPr>
  <dimension ref="A1:I234"/>
  <sheetViews>
    <sheetView zoomScaleNormal="100" workbookViewId="0">
      <pane ySplit="3" topLeftCell="A4" activePane="bottomLeft" state="frozen"/>
      <selection activeCell="H1" sqref="H1"/>
      <selection pane="bottomLeft" activeCell="C1" sqref="C1"/>
    </sheetView>
  </sheetViews>
  <sheetFormatPr defaultColWidth="9.140625" defaultRowHeight="12.75"/>
  <cols>
    <col min="1" max="1" width="4" style="39" customWidth="1"/>
    <col min="2" max="2" width="94.140625" style="40" customWidth="1"/>
    <col min="3" max="6" width="17.5703125" style="40" customWidth="1"/>
    <col min="7" max="7" width="11.140625" style="75" customWidth="1"/>
    <col min="8" max="8" width="69" style="75" customWidth="1"/>
    <col min="9" max="16384" width="9.140625" style="40"/>
  </cols>
  <sheetData>
    <row r="1" spans="1:8" s="3" customFormat="1" ht="20.100000000000001" customHeight="1">
      <c r="A1" s="28"/>
      <c r="B1" s="4" t="s">
        <v>156</v>
      </c>
      <c r="G1" s="75"/>
      <c r="H1" s="75"/>
    </row>
    <row r="2" spans="1:8" s="3" customFormat="1" ht="20.100000000000001" customHeight="1">
      <c r="A2" s="28"/>
      <c r="B2" s="5" t="s">
        <v>17</v>
      </c>
      <c r="D2" s="74"/>
      <c r="E2" s="74"/>
      <c r="F2" s="37"/>
      <c r="G2" s="75"/>
      <c r="H2" s="75"/>
    </row>
    <row r="3" spans="1:8" s="6" customFormat="1" ht="12.75" customHeight="1">
      <c r="A3" s="29"/>
      <c r="B3" s="7"/>
      <c r="G3" s="75"/>
      <c r="H3" s="75"/>
    </row>
    <row r="4" spans="1:8" s="6" customFormat="1" ht="20.100000000000001" customHeight="1">
      <c r="A4" s="29"/>
      <c r="B4" s="10" t="s">
        <v>39</v>
      </c>
      <c r="C4" s="9"/>
      <c r="D4" s="9"/>
      <c r="E4" s="9"/>
      <c r="F4" s="9"/>
      <c r="G4" s="75"/>
      <c r="H4" s="75"/>
    </row>
    <row r="5" spans="1:8" s="6" customFormat="1" ht="20.100000000000001" customHeight="1">
      <c r="A5" s="29"/>
      <c r="B5" s="10" t="s">
        <v>40</v>
      </c>
      <c r="C5" s="9"/>
      <c r="D5" s="9"/>
      <c r="E5" s="9"/>
      <c r="F5" s="9"/>
      <c r="G5" s="75"/>
      <c r="H5" s="75"/>
    </row>
    <row r="6" spans="1:8" s="6" customFormat="1" ht="20.100000000000001" customHeight="1">
      <c r="A6" s="29"/>
      <c r="B6" s="10" t="s">
        <v>140</v>
      </c>
      <c r="C6" s="47"/>
      <c r="D6" s="9"/>
      <c r="F6" s="9"/>
      <c r="G6" s="75"/>
      <c r="H6" s="75"/>
    </row>
    <row r="7" spans="1:8" s="1" customFormat="1" ht="8.1" customHeight="1">
      <c r="A7" s="33"/>
      <c r="C7" s="34"/>
      <c r="D7" s="51"/>
      <c r="F7" s="51"/>
      <c r="G7" s="75"/>
      <c r="H7" s="75"/>
    </row>
    <row r="8" spans="1:8" s="6" customFormat="1" ht="24.95" customHeight="1">
      <c r="A8" s="29"/>
      <c r="B8" s="23" t="s">
        <v>124</v>
      </c>
      <c r="C8" s="22"/>
      <c r="D8" s="11"/>
      <c r="E8" s="11"/>
      <c r="F8" s="8" t="s">
        <v>16</v>
      </c>
      <c r="G8" s="75"/>
      <c r="H8" s="75"/>
    </row>
    <row r="9" spans="1:8" s="13" customFormat="1" ht="45" customHeight="1">
      <c r="A9" s="30"/>
      <c r="B9" s="19"/>
      <c r="C9" s="20" t="s">
        <v>152</v>
      </c>
      <c r="D9" s="20" t="s">
        <v>41</v>
      </c>
      <c r="E9" s="20" t="s">
        <v>42</v>
      </c>
      <c r="F9" s="20" t="s">
        <v>153</v>
      </c>
      <c r="G9" s="75"/>
      <c r="H9" s="75"/>
    </row>
    <row r="10" spans="1:8" s="1" customFormat="1" ht="8.1" customHeight="1">
      <c r="A10" s="33"/>
      <c r="C10" s="34"/>
      <c r="D10" s="27"/>
      <c r="F10" s="27"/>
      <c r="G10" s="75"/>
      <c r="H10" s="75"/>
    </row>
    <row r="11" spans="1:8" s="6" customFormat="1" ht="15.95" customHeight="1">
      <c r="A11" s="29"/>
      <c r="B11" s="50" t="s">
        <v>43</v>
      </c>
      <c r="C11" s="48"/>
      <c r="D11" s="11"/>
      <c r="E11" s="11"/>
      <c r="F11" s="8"/>
      <c r="G11" s="75"/>
      <c r="H11" s="75"/>
    </row>
    <row r="12" spans="1:8" s="17" customFormat="1" ht="15.95" customHeight="1">
      <c r="A12" s="31"/>
      <c r="B12" s="14" t="s">
        <v>125</v>
      </c>
      <c r="C12" s="15">
        <f>C41+C119</f>
        <v>49834</v>
      </c>
      <c r="D12" s="15">
        <f>D41+D119</f>
        <v>142483</v>
      </c>
      <c r="E12" s="15">
        <f>E41+E119</f>
        <v>165056.36235019634</v>
      </c>
      <c r="F12" s="15">
        <f>F41+F119</f>
        <v>136460.49631350534</v>
      </c>
      <c r="G12" s="75"/>
      <c r="H12" s="75"/>
    </row>
    <row r="13" spans="1:8" s="17" customFormat="1" ht="15.95" customHeight="1">
      <c r="A13" s="31"/>
      <c r="B13" s="14" t="s">
        <v>126</v>
      </c>
      <c r="C13" s="15">
        <f>SUM(C76,C82, C141:C142)</f>
        <v>0</v>
      </c>
      <c r="D13" s="15">
        <f>SUM(D76,D82, D141:D142)</f>
        <v>0</v>
      </c>
      <c r="E13" s="15">
        <f>SUM(E76,E82, E141:E142)</f>
        <v>0</v>
      </c>
      <c r="F13" s="15">
        <f>SUM(F76,F82, F141:F142)</f>
        <v>0</v>
      </c>
      <c r="G13" s="75"/>
      <c r="H13" s="75"/>
    </row>
    <row r="14" spans="1:8" s="17" customFormat="1" ht="15.95" customHeight="1">
      <c r="A14" s="31"/>
      <c r="B14" s="14" t="s">
        <v>93</v>
      </c>
      <c r="C14" s="15">
        <f>C94+C143</f>
        <v>1012</v>
      </c>
      <c r="D14" s="15">
        <f>D94+D143</f>
        <v>1134</v>
      </c>
      <c r="E14" s="15">
        <f>E94+E143</f>
        <v>384</v>
      </c>
      <c r="F14" s="15">
        <f>F94+F143</f>
        <v>384</v>
      </c>
      <c r="G14" s="75"/>
      <c r="H14" s="75"/>
    </row>
    <row r="15" spans="1:8" s="17" customFormat="1" ht="15.95" customHeight="1">
      <c r="A15" s="32"/>
      <c r="B15" s="18" t="s">
        <v>128</v>
      </c>
      <c r="C15" s="16">
        <f>SUM(C12:C14)</f>
        <v>50846</v>
      </c>
      <c r="D15" s="16">
        <f>SUM(D12:D14)</f>
        <v>143617</v>
      </c>
      <c r="E15" s="16">
        <f>SUM(E12:E14)</f>
        <v>165440.36235019634</v>
      </c>
      <c r="F15" s="16">
        <f>SUM(F12:F14)</f>
        <v>136844.49631350534</v>
      </c>
      <c r="G15" s="75"/>
      <c r="H15" s="75"/>
    </row>
    <row r="16" spans="1:8" s="1" customFormat="1" ht="8.1" customHeight="1">
      <c r="A16" s="33"/>
      <c r="C16" s="34"/>
      <c r="D16" s="27"/>
      <c r="F16" s="27"/>
      <c r="G16" s="75"/>
      <c r="H16" s="75"/>
    </row>
    <row r="17" spans="1:8" s="6" customFormat="1" ht="15.95" customHeight="1">
      <c r="A17" s="29"/>
      <c r="B17" s="50" t="s">
        <v>48</v>
      </c>
      <c r="C17" s="48"/>
      <c r="D17" s="11"/>
      <c r="E17" s="11"/>
      <c r="F17" s="8"/>
      <c r="G17" s="75"/>
      <c r="H17" s="75"/>
    </row>
    <row r="18" spans="1:8" s="17" customFormat="1" ht="15.95" customHeight="1">
      <c r="A18" s="31"/>
      <c r="B18" s="14" t="s">
        <v>133</v>
      </c>
      <c r="C18" s="15">
        <f>SUM(C44:C50,C122:C126)</f>
        <v>-17409</v>
      </c>
      <c r="D18" s="15">
        <f>SUM(D44:D50,D122:D126)</f>
        <v>-29976</v>
      </c>
      <c r="E18" s="15">
        <f>SUM(E44:E50,E122:E126)</f>
        <v>-35304.735293043748</v>
      </c>
      <c r="F18" s="15">
        <f>SUM(F44:F50,F122:F126)</f>
        <v>-29100.456546518551</v>
      </c>
      <c r="G18" s="75"/>
      <c r="H18" s="75"/>
    </row>
    <row r="19" spans="1:8" s="17" customFormat="1" ht="15.95" customHeight="1">
      <c r="A19" s="31"/>
      <c r="B19" s="14" t="s">
        <v>134</v>
      </c>
      <c r="C19" s="15">
        <f>SUM(C51,C104,C127,C152)</f>
        <v>-32425</v>
      </c>
      <c r="D19" s="15">
        <f>SUM(D51,D104,D127,D152)</f>
        <v>-99187</v>
      </c>
      <c r="E19" s="15">
        <f>SUM(E51,E104,E127,E152)</f>
        <v>-126751.62705715258</v>
      </c>
      <c r="F19" s="15">
        <f>SUM(F51,F104,F127,F152)</f>
        <v>-105360.0397669868</v>
      </c>
      <c r="G19" s="75"/>
      <c r="H19" s="75"/>
    </row>
    <row r="20" spans="1:8" s="17" customFormat="1" ht="15.95" customHeight="1">
      <c r="A20" s="31"/>
      <c r="B20" s="14" t="s">
        <v>135</v>
      </c>
      <c r="C20" s="15">
        <f>SUM(C55:C56,C131:C132)</f>
        <v>0</v>
      </c>
      <c r="D20" s="15">
        <f>SUM(D55:D56,D131:D132)</f>
        <v>0</v>
      </c>
      <c r="E20" s="15">
        <f>SUM(E55:E56,E131:E132)</f>
        <v>0</v>
      </c>
      <c r="F20" s="15">
        <f>SUM(F55:F56,F131:F132)</f>
        <v>0</v>
      </c>
      <c r="G20" s="75"/>
      <c r="H20" s="75"/>
    </row>
    <row r="21" spans="1:8" s="17" customFormat="1" ht="15.95" customHeight="1">
      <c r="A21" s="31"/>
      <c r="B21" s="14" t="s">
        <v>136</v>
      </c>
      <c r="C21" s="15">
        <f>SUM(C52:C53,C128:C129)</f>
        <v>0</v>
      </c>
      <c r="D21" s="15">
        <f>SUM(D52:D53,D128:D129)</f>
        <v>-3020</v>
      </c>
      <c r="E21" s="15">
        <f>SUM(E52:E53,E128:E129)</f>
        <v>-3000</v>
      </c>
      <c r="F21" s="15">
        <f>SUM(F52:F53,F128:F129)</f>
        <v>-2000</v>
      </c>
      <c r="G21" s="75"/>
      <c r="H21" s="75"/>
    </row>
    <row r="22" spans="1:8" s="17" customFormat="1" ht="15.95" customHeight="1">
      <c r="A22" s="31"/>
      <c r="B22" s="14" t="s">
        <v>137</v>
      </c>
      <c r="C22" s="15">
        <f>SUM(C54,C130)</f>
        <v>0</v>
      </c>
      <c r="D22" s="15">
        <f>SUM(D54,D130)</f>
        <v>-10300</v>
      </c>
      <c r="E22" s="15">
        <f>SUM(E54,E130)</f>
        <v>0</v>
      </c>
      <c r="F22" s="15">
        <f>SUM(F54,F130)</f>
        <v>0</v>
      </c>
      <c r="G22" s="75"/>
      <c r="H22" s="75"/>
    </row>
    <row r="23" spans="1:8" s="17" customFormat="1" ht="15.95" customHeight="1">
      <c r="A23" s="31"/>
      <c r="B23" s="14" t="s">
        <v>138</v>
      </c>
      <c r="C23" s="15">
        <f>SUM(C98:C103, C147:C151)</f>
        <v>-1012</v>
      </c>
      <c r="D23" s="15">
        <f>SUM(D98:D103, D147:D151)</f>
        <v>-1134</v>
      </c>
      <c r="E23" s="15">
        <f>SUM(E98:E103, E147:E151)</f>
        <v>-384</v>
      </c>
      <c r="F23" s="15">
        <f>SUM(F98:F103, F147:F151)</f>
        <v>-384</v>
      </c>
      <c r="G23" s="75"/>
      <c r="H23" s="75"/>
    </row>
    <row r="24" spans="1:8" s="17" customFormat="1" ht="15.95" customHeight="1">
      <c r="A24" s="32"/>
      <c r="B24" s="18" t="s">
        <v>53</v>
      </c>
      <c r="C24" s="16">
        <f>SUM(C18:C23)</f>
        <v>-50846</v>
      </c>
      <c r="D24" s="16">
        <f>SUM(D18:D23)</f>
        <v>-143617</v>
      </c>
      <c r="E24" s="16">
        <f>SUM(E18:E23)</f>
        <v>-165440.36235019634</v>
      </c>
      <c r="F24" s="16">
        <f>SUM(F18:F23)</f>
        <v>-136844.49631350534</v>
      </c>
      <c r="G24" s="75"/>
      <c r="H24" s="75"/>
    </row>
    <row r="25" spans="1:8" ht="18" customHeight="1">
      <c r="D25" s="41"/>
      <c r="E25" s="41"/>
      <c r="F25" s="41"/>
    </row>
    <row r="26" spans="1:8" s="6" customFormat="1" ht="24.95" customHeight="1">
      <c r="A26" s="29"/>
      <c r="B26" s="23" t="s">
        <v>127</v>
      </c>
      <c r="C26" s="22"/>
      <c r="D26" s="11"/>
      <c r="E26" s="11"/>
      <c r="F26" s="8"/>
      <c r="G26" s="75"/>
      <c r="H26" s="75"/>
    </row>
    <row r="27" spans="1:8" s="6" customFormat="1" ht="20.100000000000001" customHeight="1">
      <c r="A27" s="29"/>
      <c r="B27" s="12" t="s">
        <v>142</v>
      </c>
      <c r="C27" s="48"/>
      <c r="D27" s="11"/>
      <c r="E27" s="11"/>
      <c r="F27" s="8" t="s">
        <v>16</v>
      </c>
      <c r="G27" s="75"/>
      <c r="H27" s="75"/>
    </row>
    <row r="28" spans="1:8" s="13" customFormat="1" ht="45" customHeight="1">
      <c r="A28" s="30"/>
      <c r="B28" s="19"/>
      <c r="C28" s="20" t="str">
        <f>C$9</f>
        <v>2020-21 
Provisional 
Outturn</v>
      </c>
      <c r="D28" s="20" t="str">
        <f>D$9</f>
        <v>2021-22 
Budget 
Estimate</v>
      </c>
      <c r="E28" s="20" t="str">
        <f>E$9</f>
        <v>2022-23 
Budget 
Estimate</v>
      </c>
      <c r="F28" s="20" t="str">
        <f>F$9</f>
        <v>2023-24 
Budget 
Estimate</v>
      </c>
      <c r="G28" s="75"/>
      <c r="H28" s="75"/>
    </row>
    <row r="29" spans="1:8" s="1" customFormat="1" ht="8.1" customHeight="1">
      <c r="A29" s="33"/>
      <c r="C29" s="34"/>
      <c r="D29" s="27"/>
      <c r="F29" s="27"/>
      <c r="G29" s="75"/>
      <c r="H29" s="75"/>
    </row>
    <row r="30" spans="1:8" s="6" customFormat="1" ht="15.95" customHeight="1">
      <c r="A30" s="29"/>
      <c r="B30" s="50" t="s">
        <v>43</v>
      </c>
      <c r="C30" s="48"/>
      <c r="D30" s="11"/>
      <c r="E30" s="11"/>
      <c r="F30" s="8"/>
      <c r="G30" s="75"/>
      <c r="H30" s="75"/>
    </row>
    <row r="31" spans="1:8" s="17" customFormat="1" ht="15.95" customHeight="1">
      <c r="A31" s="31"/>
      <c r="B31" s="21" t="s">
        <v>31</v>
      </c>
      <c r="C31" s="26">
        <v>14668</v>
      </c>
      <c r="D31" s="26">
        <v>17950</v>
      </c>
      <c r="E31" s="26">
        <v>28984.18297103815</v>
      </c>
      <c r="F31" s="26">
        <v>35080.469656246722</v>
      </c>
      <c r="G31" s="75"/>
      <c r="H31" s="75"/>
    </row>
    <row r="32" spans="1:8" s="17" customFormat="1" ht="15.95" customHeight="1">
      <c r="A32" s="31"/>
      <c r="B32" s="21" t="s">
        <v>154</v>
      </c>
      <c r="C32" s="26">
        <v>1116</v>
      </c>
      <c r="D32" s="26">
        <v>5100</v>
      </c>
      <c r="E32" s="26">
        <v>8219.5999999999985</v>
      </c>
      <c r="F32" s="26">
        <v>8225</v>
      </c>
      <c r="G32" s="75"/>
      <c r="H32" s="75"/>
    </row>
    <row r="33" spans="1:8" s="17" customFormat="1" ht="15.95" customHeight="1">
      <c r="A33" s="31"/>
      <c r="B33" s="21" t="s">
        <v>32</v>
      </c>
      <c r="C33" s="26">
        <v>373</v>
      </c>
      <c r="D33" s="26">
        <v>1532</v>
      </c>
      <c r="E33" s="26">
        <v>7698.5834542815674</v>
      </c>
      <c r="F33" s="26">
        <v>2998.8940493468795</v>
      </c>
      <c r="G33" s="75"/>
      <c r="H33" s="75"/>
    </row>
    <row r="34" spans="1:8" s="17" customFormat="1" ht="15.95" customHeight="1">
      <c r="A34" s="31"/>
      <c r="B34" s="21" t="s">
        <v>35</v>
      </c>
      <c r="C34" s="26">
        <v>2146</v>
      </c>
      <c r="D34" s="26">
        <v>4398</v>
      </c>
      <c r="E34" s="26">
        <v>5762</v>
      </c>
      <c r="F34" s="26">
        <v>10548</v>
      </c>
      <c r="G34" s="75"/>
      <c r="H34" s="75"/>
    </row>
    <row r="35" spans="1:8" s="17" customFormat="1" ht="15.95" customHeight="1">
      <c r="A35" s="31"/>
      <c r="B35" s="21" t="s">
        <v>33</v>
      </c>
      <c r="C35" s="26">
        <v>7625</v>
      </c>
      <c r="D35" s="26">
        <v>568</v>
      </c>
      <c r="E35" s="26">
        <v>0</v>
      </c>
      <c r="F35" s="26">
        <v>0</v>
      </c>
      <c r="G35" s="75"/>
      <c r="H35" s="75"/>
    </row>
    <row r="36" spans="1:8" s="17" customFormat="1" ht="15.95" customHeight="1">
      <c r="A36" s="31"/>
      <c r="B36" s="21" t="s">
        <v>45</v>
      </c>
      <c r="C36" s="26">
        <v>814</v>
      </c>
      <c r="D36" s="26">
        <v>586</v>
      </c>
      <c r="E36" s="26">
        <v>0</v>
      </c>
      <c r="F36" s="26">
        <v>0</v>
      </c>
      <c r="G36" s="75"/>
      <c r="H36" s="75"/>
    </row>
    <row r="37" spans="1:8" s="17" customFormat="1" ht="15.95" customHeight="1">
      <c r="A37" s="31"/>
      <c r="B37" s="21" t="s">
        <v>44</v>
      </c>
      <c r="C37" s="26">
        <v>0</v>
      </c>
      <c r="D37" s="26">
        <v>0</v>
      </c>
      <c r="E37" s="26">
        <v>0</v>
      </c>
      <c r="F37" s="26">
        <v>0</v>
      </c>
      <c r="G37" s="75"/>
      <c r="H37" s="75"/>
    </row>
    <row r="38" spans="1:8" s="17" customFormat="1" ht="15.95" customHeight="1">
      <c r="A38" s="31"/>
      <c r="B38" s="21" t="s">
        <v>38</v>
      </c>
      <c r="C38" s="26">
        <v>13</v>
      </c>
      <c r="D38" s="26">
        <v>311</v>
      </c>
      <c r="E38" s="26">
        <v>19.134288831945859</v>
      </c>
      <c r="F38" s="26">
        <v>0</v>
      </c>
      <c r="G38" s="75"/>
      <c r="H38" s="75"/>
    </row>
    <row r="39" spans="1:8" s="17" customFormat="1" ht="15.95" customHeight="1">
      <c r="A39" s="31"/>
      <c r="B39" s="21" t="s">
        <v>34</v>
      </c>
      <c r="C39" s="26">
        <v>3941</v>
      </c>
      <c r="D39" s="26">
        <v>4767</v>
      </c>
      <c r="E39" s="26">
        <v>3593.8616360446667</v>
      </c>
      <c r="F39" s="26">
        <v>2896.132607911758</v>
      </c>
      <c r="G39" s="75"/>
      <c r="H39" s="75"/>
    </row>
    <row r="40" spans="1:8" s="17" customFormat="1" ht="15.95" customHeight="1">
      <c r="A40" s="31"/>
      <c r="B40" s="21" t="s">
        <v>46</v>
      </c>
      <c r="C40" s="26">
        <v>0</v>
      </c>
      <c r="D40" s="26">
        <v>0</v>
      </c>
      <c r="E40" s="26">
        <v>0</v>
      </c>
      <c r="F40" s="26">
        <v>0</v>
      </c>
      <c r="G40" s="75"/>
      <c r="H40" s="75"/>
    </row>
    <row r="41" spans="1:8" s="17" customFormat="1" ht="15.95" customHeight="1">
      <c r="A41" s="32"/>
      <c r="B41" s="18" t="s">
        <v>47</v>
      </c>
      <c r="C41" s="16">
        <f>SUM(C31:C40)</f>
        <v>30696</v>
      </c>
      <c r="D41" s="16">
        <f>SUM(D31:D40)</f>
        <v>35212</v>
      </c>
      <c r="E41" s="16">
        <f>SUM(E31:E40)</f>
        <v>54277.36235019633</v>
      </c>
      <c r="F41" s="16">
        <f>SUM(F31:F40)</f>
        <v>59748.496313505355</v>
      </c>
      <c r="G41" s="75"/>
      <c r="H41" s="75"/>
    </row>
    <row r="42" spans="1:8" s="1" customFormat="1" ht="8.1" customHeight="1">
      <c r="A42" s="33"/>
      <c r="C42" s="34"/>
      <c r="D42" s="27"/>
      <c r="F42" s="27"/>
      <c r="G42" s="75"/>
      <c r="H42" s="75"/>
    </row>
    <row r="43" spans="1:8" s="6" customFormat="1" ht="15.95" customHeight="1">
      <c r="A43" s="29"/>
      <c r="B43" s="50" t="s">
        <v>48</v>
      </c>
      <c r="C43" s="48"/>
      <c r="D43" s="11"/>
      <c r="E43" s="11"/>
      <c r="F43" s="8"/>
      <c r="G43" s="75"/>
      <c r="H43" s="75"/>
    </row>
    <row r="44" spans="1:8" s="17" customFormat="1" ht="15.95" customHeight="1">
      <c r="A44" s="31"/>
      <c r="B44" s="21" t="s">
        <v>78</v>
      </c>
      <c r="C44" s="26">
        <v>-6932</v>
      </c>
      <c r="D44" s="26">
        <v>-6813</v>
      </c>
      <c r="E44" s="26">
        <v>-7165</v>
      </c>
      <c r="F44" s="26">
        <v>-7165</v>
      </c>
      <c r="G44" s="75"/>
      <c r="H44" s="75"/>
    </row>
    <row r="45" spans="1:8" s="17" customFormat="1" ht="15.95" customHeight="1">
      <c r="A45" s="31"/>
      <c r="B45" s="21" t="s">
        <v>79</v>
      </c>
      <c r="C45" s="26">
        <v>-3067</v>
      </c>
      <c r="D45" s="26">
        <v>-5153</v>
      </c>
      <c r="E45" s="26">
        <v>-4204.7352930437455</v>
      </c>
      <c r="F45" s="26">
        <v>-2695.4565465185506</v>
      </c>
      <c r="G45" s="75"/>
      <c r="H45" s="75"/>
    </row>
    <row r="46" spans="1:8" s="17" customFormat="1" ht="15.95" customHeight="1">
      <c r="A46" s="31"/>
      <c r="B46" s="21" t="s">
        <v>80</v>
      </c>
      <c r="C46" s="26">
        <v>0</v>
      </c>
      <c r="D46" s="26">
        <v>-385</v>
      </c>
      <c r="E46" s="26">
        <v>-627</v>
      </c>
      <c r="F46" s="26">
        <v>-7548</v>
      </c>
      <c r="G46" s="75"/>
      <c r="H46" s="75"/>
    </row>
    <row r="47" spans="1:8" s="17" customFormat="1" ht="15.95" customHeight="1">
      <c r="A47" s="31"/>
      <c r="B47" s="21" t="s">
        <v>81</v>
      </c>
      <c r="C47" s="26">
        <v>0</v>
      </c>
      <c r="D47" s="26">
        <v>0</v>
      </c>
      <c r="E47" s="26">
        <v>0</v>
      </c>
      <c r="F47" s="26">
        <v>0</v>
      </c>
      <c r="G47" s="75"/>
      <c r="H47" s="75"/>
    </row>
    <row r="48" spans="1:8" s="17" customFormat="1" ht="15.95" customHeight="1">
      <c r="A48" s="31"/>
      <c r="B48" s="21" t="s">
        <v>82</v>
      </c>
      <c r="C48" s="26">
        <v>0</v>
      </c>
      <c r="D48" s="26">
        <v>0</v>
      </c>
      <c r="E48" s="26">
        <v>0</v>
      </c>
      <c r="F48" s="26">
        <v>0</v>
      </c>
      <c r="G48" s="75"/>
      <c r="H48" s="75"/>
    </row>
    <row r="49" spans="1:8" s="17" customFormat="1" ht="15.95" customHeight="1">
      <c r="A49" s="31"/>
      <c r="B49" s="21" t="s">
        <v>83</v>
      </c>
      <c r="C49" s="26">
        <v>-3728</v>
      </c>
      <c r="D49" s="26">
        <v>-2150</v>
      </c>
      <c r="E49" s="26">
        <v>-9640</v>
      </c>
      <c r="F49" s="26">
        <v>-11498</v>
      </c>
      <c r="G49" s="75"/>
      <c r="H49" s="75"/>
    </row>
    <row r="50" spans="1:8" s="17" customFormat="1" ht="15.95" customHeight="1">
      <c r="A50" s="31"/>
      <c r="B50" s="21" t="s">
        <v>84</v>
      </c>
      <c r="C50" s="26">
        <v>-38</v>
      </c>
      <c r="D50" s="26">
        <v>-3061</v>
      </c>
      <c r="E50" s="26">
        <v>-2115</v>
      </c>
      <c r="F50" s="26">
        <v>0</v>
      </c>
      <c r="G50" s="75"/>
      <c r="H50" s="75"/>
    </row>
    <row r="51" spans="1:8" s="17" customFormat="1" ht="15.95" customHeight="1">
      <c r="A51" s="31"/>
      <c r="B51" s="21" t="s">
        <v>85</v>
      </c>
      <c r="C51" s="26">
        <v>-16931</v>
      </c>
      <c r="D51" s="26">
        <v>-14630</v>
      </c>
      <c r="E51" s="26">
        <v>-27525.627057152586</v>
      </c>
      <c r="F51" s="26">
        <v>-28842.039766986803</v>
      </c>
      <c r="G51" s="75"/>
      <c r="H51" s="75"/>
    </row>
    <row r="52" spans="1:8" s="17" customFormat="1" ht="15.95" customHeight="1">
      <c r="A52" s="31"/>
      <c r="B52" s="21" t="s">
        <v>86</v>
      </c>
      <c r="C52" s="26">
        <v>0</v>
      </c>
      <c r="D52" s="26">
        <v>-1020</v>
      </c>
      <c r="E52" s="26">
        <v>0</v>
      </c>
      <c r="F52" s="26">
        <v>0</v>
      </c>
      <c r="G52" s="75"/>
      <c r="H52" s="75"/>
    </row>
    <row r="53" spans="1:8" s="17" customFormat="1" ht="15.95" customHeight="1">
      <c r="A53" s="31"/>
      <c r="B53" s="21" t="s">
        <v>87</v>
      </c>
      <c r="C53" s="26">
        <v>0</v>
      </c>
      <c r="D53" s="26">
        <v>-2000</v>
      </c>
      <c r="E53" s="26">
        <v>-3000</v>
      </c>
      <c r="F53" s="26">
        <v>-2000</v>
      </c>
      <c r="G53" s="75"/>
      <c r="H53" s="75"/>
    </row>
    <row r="54" spans="1:8" s="17" customFormat="1" ht="15.95" customHeight="1">
      <c r="A54" s="31"/>
      <c r="B54" s="21" t="s">
        <v>88</v>
      </c>
      <c r="C54" s="15">
        <v>0</v>
      </c>
      <c r="D54" s="15">
        <v>0</v>
      </c>
      <c r="E54" s="26">
        <v>0</v>
      </c>
      <c r="F54" s="26">
        <v>0</v>
      </c>
      <c r="G54" s="75"/>
      <c r="H54" s="75"/>
    </row>
    <row r="55" spans="1:8" s="17" customFormat="1" ht="15.95" customHeight="1">
      <c r="A55" s="31"/>
      <c r="B55" s="21" t="s">
        <v>89</v>
      </c>
      <c r="C55" s="26">
        <v>0</v>
      </c>
      <c r="D55" s="26">
        <v>0</v>
      </c>
      <c r="E55" s="26">
        <v>0</v>
      </c>
      <c r="F55" s="26">
        <v>0</v>
      </c>
      <c r="G55" s="75"/>
      <c r="H55" s="75"/>
    </row>
    <row r="56" spans="1:8" s="17" customFormat="1" ht="15.95" customHeight="1">
      <c r="A56" s="31"/>
      <c r="B56" s="21" t="s">
        <v>90</v>
      </c>
      <c r="C56" s="26">
        <v>0</v>
      </c>
      <c r="D56" s="26">
        <v>0</v>
      </c>
      <c r="E56" s="26">
        <v>0</v>
      </c>
      <c r="F56" s="26">
        <v>0</v>
      </c>
      <c r="G56" s="75"/>
      <c r="H56" s="75"/>
    </row>
    <row r="57" spans="1:8" s="17" customFormat="1" ht="15.95" customHeight="1">
      <c r="A57" s="32"/>
      <c r="B57" s="18" t="s">
        <v>49</v>
      </c>
      <c r="C57" s="16">
        <f>SUM(C44:C56)</f>
        <v>-30696</v>
      </c>
      <c r="D57" s="16">
        <f>SUM(D44:D56)</f>
        <v>-35212</v>
      </c>
      <c r="E57" s="16">
        <f>SUM(E44:E56)</f>
        <v>-54277.36235019633</v>
      </c>
      <c r="F57" s="16">
        <f>SUM(F44:F56)</f>
        <v>-59748.496313505355</v>
      </c>
      <c r="G57" s="75"/>
      <c r="H57" s="75"/>
    </row>
    <row r="58" spans="1:8" s="1" customFormat="1" ht="8.1" customHeight="1">
      <c r="A58" s="33"/>
      <c r="C58" s="34"/>
      <c r="D58" s="27"/>
      <c r="F58" s="27"/>
      <c r="G58" s="75"/>
      <c r="H58" s="75"/>
    </row>
    <row r="59" spans="1:8" s="17" customFormat="1" ht="15.95" customHeight="1">
      <c r="A59" s="31"/>
      <c r="B59" s="44" t="s">
        <v>97</v>
      </c>
      <c r="C59" s="36" t="str">
        <f>IF(C41+C57=0, "PASS", "FAIL")</f>
        <v>PASS</v>
      </c>
      <c r="D59" s="36" t="str">
        <f>IF(D41+D57=0, "PASS", "FAIL")</f>
        <v>PASS</v>
      </c>
      <c r="E59" s="36" t="str">
        <f>IF(E41+E57=0, "PASS", "FAIL")</f>
        <v>PASS</v>
      </c>
      <c r="F59" s="36" t="str">
        <f>IF(F41+F57=0, "PASS", "FAIL")</f>
        <v>PASS</v>
      </c>
      <c r="G59" s="75"/>
      <c r="H59" s="75"/>
    </row>
    <row r="60" spans="1:8" s="1" customFormat="1" ht="18" customHeight="1">
      <c r="A60" s="33"/>
      <c r="C60" s="34"/>
      <c r="D60" s="27"/>
      <c r="F60" s="27"/>
      <c r="G60" s="75"/>
      <c r="H60" s="75"/>
    </row>
    <row r="61" spans="1:8" s="6" customFormat="1" ht="20.100000000000001" customHeight="1">
      <c r="A61" s="29"/>
      <c r="B61" s="12" t="s">
        <v>141</v>
      </c>
      <c r="C61" s="48"/>
      <c r="D61" s="11"/>
      <c r="E61" s="11"/>
      <c r="F61" s="8" t="s">
        <v>16</v>
      </c>
      <c r="G61" s="75"/>
      <c r="H61" s="75"/>
    </row>
    <row r="62" spans="1:8" s="13" customFormat="1" ht="45" customHeight="1">
      <c r="A62" s="30"/>
      <c r="B62" s="19"/>
      <c r="C62" s="20" t="str">
        <f>C$9</f>
        <v>2020-21 
Provisional 
Outturn</v>
      </c>
      <c r="D62" s="20" t="str">
        <f>D$9</f>
        <v>2021-22 
Budget 
Estimate</v>
      </c>
      <c r="E62" s="20" t="str">
        <f>E$9</f>
        <v>2022-23 
Budget 
Estimate</v>
      </c>
      <c r="F62" s="20" t="str">
        <f>F$9</f>
        <v>2023-24 
Budget 
Estimate</v>
      </c>
      <c r="G62" s="75"/>
      <c r="H62" s="75"/>
    </row>
    <row r="63" spans="1:8" s="1" customFormat="1" ht="8.1" customHeight="1">
      <c r="A63" s="33"/>
      <c r="C63" s="34"/>
      <c r="D63" s="27"/>
      <c r="F63" s="27"/>
      <c r="G63" s="75"/>
      <c r="H63" s="75"/>
    </row>
    <row r="64" spans="1:8" s="6" customFormat="1" ht="15.95" customHeight="1">
      <c r="A64" s="29"/>
      <c r="B64" s="50" t="s">
        <v>43</v>
      </c>
      <c r="C64" s="48"/>
      <c r="D64" s="11"/>
      <c r="E64" s="11"/>
      <c r="F64" s="8"/>
      <c r="G64" s="75"/>
      <c r="H64" s="75"/>
    </row>
    <row r="65" spans="1:8" s="13" customFormat="1" ht="20.100000000000001" customHeight="1">
      <c r="A65" s="30"/>
      <c r="B65" s="81" t="s">
        <v>94</v>
      </c>
      <c r="C65" s="82"/>
      <c r="D65" s="82"/>
      <c r="E65" s="82"/>
      <c r="F65" s="83"/>
      <c r="G65" s="75"/>
      <c r="H65" s="75"/>
    </row>
    <row r="66" spans="1:8" s="17" customFormat="1" ht="15.95" customHeight="1">
      <c r="A66" s="31"/>
      <c r="B66" s="21" t="s">
        <v>31</v>
      </c>
      <c r="C66" s="26">
        <v>0</v>
      </c>
      <c r="D66" s="26">
        <v>0</v>
      </c>
      <c r="E66" s="26">
        <v>0</v>
      </c>
      <c r="F66" s="26">
        <v>0</v>
      </c>
      <c r="G66" s="75"/>
      <c r="H66" s="75"/>
    </row>
    <row r="67" spans="1:8" s="17" customFormat="1" ht="15.95" customHeight="1">
      <c r="A67" s="31"/>
      <c r="B67" s="21" t="s">
        <v>154</v>
      </c>
      <c r="C67" s="26">
        <v>0</v>
      </c>
      <c r="D67" s="26">
        <v>0</v>
      </c>
      <c r="E67" s="26">
        <v>0</v>
      </c>
      <c r="F67" s="26">
        <v>0</v>
      </c>
      <c r="G67" s="75"/>
      <c r="H67" s="75"/>
    </row>
    <row r="68" spans="1:8" s="17" customFormat="1" ht="15.95" customHeight="1">
      <c r="A68" s="31"/>
      <c r="B68" s="21" t="s">
        <v>32</v>
      </c>
      <c r="C68" s="26">
        <v>0</v>
      </c>
      <c r="D68" s="26">
        <v>0</v>
      </c>
      <c r="E68" s="26">
        <v>0</v>
      </c>
      <c r="F68" s="26">
        <v>0</v>
      </c>
      <c r="G68" s="75"/>
      <c r="H68" s="75"/>
    </row>
    <row r="69" spans="1:8" s="17" customFormat="1" ht="15.95" customHeight="1">
      <c r="A69" s="31"/>
      <c r="B69" s="21" t="s">
        <v>50</v>
      </c>
      <c r="C69" s="26">
        <v>0</v>
      </c>
      <c r="D69" s="26">
        <v>0</v>
      </c>
      <c r="E69" s="26">
        <v>0</v>
      </c>
      <c r="F69" s="26">
        <v>0</v>
      </c>
      <c r="G69" s="75"/>
      <c r="H69" s="75"/>
    </row>
    <row r="70" spans="1:8" s="17" customFormat="1" ht="15.95" customHeight="1">
      <c r="A70" s="31"/>
      <c r="B70" s="21" t="s">
        <v>33</v>
      </c>
      <c r="C70" s="26">
        <v>0</v>
      </c>
      <c r="D70" s="26">
        <v>0</v>
      </c>
      <c r="E70" s="26">
        <v>0</v>
      </c>
      <c r="F70" s="26">
        <v>0</v>
      </c>
      <c r="G70" s="75"/>
      <c r="H70" s="75"/>
    </row>
    <row r="71" spans="1:8" s="17" customFormat="1" ht="15.95" customHeight="1">
      <c r="A71" s="31"/>
      <c r="B71" s="21" t="s">
        <v>45</v>
      </c>
      <c r="C71" s="26">
        <v>0</v>
      </c>
      <c r="D71" s="26">
        <v>0</v>
      </c>
      <c r="E71" s="26">
        <v>0</v>
      </c>
      <c r="F71" s="26">
        <v>0</v>
      </c>
      <c r="G71" s="75"/>
      <c r="H71" s="75"/>
    </row>
    <row r="72" spans="1:8" s="17" customFormat="1" ht="15.95" customHeight="1">
      <c r="A72" s="31"/>
      <c r="B72" s="21" t="s">
        <v>44</v>
      </c>
      <c r="C72" s="26">
        <v>0</v>
      </c>
      <c r="D72" s="26">
        <v>0</v>
      </c>
      <c r="E72" s="26">
        <v>0</v>
      </c>
      <c r="F72" s="26">
        <v>0</v>
      </c>
      <c r="G72" s="75"/>
      <c r="H72" s="75"/>
    </row>
    <row r="73" spans="1:8" s="17" customFormat="1" ht="15.95" customHeight="1">
      <c r="A73" s="31"/>
      <c r="B73" s="21" t="s">
        <v>38</v>
      </c>
      <c r="C73" s="26">
        <v>0</v>
      </c>
      <c r="D73" s="26">
        <v>0</v>
      </c>
      <c r="E73" s="26">
        <v>0</v>
      </c>
      <c r="F73" s="26">
        <v>0</v>
      </c>
      <c r="G73" s="75"/>
      <c r="H73" s="75"/>
    </row>
    <row r="74" spans="1:8" s="17" customFormat="1" ht="15.95" customHeight="1">
      <c r="A74" s="31"/>
      <c r="B74" s="21" t="s">
        <v>34</v>
      </c>
      <c r="C74" s="26">
        <v>0</v>
      </c>
      <c r="D74" s="26">
        <v>0</v>
      </c>
      <c r="E74" s="26">
        <v>0</v>
      </c>
      <c r="F74" s="26">
        <v>0</v>
      </c>
      <c r="G74" s="75"/>
      <c r="H74" s="75"/>
    </row>
    <row r="75" spans="1:8" s="17" customFormat="1" ht="15.95" customHeight="1">
      <c r="A75" s="31"/>
      <c r="B75" s="21" t="s">
        <v>46</v>
      </c>
      <c r="C75" s="26">
        <v>0</v>
      </c>
      <c r="D75" s="26">
        <v>0</v>
      </c>
      <c r="E75" s="26">
        <v>0</v>
      </c>
      <c r="F75" s="26">
        <v>0</v>
      </c>
      <c r="G75" s="75"/>
      <c r="H75" s="75"/>
    </row>
    <row r="76" spans="1:8" s="17" customFormat="1" ht="15.95" customHeight="1">
      <c r="A76" s="32"/>
      <c r="B76" s="24" t="s">
        <v>95</v>
      </c>
      <c r="C76" s="25">
        <f>SUM(C66:C75)</f>
        <v>0</v>
      </c>
      <c r="D76" s="25">
        <f>SUM(D66:D75)</f>
        <v>0</v>
      </c>
      <c r="E76" s="25">
        <f>SUM(E66:E75)</f>
        <v>0</v>
      </c>
      <c r="F76" s="25">
        <f>SUM(F66:F75)</f>
        <v>0</v>
      </c>
      <c r="G76" s="75"/>
      <c r="H76" s="75"/>
    </row>
    <row r="77" spans="1:8" s="13" customFormat="1" ht="20.100000000000001" customHeight="1">
      <c r="A77" s="30"/>
      <c r="B77" s="81" t="s">
        <v>130</v>
      </c>
      <c r="C77" s="82"/>
      <c r="D77" s="82"/>
      <c r="E77" s="82"/>
      <c r="F77" s="83"/>
      <c r="G77" s="75"/>
      <c r="H77" s="75"/>
    </row>
    <row r="78" spans="1:8" s="17" customFormat="1" ht="15.95" customHeight="1">
      <c r="A78" s="31"/>
      <c r="B78" s="21" t="s">
        <v>51</v>
      </c>
      <c r="C78" s="26">
        <v>0</v>
      </c>
      <c r="D78" s="26">
        <v>0</v>
      </c>
      <c r="E78" s="26">
        <v>0</v>
      </c>
      <c r="F78" s="26">
        <v>0</v>
      </c>
      <c r="G78" s="75"/>
      <c r="H78" s="75"/>
    </row>
    <row r="79" spans="1:8" s="17" customFormat="1" ht="15.95" customHeight="1">
      <c r="A79" s="31"/>
      <c r="B79" s="21" t="s">
        <v>92</v>
      </c>
      <c r="C79" s="26">
        <v>0</v>
      </c>
      <c r="D79" s="26">
        <v>0</v>
      </c>
      <c r="E79" s="26">
        <v>0</v>
      </c>
      <c r="F79" s="26">
        <v>0</v>
      </c>
      <c r="G79" s="75"/>
      <c r="H79" s="75"/>
    </row>
    <row r="80" spans="1:8" s="17" customFormat="1" ht="15.95" customHeight="1">
      <c r="A80" s="31"/>
      <c r="B80" s="21" t="s">
        <v>131</v>
      </c>
      <c r="C80" s="26">
        <v>0</v>
      </c>
      <c r="D80" s="26">
        <v>0</v>
      </c>
      <c r="E80" s="26">
        <v>0</v>
      </c>
      <c r="F80" s="26">
        <v>0</v>
      </c>
      <c r="G80" s="75"/>
      <c r="H80" s="75"/>
    </row>
    <row r="81" spans="1:8" s="17" customFormat="1" ht="15.95" customHeight="1">
      <c r="A81" s="31"/>
      <c r="B81" s="21" t="s">
        <v>52</v>
      </c>
      <c r="C81" s="26">
        <v>0</v>
      </c>
      <c r="D81" s="26">
        <v>0</v>
      </c>
      <c r="E81" s="26">
        <v>0</v>
      </c>
      <c r="F81" s="26">
        <v>0</v>
      </c>
      <c r="G81" s="75"/>
      <c r="H81" s="75"/>
    </row>
    <row r="82" spans="1:8" s="17" customFormat="1" ht="15.95" customHeight="1">
      <c r="A82" s="32"/>
      <c r="B82" s="24" t="s">
        <v>132</v>
      </c>
      <c r="C82" s="25">
        <f>SUM(C78:C81)</f>
        <v>0</v>
      </c>
      <c r="D82" s="25">
        <f>SUM(D78:D81)</f>
        <v>0</v>
      </c>
      <c r="E82" s="25">
        <f>SUM(E78:E81)</f>
        <v>0</v>
      </c>
      <c r="F82" s="25">
        <f>SUM(F78:F81)</f>
        <v>0</v>
      </c>
      <c r="G82" s="75"/>
      <c r="H82" s="75"/>
    </row>
    <row r="83" spans="1:8" s="13" customFormat="1" ht="20.100000000000001" customHeight="1">
      <c r="A83" s="30"/>
      <c r="B83" s="81" t="s">
        <v>93</v>
      </c>
      <c r="C83" s="82"/>
      <c r="D83" s="82"/>
      <c r="E83" s="82"/>
      <c r="F83" s="83"/>
      <c r="G83" s="75"/>
      <c r="H83" s="75"/>
    </row>
    <row r="84" spans="1:8" s="17" customFormat="1" ht="15.95" customHeight="1">
      <c r="A84" s="31"/>
      <c r="B84" s="21" t="s">
        <v>31</v>
      </c>
      <c r="C84" s="26">
        <v>750</v>
      </c>
      <c r="D84" s="26">
        <v>750</v>
      </c>
      <c r="E84" s="26">
        <v>0</v>
      </c>
      <c r="F84" s="26">
        <v>0</v>
      </c>
      <c r="G84" s="75"/>
      <c r="H84" s="75"/>
    </row>
    <row r="85" spans="1:8" s="17" customFormat="1" ht="15.95" customHeight="1">
      <c r="A85" s="31"/>
      <c r="B85" s="21" t="s">
        <v>154</v>
      </c>
      <c r="C85" s="26">
        <v>50</v>
      </c>
      <c r="D85" s="26">
        <v>0</v>
      </c>
      <c r="E85" s="26">
        <v>0</v>
      </c>
      <c r="F85" s="26">
        <v>0</v>
      </c>
      <c r="G85" s="75"/>
      <c r="H85" s="75"/>
    </row>
    <row r="86" spans="1:8" s="17" customFormat="1" ht="15.95" customHeight="1">
      <c r="A86" s="31"/>
      <c r="B86" s="21" t="s">
        <v>32</v>
      </c>
      <c r="C86" s="26">
        <v>0</v>
      </c>
      <c r="D86" s="26">
        <v>0</v>
      </c>
      <c r="E86" s="26">
        <v>0</v>
      </c>
      <c r="F86" s="26">
        <v>0</v>
      </c>
      <c r="G86" s="75"/>
      <c r="H86" s="75"/>
    </row>
    <row r="87" spans="1:8" s="17" customFormat="1" ht="15.95" customHeight="1">
      <c r="A87" s="31"/>
      <c r="B87" s="21" t="s">
        <v>35</v>
      </c>
      <c r="C87" s="26">
        <v>0</v>
      </c>
      <c r="D87" s="26">
        <v>0</v>
      </c>
      <c r="E87" s="26">
        <v>0</v>
      </c>
      <c r="F87" s="26">
        <v>0</v>
      </c>
      <c r="G87" s="75"/>
      <c r="H87" s="75"/>
    </row>
    <row r="88" spans="1:8" s="17" customFormat="1" ht="15.95" customHeight="1">
      <c r="A88" s="31"/>
      <c r="B88" s="21" t="s">
        <v>33</v>
      </c>
      <c r="C88" s="26">
        <v>47</v>
      </c>
      <c r="D88" s="26">
        <v>186</v>
      </c>
      <c r="E88" s="26">
        <v>186</v>
      </c>
      <c r="F88" s="26">
        <v>186</v>
      </c>
      <c r="G88" s="75"/>
      <c r="H88" s="75"/>
    </row>
    <row r="89" spans="1:8" s="17" customFormat="1" ht="15.95" customHeight="1">
      <c r="A89" s="31"/>
      <c r="B89" s="21" t="s">
        <v>45</v>
      </c>
      <c r="C89" s="26">
        <v>0</v>
      </c>
      <c r="D89" s="26">
        <v>0</v>
      </c>
      <c r="E89" s="26">
        <v>0</v>
      </c>
      <c r="F89" s="26">
        <v>0</v>
      </c>
      <c r="G89" s="75"/>
      <c r="H89" s="75"/>
    </row>
    <row r="90" spans="1:8" s="17" customFormat="1" ht="15.95" customHeight="1">
      <c r="A90" s="31"/>
      <c r="B90" s="21" t="s">
        <v>44</v>
      </c>
      <c r="C90" s="26">
        <v>165</v>
      </c>
      <c r="D90" s="26">
        <v>198</v>
      </c>
      <c r="E90" s="26">
        <v>198</v>
      </c>
      <c r="F90" s="26">
        <v>198</v>
      </c>
      <c r="G90" s="75"/>
      <c r="H90" s="75"/>
    </row>
    <row r="91" spans="1:8" s="17" customFormat="1" ht="15.95" customHeight="1">
      <c r="A91" s="31"/>
      <c r="B91" s="21" t="s">
        <v>38</v>
      </c>
      <c r="C91" s="26">
        <v>0</v>
      </c>
      <c r="D91" s="26">
        <v>0</v>
      </c>
      <c r="E91" s="26">
        <v>0</v>
      </c>
      <c r="F91" s="26">
        <v>0</v>
      </c>
      <c r="G91" s="75"/>
      <c r="H91" s="75"/>
    </row>
    <row r="92" spans="1:8" s="17" customFormat="1" ht="15.95" customHeight="1">
      <c r="A92" s="31"/>
      <c r="B92" s="21" t="s">
        <v>34</v>
      </c>
      <c r="C92" s="26">
        <v>0</v>
      </c>
      <c r="D92" s="26">
        <v>0</v>
      </c>
      <c r="E92" s="26">
        <v>0</v>
      </c>
      <c r="F92" s="26">
        <v>0</v>
      </c>
      <c r="G92" s="75"/>
      <c r="H92" s="75"/>
    </row>
    <row r="93" spans="1:8" s="17" customFormat="1" ht="15.95" customHeight="1">
      <c r="A93" s="31"/>
      <c r="B93" s="21" t="s">
        <v>46</v>
      </c>
      <c r="C93" s="26">
        <v>0</v>
      </c>
      <c r="D93" s="26">
        <v>0</v>
      </c>
      <c r="E93" s="26">
        <v>0</v>
      </c>
      <c r="F93" s="26">
        <v>0</v>
      </c>
      <c r="G93" s="75"/>
      <c r="H93" s="75"/>
    </row>
    <row r="94" spans="1:8" s="17" customFormat="1" ht="15.95" customHeight="1">
      <c r="A94" s="32"/>
      <c r="B94" s="24" t="s">
        <v>96</v>
      </c>
      <c r="C94" s="25">
        <f>SUM(C84:C93)</f>
        <v>1012</v>
      </c>
      <c r="D94" s="25">
        <f>SUM(D84:D93)</f>
        <v>1134</v>
      </c>
      <c r="E94" s="25">
        <f>SUM(E84:E93)</f>
        <v>384</v>
      </c>
      <c r="F94" s="25">
        <f>SUM(F84:F93)</f>
        <v>384</v>
      </c>
      <c r="G94" s="75"/>
      <c r="H94" s="75"/>
    </row>
    <row r="95" spans="1:8" s="17" customFormat="1" ht="15.95" customHeight="1">
      <c r="A95" s="32"/>
      <c r="B95" s="18" t="s">
        <v>129</v>
      </c>
      <c r="C95" s="16">
        <f>SUM(C76,C82, C94)</f>
        <v>1012</v>
      </c>
      <c r="D95" s="16">
        <f>SUM(D76,D82, D94)</f>
        <v>1134</v>
      </c>
      <c r="E95" s="16">
        <f>SUM(E76,E82, E94)</f>
        <v>384</v>
      </c>
      <c r="F95" s="16">
        <f>SUM(F76,F82, F94)</f>
        <v>384</v>
      </c>
      <c r="G95" s="75"/>
      <c r="H95" s="75"/>
    </row>
    <row r="96" spans="1:8" s="1" customFormat="1" ht="8.1" customHeight="1">
      <c r="A96" s="33"/>
      <c r="C96" s="34"/>
      <c r="D96" s="27"/>
      <c r="F96" s="27"/>
      <c r="G96" s="75"/>
      <c r="H96" s="75"/>
    </row>
    <row r="97" spans="1:8" s="6" customFormat="1" ht="15.95" customHeight="1">
      <c r="A97" s="29"/>
      <c r="B97" s="50" t="s">
        <v>48</v>
      </c>
      <c r="C97" s="48"/>
      <c r="D97" s="11"/>
      <c r="E97" s="11"/>
      <c r="F97" s="8"/>
      <c r="G97" s="75"/>
      <c r="H97" s="75"/>
    </row>
    <row r="98" spans="1:8" s="17" customFormat="1" ht="15.95" customHeight="1">
      <c r="A98" s="31"/>
      <c r="B98" s="21" t="s">
        <v>78</v>
      </c>
      <c r="C98" s="26">
        <v>-212</v>
      </c>
      <c r="D98" s="26">
        <v>-384</v>
      </c>
      <c r="E98" s="26">
        <v>-384</v>
      </c>
      <c r="F98" s="26">
        <v>-384</v>
      </c>
      <c r="G98" s="75"/>
      <c r="H98" s="75"/>
    </row>
    <row r="99" spans="1:8" s="17" customFormat="1" ht="15.95" customHeight="1">
      <c r="A99" s="31"/>
      <c r="B99" s="21" t="s">
        <v>79</v>
      </c>
      <c r="C99" s="26">
        <v>-750</v>
      </c>
      <c r="D99" s="26">
        <v>-750</v>
      </c>
      <c r="E99" s="26">
        <v>0</v>
      </c>
      <c r="F99" s="26">
        <v>0</v>
      </c>
      <c r="G99" s="75"/>
      <c r="H99" s="75"/>
    </row>
    <row r="100" spans="1:8" s="17" customFormat="1" ht="15.95" customHeight="1">
      <c r="A100" s="31"/>
      <c r="B100" s="21" t="s">
        <v>80</v>
      </c>
      <c r="C100" s="26">
        <v>0</v>
      </c>
      <c r="D100" s="26">
        <v>0</v>
      </c>
      <c r="E100" s="26">
        <v>0</v>
      </c>
      <c r="F100" s="26">
        <v>0</v>
      </c>
      <c r="G100" s="75"/>
      <c r="H100" s="75"/>
    </row>
    <row r="101" spans="1:8" s="17" customFormat="1" ht="15.95" customHeight="1">
      <c r="A101" s="31"/>
      <c r="B101" s="21" t="s">
        <v>81</v>
      </c>
      <c r="C101" s="26">
        <v>0</v>
      </c>
      <c r="D101" s="26">
        <v>0</v>
      </c>
      <c r="E101" s="26">
        <v>0</v>
      </c>
      <c r="F101" s="26">
        <v>0</v>
      </c>
      <c r="G101" s="75"/>
      <c r="H101" s="75"/>
    </row>
    <row r="102" spans="1:8" s="17" customFormat="1" ht="15.95" customHeight="1">
      <c r="A102" s="31"/>
      <c r="B102" s="21" t="s">
        <v>82</v>
      </c>
      <c r="C102" s="26">
        <v>0</v>
      </c>
      <c r="D102" s="26">
        <v>0</v>
      </c>
      <c r="E102" s="26">
        <v>0</v>
      </c>
      <c r="F102" s="26">
        <v>0</v>
      </c>
      <c r="G102" s="75"/>
      <c r="H102" s="75"/>
    </row>
    <row r="103" spans="1:8" s="17" customFormat="1" ht="15.95" customHeight="1">
      <c r="A103" s="31"/>
      <c r="B103" s="21" t="s">
        <v>83</v>
      </c>
      <c r="C103" s="26">
        <v>-50</v>
      </c>
      <c r="D103" s="26">
        <v>0</v>
      </c>
      <c r="E103" s="26">
        <v>0</v>
      </c>
      <c r="F103" s="26">
        <v>0</v>
      </c>
      <c r="G103" s="75"/>
      <c r="H103" s="75"/>
    </row>
    <row r="104" spans="1:8" s="17" customFormat="1" ht="15.95" customHeight="1">
      <c r="A104" s="31"/>
      <c r="B104" s="42" t="s">
        <v>85</v>
      </c>
      <c r="C104" s="15">
        <f>-SUM(C76,C82)</f>
        <v>0</v>
      </c>
      <c r="D104" s="15">
        <f>-SUM(D76,D82)</f>
        <v>0</v>
      </c>
      <c r="E104" s="15">
        <f>-SUM(E76,E82)</f>
        <v>0</v>
      </c>
      <c r="F104" s="15">
        <f>-SUM(F76,F82)</f>
        <v>0</v>
      </c>
      <c r="G104" s="75"/>
      <c r="H104" s="75"/>
    </row>
    <row r="105" spans="1:8" s="17" customFormat="1" ht="15.95" customHeight="1">
      <c r="A105" s="32"/>
      <c r="B105" s="18" t="s">
        <v>146</v>
      </c>
      <c r="C105" s="16">
        <f>SUM(C98:C104)</f>
        <v>-1012</v>
      </c>
      <c r="D105" s="16">
        <f>SUM(D98:D104)</f>
        <v>-1134</v>
      </c>
      <c r="E105" s="16">
        <f>SUM(E98:E104)</f>
        <v>-384</v>
      </c>
      <c r="F105" s="16">
        <f>SUM(F98:F104)</f>
        <v>-384</v>
      </c>
      <c r="G105" s="75"/>
      <c r="H105" s="75"/>
    </row>
    <row r="106" spans="1:8" s="1" customFormat="1" ht="8.1" customHeight="1">
      <c r="A106" s="33"/>
      <c r="C106" s="34"/>
      <c r="D106" s="27"/>
      <c r="F106" s="27"/>
      <c r="G106" s="75"/>
      <c r="H106" s="75"/>
    </row>
    <row r="107" spans="1:8" s="17" customFormat="1" ht="15.95" customHeight="1">
      <c r="A107" s="31"/>
      <c r="B107" s="44" t="s">
        <v>97</v>
      </c>
      <c r="C107" s="36" t="str">
        <f>IF(C95+C105=0, "PASS", "FAIL")</f>
        <v>PASS</v>
      </c>
      <c r="D107" s="36" t="str">
        <f>IF(D95+D105=0, "PASS", "FAIL")</f>
        <v>PASS</v>
      </c>
      <c r="E107" s="36" t="str">
        <f>IF(E95+E105=0, "PASS", "FAIL")</f>
        <v>PASS</v>
      </c>
      <c r="F107" s="36" t="str">
        <f>IF(F95+F105=0, "PASS", "FAIL")</f>
        <v>PASS</v>
      </c>
      <c r="G107" s="75"/>
      <c r="H107" s="75"/>
    </row>
    <row r="108" spans="1:8" ht="18" customHeight="1">
      <c r="D108" s="41"/>
      <c r="E108" s="41"/>
      <c r="F108" s="41"/>
    </row>
    <row r="109" spans="1:8" s="6" customFormat="1" ht="24.95" customHeight="1">
      <c r="A109" s="29"/>
      <c r="B109" s="23" t="s">
        <v>143</v>
      </c>
      <c r="C109" s="22"/>
      <c r="D109" s="11"/>
      <c r="E109" s="11"/>
      <c r="F109" s="8"/>
      <c r="G109" s="75"/>
      <c r="H109" s="75"/>
    </row>
    <row r="110" spans="1:8" s="6" customFormat="1" ht="20.100000000000001" customHeight="1">
      <c r="A110" s="29"/>
      <c r="B110" s="12" t="s">
        <v>144</v>
      </c>
      <c r="C110" s="48"/>
      <c r="D110" s="11"/>
      <c r="E110" s="11"/>
      <c r="F110" s="8" t="s">
        <v>16</v>
      </c>
      <c r="G110" s="75"/>
      <c r="H110" s="75"/>
    </row>
    <row r="111" spans="1:8" s="13" customFormat="1" ht="45" customHeight="1">
      <c r="A111" s="30"/>
      <c r="B111" s="19"/>
      <c r="C111" s="20" t="str">
        <f>C$9</f>
        <v>2020-21 
Provisional 
Outturn</v>
      </c>
      <c r="D111" s="20" t="str">
        <f>D$9</f>
        <v>2021-22 
Budget 
Estimate</v>
      </c>
      <c r="E111" s="20" t="str">
        <f>E$9</f>
        <v>2022-23 
Budget 
Estimate</v>
      </c>
      <c r="F111" s="20" t="str">
        <f>F$9</f>
        <v>2023-24 
Budget 
Estimate</v>
      </c>
      <c r="G111" s="75"/>
      <c r="H111" s="75"/>
    </row>
    <row r="112" spans="1:8" s="1" customFormat="1" ht="8.1" customHeight="1">
      <c r="A112" s="33"/>
      <c r="C112" s="34"/>
      <c r="D112" s="27"/>
      <c r="F112" s="27"/>
      <c r="G112" s="75"/>
      <c r="H112" s="75"/>
    </row>
    <row r="113" spans="1:8" s="6" customFormat="1" ht="15.95" customHeight="1">
      <c r="A113" s="29"/>
      <c r="B113" s="50" t="s">
        <v>43</v>
      </c>
      <c r="C113" s="48"/>
      <c r="D113" s="11"/>
      <c r="E113" s="11"/>
      <c r="F113" s="8"/>
      <c r="G113" s="75"/>
      <c r="H113" s="75"/>
    </row>
    <row r="114" spans="1:8" s="17" customFormat="1" ht="15.95" customHeight="1">
      <c r="A114" s="31"/>
      <c r="B114" s="21" t="s">
        <v>98</v>
      </c>
      <c r="C114" s="26">
        <v>3325</v>
      </c>
      <c r="D114" s="26">
        <v>6923</v>
      </c>
      <c r="E114" s="26">
        <v>5115</v>
      </c>
      <c r="F114" s="26">
        <v>5163</v>
      </c>
      <c r="G114" s="75"/>
      <c r="H114" s="75"/>
    </row>
    <row r="115" spans="1:8" s="17" customFormat="1" ht="15.95" customHeight="1">
      <c r="A115" s="31"/>
      <c r="B115" s="21" t="s">
        <v>99</v>
      </c>
      <c r="C115" s="26">
        <v>0</v>
      </c>
      <c r="D115" s="26">
        <v>0</v>
      </c>
      <c r="E115" s="26">
        <v>0</v>
      </c>
      <c r="F115" s="26">
        <v>0</v>
      </c>
      <c r="G115" s="75"/>
      <c r="H115" s="75"/>
    </row>
    <row r="116" spans="1:8" s="17" customFormat="1" ht="15.95" customHeight="1">
      <c r="A116" s="31"/>
      <c r="B116" s="21" t="s">
        <v>100</v>
      </c>
      <c r="C116" s="26">
        <v>500</v>
      </c>
      <c r="D116" s="26">
        <v>5191</v>
      </c>
      <c r="E116" s="26">
        <v>4077</v>
      </c>
      <c r="F116" s="26">
        <v>548</v>
      </c>
      <c r="G116" s="75"/>
      <c r="H116" s="75"/>
    </row>
    <row r="117" spans="1:8" s="17" customFormat="1" ht="15.95" customHeight="1">
      <c r="A117" s="31"/>
      <c r="B117" s="21" t="s">
        <v>101</v>
      </c>
      <c r="C117" s="26">
        <v>13297</v>
      </c>
      <c r="D117" s="26">
        <v>86567</v>
      </c>
      <c r="E117" s="26">
        <v>95837</v>
      </c>
      <c r="F117" s="26">
        <v>69001</v>
      </c>
      <c r="G117" s="75"/>
      <c r="H117" s="75"/>
    </row>
    <row r="118" spans="1:8" s="17" customFormat="1" ht="15.95" customHeight="1">
      <c r="A118" s="31"/>
      <c r="B118" s="21" t="s">
        <v>102</v>
      </c>
      <c r="C118" s="26">
        <v>2016</v>
      </c>
      <c r="D118" s="26">
        <v>8590</v>
      </c>
      <c r="E118" s="26">
        <v>5750</v>
      </c>
      <c r="F118" s="26">
        <v>2000</v>
      </c>
      <c r="G118" s="75"/>
      <c r="H118" s="75"/>
    </row>
    <row r="119" spans="1:8" s="17" customFormat="1" ht="15.95" customHeight="1">
      <c r="A119" s="32"/>
      <c r="B119" s="52" t="s">
        <v>54</v>
      </c>
      <c r="C119" s="53">
        <f>SUM(C114:C118)</f>
        <v>19138</v>
      </c>
      <c r="D119" s="53">
        <f>SUM(D114:D118)</f>
        <v>107271</v>
      </c>
      <c r="E119" s="53">
        <f>SUM(E114:E118)</f>
        <v>110779</v>
      </c>
      <c r="F119" s="53">
        <f>SUM(F114:F118)</f>
        <v>76712</v>
      </c>
      <c r="G119" s="75"/>
      <c r="H119" s="75"/>
    </row>
    <row r="120" spans="1:8" s="1" customFormat="1" ht="8.1" customHeight="1">
      <c r="A120" s="33"/>
      <c r="C120" s="34"/>
      <c r="D120" s="27"/>
      <c r="F120" s="27"/>
      <c r="G120" s="75"/>
      <c r="H120" s="75"/>
    </row>
    <row r="121" spans="1:8" s="6" customFormat="1" ht="15.95" customHeight="1">
      <c r="A121" s="29"/>
      <c r="B121" s="50" t="s">
        <v>48</v>
      </c>
      <c r="C121" s="48"/>
      <c r="D121" s="11"/>
      <c r="E121" s="11"/>
      <c r="F121" s="8"/>
      <c r="G121" s="75"/>
      <c r="H121" s="75"/>
    </row>
    <row r="122" spans="1:8" s="17" customFormat="1" ht="15.95" customHeight="1">
      <c r="A122" s="31"/>
      <c r="B122" s="21" t="s">
        <v>104</v>
      </c>
      <c r="C122" s="26">
        <v>0</v>
      </c>
      <c r="D122" s="26">
        <v>0</v>
      </c>
      <c r="E122" s="26">
        <v>0</v>
      </c>
      <c r="F122" s="26">
        <v>0</v>
      </c>
      <c r="G122" s="75"/>
      <c r="H122" s="75"/>
    </row>
    <row r="123" spans="1:8" s="17" customFormat="1" ht="15.95" customHeight="1">
      <c r="A123" s="31"/>
      <c r="B123" s="35" t="s">
        <v>121</v>
      </c>
      <c r="C123" s="26">
        <v>-3396</v>
      </c>
      <c r="D123" s="26">
        <v>-12338</v>
      </c>
      <c r="E123" s="26">
        <v>-11475</v>
      </c>
      <c r="F123" s="26">
        <v>-114</v>
      </c>
      <c r="G123" s="75"/>
      <c r="H123" s="75"/>
    </row>
    <row r="124" spans="1:8" s="17" customFormat="1" ht="15.95" customHeight="1">
      <c r="A124" s="31"/>
      <c r="B124" s="21" t="s">
        <v>80</v>
      </c>
      <c r="C124" s="26">
        <v>0</v>
      </c>
      <c r="D124" s="26">
        <v>0</v>
      </c>
      <c r="E124" s="26">
        <v>0</v>
      </c>
      <c r="F124" s="26">
        <v>0</v>
      </c>
      <c r="G124" s="75"/>
      <c r="H124" s="75"/>
    </row>
    <row r="125" spans="1:8" s="17" customFormat="1" ht="15.95" customHeight="1">
      <c r="A125" s="31"/>
      <c r="B125" s="21" t="s">
        <v>81</v>
      </c>
      <c r="C125" s="26">
        <v>0</v>
      </c>
      <c r="D125" s="26">
        <v>0</v>
      </c>
      <c r="E125" s="26">
        <v>0</v>
      </c>
      <c r="F125" s="26">
        <v>0</v>
      </c>
      <c r="G125" s="75"/>
      <c r="H125" s="75"/>
    </row>
    <row r="126" spans="1:8" s="17" customFormat="1" ht="15.95" customHeight="1">
      <c r="A126" s="31"/>
      <c r="B126" s="21" t="s">
        <v>84</v>
      </c>
      <c r="C126" s="26">
        <v>-248</v>
      </c>
      <c r="D126" s="26">
        <v>-76</v>
      </c>
      <c r="E126" s="26">
        <v>-78</v>
      </c>
      <c r="F126" s="26">
        <v>-80</v>
      </c>
      <c r="G126" s="75"/>
      <c r="H126" s="75"/>
    </row>
    <row r="127" spans="1:8" s="17" customFormat="1" ht="15.95" customHeight="1">
      <c r="A127" s="31"/>
      <c r="B127" s="21" t="s">
        <v>85</v>
      </c>
      <c r="C127" s="26">
        <v>-15494</v>
      </c>
      <c r="D127" s="26">
        <v>-84557</v>
      </c>
      <c r="E127" s="26">
        <v>-99226</v>
      </c>
      <c r="F127" s="26">
        <v>-76518</v>
      </c>
      <c r="G127" s="75"/>
      <c r="H127" s="75"/>
    </row>
    <row r="128" spans="1:8" s="17" customFormat="1" ht="15.95" customHeight="1">
      <c r="A128" s="31"/>
      <c r="B128" s="21" t="s">
        <v>86</v>
      </c>
      <c r="C128" s="26">
        <v>0</v>
      </c>
      <c r="D128" s="26">
        <v>0</v>
      </c>
      <c r="E128" s="26">
        <v>0</v>
      </c>
      <c r="F128" s="26">
        <v>0</v>
      </c>
      <c r="G128" s="75"/>
      <c r="H128" s="75"/>
    </row>
    <row r="129" spans="1:8" s="17" customFormat="1" ht="15.95" customHeight="1">
      <c r="A129" s="31"/>
      <c r="B129" s="21" t="s">
        <v>87</v>
      </c>
      <c r="C129" s="26">
        <v>0</v>
      </c>
      <c r="D129" s="26">
        <v>0</v>
      </c>
      <c r="E129" s="26">
        <v>0</v>
      </c>
      <c r="F129" s="26">
        <v>0</v>
      </c>
      <c r="G129" s="75"/>
      <c r="H129" s="75"/>
    </row>
    <row r="130" spans="1:8" s="17" customFormat="1" ht="15.95" customHeight="1">
      <c r="A130" s="31"/>
      <c r="B130" s="21" t="s">
        <v>88</v>
      </c>
      <c r="C130" s="26">
        <v>0</v>
      </c>
      <c r="D130" s="26">
        <v>-10300</v>
      </c>
      <c r="E130" s="26">
        <v>0</v>
      </c>
      <c r="F130" s="26">
        <v>0</v>
      </c>
      <c r="G130" s="75"/>
      <c r="H130" s="75"/>
    </row>
    <row r="131" spans="1:8" s="17" customFormat="1" ht="15.95" customHeight="1">
      <c r="A131" s="31"/>
      <c r="B131" s="21" t="s">
        <v>89</v>
      </c>
      <c r="C131" s="26">
        <v>0</v>
      </c>
      <c r="D131" s="26">
        <v>0</v>
      </c>
      <c r="E131" s="26">
        <v>0</v>
      </c>
      <c r="F131" s="26">
        <v>0</v>
      </c>
      <c r="G131" s="75"/>
      <c r="H131" s="75"/>
    </row>
    <row r="132" spans="1:8" s="17" customFormat="1" ht="15.95" customHeight="1">
      <c r="A132" s="31"/>
      <c r="B132" s="21" t="s">
        <v>90</v>
      </c>
      <c r="C132" s="26">
        <v>0</v>
      </c>
      <c r="D132" s="26">
        <v>0</v>
      </c>
      <c r="E132" s="26">
        <v>0</v>
      </c>
      <c r="F132" s="26">
        <v>0</v>
      </c>
      <c r="G132" s="75"/>
      <c r="H132" s="75"/>
    </row>
    <row r="133" spans="1:8" s="17" customFormat="1" ht="15.95" customHeight="1">
      <c r="A133" s="32"/>
      <c r="B133" s="52" t="s">
        <v>55</v>
      </c>
      <c r="C133" s="16">
        <f>SUM(C122:C132)</f>
        <v>-19138</v>
      </c>
      <c r="D133" s="16">
        <f>SUM(D122:D132)</f>
        <v>-107271</v>
      </c>
      <c r="E133" s="16">
        <f>SUM(E122:E132)</f>
        <v>-110779</v>
      </c>
      <c r="F133" s="16">
        <f>SUM(F122:F132)</f>
        <v>-76712</v>
      </c>
      <c r="G133" s="75"/>
      <c r="H133" s="75"/>
    </row>
    <row r="134" spans="1:8" s="1" customFormat="1" ht="8.1" customHeight="1">
      <c r="A134" s="33"/>
      <c r="C134" s="34"/>
      <c r="D134" s="27"/>
      <c r="F134" s="27"/>
      <c r="G134" s="75"/>
      <c r="H134" s="75"/>
    </row>
    <row r="135" spans="1:8" s="17" customFormat="1" ht="15.95" customHeight="1">
      <c r="A135" s="31"/>
      <c r="B135" s="44" t="s">
        <v>105</v>
      </c>
      <c r="C135" s="36" t="str">
        <f>IF(C119+C133=0, "PASS", "FAIL")</f>
        <v>PASS</v>
      </c>
      <c r="D135" s="36" t="str">
        <f>IF(D119+D133=0, "PASS", "FAIL")</f>
        <v>PASS</v>
      </c>
      <c r="E135" s="36" t="str">
        <f>IF(E119+E133=0, "PASS", "FAIL")</f>
        <v>PASS</v>
      </c>
      <c r="F135" s="36" t="str">
        <f>IF(F119+F133=0, "PASS", "FAIL")</f>
        <v>PASS</v>
      </c>
      <c r="G135" s="75"/>
      <c r="H135" s="75"/>
    </row>
    <row r="136" spans="1:8" ht="18" customHeight="1">
      <c r="D136" s="41"/>
      <c r="E136" s="41"/>
      <c r="F136" s="41"/>
    </row>
    <row r="137" spans="1:8" s="6" customFormat="1" ht="20.100000000000001" customHeight="1">
      <c r="A137" s="29"/>
      <c r="B137" s="12" t="s">
        <v>145</v>
      </c>
      <c r="C137" s="48"/>
      <c r="D137" s="11"/>
      <c r="E137" s="11"/>
      <c r="F137" s="8" t="s">
        <v>16</v>
      </c>
      <c r="G137" s="75"/>
      <c r="H137" s="75"/>
    </row>
    <row r="138" spans="1:8" s="13" customFormat="1" ht="45" customHeight="1">
      <c r="A138" s="30"/>
      <c r="B138" s="19"/>
      <c r="C138" s="20" t="str">
        <f>C$9</f>
        <v>2020-21 
Provisional 
Outturn</v>
      </c>
      <c r="D138" s="20" t="str">
        <f>D$9</f>
        <v>2021-22 
Budget 
Estimate</v>
      </c>
      <c r="E138" s="20" t="str">
        <f>E$9</f>
        <v>2022-23 
Budget 
Estimate</v>
      </c>
      <c r="F138" s="20" t="str">
        <f>F$9</f>
        <v>2023-24 
Budget 
Estimate</v>
      </c>
      <c r="G138" s="75"/>
      <c r="H138" s="75"/>
    </row>
    <row r="139" spans="1:8" s="1" customFormat="1" ht="8.1" customHeight="1">
      <c r="A139" s="33"/>
      <c r="C139" s="34"/>
      <c r="D139" s="27"/>
      <c r="F139" s="27"/>
      <c r="G139" s="75"/>
      <c r="H139" s="75"/>
    </row>
    <row r="140" spans="1:8" s="6" customFormat="1" ht="15.95" customHeight="1">
      <c r="A140" s="29"/>
      <c r="B140" s="50" t="s">
        <v>43</v>
      </c>
      <c r="C140" s="48"/>
      <c r="D140" s="11"/>
      <c r="E140" s="11"/>
      <c r="F140" s="8"/>
      <c r="G140" s="75"/>
      <c r="H140" s="75"/>
    </row>
    <row r="141" spans="1:8" s="17" customFormat="1" ht="15.95" customHeight="1">
      <c r="A141" s="31"/>
      <c r="B141" s="21" t="s">
        <v>94</v>
      </c>
      <c r="C141" s="26">
        <v>0</v>
      </c>
      <c r="D141" s="26">
        <v>0</v>
      </c>
      <c r="E141" s="26">
        <v>0</v>
      </c>
      <c r="F141" s="26">
        <v>0</v>
      </c>
      <c r="G141" s="75"/>
      <c r="H141" s="75"/>
    </row>
    <row r="142" spans="1:8" s="17" customFormat="1" ht="15.95" customHeight="1">
      <c r="A142" s="31"/>
      <c r="B142" s="21" t="s">
        <v>91</v>
      </c>
      <c r="C142" s="26">
        <v>0</v>
      </c>
      <c r="D142" s="26">
        <v>0</v>
      </c>
      <c r="E142" s="26">
        <v>0</v>
      </c>
      <c r="F142" s="26">
        <v>0</v>
      </c>
      <c r="G142" s="75"/>
      <c r="H142" s="75"/>
    </row>
    <row r="143" spans="1:8" s="17" customFormat="1" ht="15.95" customHeight="1">
      <c r="A143" s="31"/>
      <c r="B143" s="21" t="s">
        <v>93</v>
      </c>
      <c r="C143" s="26">
        <v>0</v>
      </c>
      <c r="D143" s="26">
        <v>0</v>
      </c>
      <c r="E143" s="26">
        <v>0</v>
      </c>
      <c r="F143" s="26">
        <v>0</v>
      </c>
      <c r="G143" s="75"/>
      <c r="H143" s="75"/>
    </row>
    <row r="144" spans="1:8" s="17" customFormat="1" ht="15.95" customHeight="1">
      <c r="A144" s="32"/>
      <c r="B144" s="52" t="s">
        <v>103</v>
      </c>
      <c r="C144" s="53">
        <f>SUM(C141:C143)</f>
        <v>0</v>
      </c>
      <c r="D144" s="53">
        <f>SUM(D141:D143)</f>
        <v>0</v>
      </c>
      <c r="E144" s="53">
        <f>SUM(E141:E143)</f>
        <v>0</v>
      </c>
      <c r="F144" s="53">
        <f>SUM(F141:F143)</f>
        <v>0</v>
      </c>
      <c r="G144" s="75"/>
      <c r="H144" s="75"/>
    </row>
    <row r="145" spans="1:8" s="1" customFormat="1" ht="8.1" customHeight="1">
      <c r="A145" s="33"/>
      <c r="C145" s="34"/>
      <c r="D145" s="27"/>
      <c r="F145" s="27"/>
      <c r="G145" s="75"/>
      <c r="H145" s="75"/>
    </row>
    <row r="146" spans="1:8" s="6" customFormat="1" ht="15.95" customHeight="1">
      <c r="A146" s="29"/>
      <c r="B146" s="50" t="s">
        <v>48</v>
      </c>
      <c r="C146" s="48"/>
      <c r="D146" s="11"/>
      <c r="E146" s="11"/>
      <c r="F146" s="8"/>
      <c r="G146" s="75"/>
      <c r="H146" s="75"/>
    </row>
    <row r="147" spans="1:8" s="17" customFormat="1" ht="15.95" customHeight="1">
      <c r="A147" s="31"/>
      <c r="B147" s="21" t="s">
        <v>104</v>
      </c>
      <c r="C147" s="26">
        <v>0</v>
      </c>
      <c r="D147" s="26">
        <v>0</v>
      </c>
      <c r="E147" s="26">
        <v>0</v>
      </c>
      <c r="F147" s="26">
        <v>0</v>
      </c>
      <c r="G147" s="75"/>
      <c r="H147" s="75"/>
    </row>
    <row r="148" spans="1:8" s="17" customFormat="1" ht="15.95" customHeight="1">
      <c r="A148" s="31"/>
      <c r="B148" s="35" t="s">
        <v>121</v>
      </c>
      <c r="C148" s="26">
        <v>0</v>
      </c>
      <c r="D148" s="26">
        <v>0</v>
      </c>
      <c r="E148" s="26">
        <v>0</v>
      </c>
      <c r="F148" s="26">
        <v>0</v>
      </c>
      <c r="G148" s="75"/>
      <c r="H148" s="75"/>
    </row>
    <row r="149" spans="1:8" s="17" customFormat="1" ht="15.95" customHeight="1">
      <c r="A149" s="31"/>
      <c r="B149" s="21" t="s">
        <v>80</v>
      </c>
      <c r="C149" s="26">
        <v>0</v>
      </c>
      <c r="D149" s="26">
        <v>0</v>
      </c>
      <c r="E149" s="26">
        <v>0</v>
      </c>
      <c r="F149" s="26">
        <v>0</v>
      </c>
      <c r="G149" s="75"/>
      <c r="H149" s="75"/>
    </row>
    <row r="150" spans="1:8" s="17" customFormat="1" ht="15.95" customHeight="1">
      <c r="A150" s="31"/>
      <c r="B150" s="21" t="s">
        <v>81</v>
      </c>
      <c r="C150" s="26">
        <v>0</v>
      </c>
      <c r="D150" s="26">
        <v>0</v>
      </c>
      <c r="E150" s="26">
        <v>0</v>
      </c>
      <c r="F150" s="26">
        <v>0</v>
      </c>
      <c r="G150" s="75"/>
      <c r="H150" s="75"/>
    </row>
    <row r="151" spans="1:8" s="17" customFormat="1" ht="15.95" customHeight="1">
      <c r="A151" s="31"/>
      <c r="B151" s="21" t="s">
        <v>84</v>
      </c>
      <c r="C151" s="26">
        <v>0</v>
      </c>
      <c r="D151" s="26">
        <v>0</v>
      </c>
      <c r="E151" s="26">
        <v>0</v>
      </c>
      <c r="F151" s="26">
        <v>0</v>
      </c>
      <c r="G151" s="75"/>
      <c r="H151" s="75"/>
    </row>
    <row r="152" spans="1:8" s="17" customFormat="1" ht="15.95" customHeight="1">
      <c r="A152" s="31"/>
      <c r="B152" s="14" t="s">
        <v>85</v>
      </c>
      <c r="C152" s="15">
        <f>-SUM(C141:C142)</f>
        <v>0</v>
      </c>
      <c r="D152" s="15">
        <f>-SUM(D141:D142)</f>
        <v>0</v>
      </c>
      <c r="E152" s="15">
        <f>-SUM(E141:E142)</f>
        <v>0</v>
      </c>
      <c r="F152" s="15">
        <f>-SUM(F141:F142)</f>
        <v>0</v>
      </c>
      <c r="G152" s="75"/>
      <c r="H152" s="75"/>
    </row>
    <row r="153" spans="1:8" s="17" customFormat="1" ht="15.95" customHeight="1">
      <c r="A153" s="32"/>
      <c r="B153" s="18" t="s">
        <v>147</v>
      </c>
      <c r="C153" s="16">
        <f>SUM(C147:C152)</f>
        <v>0</v>
      </c>
      <c r="D153" s="16">
        <f>SUM(D147:D152)</f>
        <v>0</v>
      </c>
      <c r="E153" s="16">
        <f>SUM(E147:E152)</f>
        <v>0</v>
      </c>
      <c r="F153" s="16">
        <f>SUM(F147:F152)</f>
        <v>0</v>
      </c>
      <c r="G153" s="75"/>
      <c r="H153" s="75"/>
    </row>
    <row r="154" spans="1:8" s="1" customFormat="1" ht="8.1" customHeight="1">
      <c r="A154" s="33"/>
      <c r="C154" s="34"/>
      <c r="D154" s="27"/>
      <c r="F154" s="27"/>
      <c r="G154" s="75"/>
      <c r="H154" s="75"/>
    </row>
    <row r="155" spans="1:8" s="17" customFormat="1" ht="15.95" customHeight="1">
      <c r="A155" s="31"/>
      <c r="B155" s="44" t="s">
        <v>105</v>
      </c>
      <c r="C155" s="36" t="str">
        <f>IF(C144+C153=0, "PASS", "FAIL")</f>
        <v>PASS</v>
      </c>
      <c r="D155" s="36" t="str">
        <f>IF(D144+D153=0, "PASS", "FAIL")</f>
        <v>PASS</v>
      </c>
      <c r="E155" s="36" t="str">
        <f>IF(E144+E153=0, "PASS", "FAIL")</f>
        <v>PASS</v>
      </c>
      <c r="F155" s="36" t="str">
        <f>IF(F144+F153=0, "PASS", "FAIL")</f>
        <v>PASS</v>
      </c>
      <c r="G155" s="75"/>
      <c r="H155" s="75"/>
    </row>
    <row r="156" spans="1:8" ht="18" customHeight="1">
      <c r="D156" s="41"/>
      <c r="E156" s="41"/>
      <c r="F156" s="41"/>
    </row>
    <row r="157" spans="1:8" s="6" customFormat="1" ht="24.95" customHeight="1">
      <c r="A157" s="29"/>
      <c r="B157" s="23" t="s">
        <v>148</v>
      </c>
      <c r="C157" s="22"/>
      <c r="D157" s="11"/>
      <c r="E157" s="11"/>
      <c r="F157" s="8"/>
      <c r="G157" s="75"/>
      <c r="H157" s="75"/>
    </row>
    <row r="158" spans="1:8" s="6" customFormat="1" ht="20.100000000000001" customHeight="1">
      <c r="A158" s="29"/>
      <c r="B158" s="43" t="s">
        <v>56</v>
      </c>
      <c r="C158" s="22"/>
      <c r="D158" s="11"/>
      <c r="E158" s="11"/>
      <c r="F158" s="8" t="s">
        <v>16</v>
      </c>
      <c r="G158" s="75"/>
      <c r="H158" s="75"/>
    </row>
    <row r="159" spans="1:8" s="13" customFormat="1" ht="45" customHeight="1">
      <c r="A159" s="30"/>
      <c r="B159" s="19"/>
      <c r="C159" s="20" t="str">
        <f>C$9</f>
        <v>2020-21 
Provisional 
Outturn</v>
      </c>
      <c r="D159" s="20" t="str">
        <f>D$9</f>
        <v>2021-22 
Budget 
Estimate</v>
      </c>
      <c r="E159" s="20" t="str">
        <f>E$9</f>
        <v>2022-23 
Budget 
Estimate</v>
      </c>
      <c r="F159" s="20" t="str">
        <f>F$9</f>
        <v>2023-24 
Budget 
Estimate</v>
      </c>
      <c r="G159" s="75"/>
      <c r="H159" s="75"/>
    </row>
    <row r="160" spans="1:8" s="1" customFormat="1" ht="8.1" customHeight="1">
      <c r="A160" s="33"/>
      <c r="C160" s="34"/>
      <c r="D160" s="27"/>
      <c r="F160" s="27"/>
      <c r="G160" s="75"/>
      <c r="H160" s="75"/>
    </row>
    <row r="161" spans="1:8" s="6" customFormat="1" ht="15.95" customHeight="1">
      <c r="A161" s="29"/>
      <c r="B161" s="50" t="s">
        <v>59</v>
      </c>
      <c r="C161" s="48"/>
      <c r="D161" s="11"/>
      <c r="E161" s="11"/>
      <c r="F161" s="8"/>
      <c r="G161" s="75"/>
      <c r="H161" s="75"/>
    </row>
    <row r="162" spans="1:8" s="13" customFormat="1" ht="20.100000000000001" customHeight="1">
      <c r="A162" s="30"/>
      <c r="B162" s="81" t="s">
        <v>37</v>
      </c>
      <c r="C162" s="82"/>
      <c r="D162" s="82"/>
      <c r="E162" s="82"/>
      <c r="F162" s="83"/>
      <c r="G162" s="75"/>
      <c r="H162" s="75"/>
    </row>
    <row r="163" spans="1:8" s="17" customFormat="1" ht="15.95" customHeight="1">
      <c r="A163" s="30"/>
      <c r="B163" s="21" t="s">
        <v>106</v>
      </c>
      <c r="C163" s="26">
        <v>222813</v>
      </c>
      <c r="D163" s="15">
        <f>C170</f>
        <v>233169</v>
      </c>
      <c r="E163" s="15">
        <f>D170</f>
        <v>243734</v>
      </c>
      <c r="F163" s="15">
        <f>E170</f>
        <v>263922.62705715257</v>
      </c>
      <c r="G163" s="75"/>
      <c r="H163" s="75"/>
    </row>
    <row r="164" spans="1:8" s="17" customFormat="1" ht="15.95" customHeight="1">
      <c r="A164" s="31"/>
      <c r="B164" s="55" t="s">
        <v>149</v>
      </c>
      <c r="C164" s="15">
        <v>0</v>
      </c>
      <c r="D164" s="38"/>
      <c r="E164" s="38"/>
      <c r="F164" s="38"/>
      <c r="G164" s="75"/>
      <c r="H164" s="75"/>
    </row>
    <row r="165" spans="1:8" s="17" customFormat="1" ht="15.95" customHeight="1">
      <c r="A165" s="31"/>
      <c r="B165" s="46" t="s">
        <v>107</v>
      </c>
      <c r="C165" s="54">
        <f>C163+C164</f>
        <v>222813</v>
      </c>
      <c r="D165" s="54">
        <f>D163</f>
        <v>233169</v>
      </c>
      <c r="E165" s="54">
        <f>E163</f>
        <v>243734</v>
      </c>
      <c r="F165" s="54">
        <f>F163</f>
        <v>263922.62705715257</v>
      </c>
      <c r="G165" s="75"/>
      <c r="H165" s="75"/>
    </row>
    <row r="166" spans="1:8" s="17" customFormat="1" ht="15.95" customHeight="1">
      <c r="A166" s="31"/>
      <c r="B166" s="14" t="s">
        <v>57</v>
      </c>
      <c r="C166" s="15">
        <f>-C51-C104</f>
        <v>16931</v>
      </c>
      <c r="D166" s="15">
        <f>-D51-D104</f>
        <v>14630</v>
      </c>
      <c r="E166" s="15">
        <f>-E51-E104</f>
        <v>27525.627057152586</v>
      </c>
      <c r="F166" s="15">
        <f>-F51-F104</f>
        <v>28842.039766986803</v>
      </c>
      <c r="G166" s="75"/>
      <c r="H166" s="75"/>
    </row>
    <row r="167" spans="1:8" s="17" customFormat="1" ht="15.95" customHeight="1">
      <c r="A167" s="31"/>
      <c r="B167" s="14" t="s">
        <v>58</v>
      </c>
      <c r="C167" s="15">
        <f>-SUM(C55:C56)</f>
        <v>0</v>
      </c>
      <c r="D167" s="15">
        <f>-SUM(D55:D56)</f>
        <v>0</v>
      </c>
      <c r="E167" s="15">
        <f>-SUM(E55:E56)</f>
        <v>0</v>
      </c>
      <c r="F167" s="15">
        <f>-SUM(F55:F56)</f>
        <v>0</v>
      </c>
      <c r="G167" s="75"/>
      <c r="H167" s="75"/>
    </row>
    <row r="168" spans="1:8" s="17" customFormat="1" ht="15.95" customHeight="1">
      <c r="A168" s="31"/>
      <c r="B168" s="21" t="s">
        <v>108</v>
      </c>
      <c r="C168" s="15">
        <v>-2723</v>
      </c>
      <c r="D168" s="15">
        <v>0</v>
      </c>
      <c r="E168" s="26">
        <v>-3805</v>
      </c>
      <c r="F168" s="26">
        <v>-3944</v>
      </c>
      <c r="G168" s="75"/>
      <c r="H168" s="75"/>
    </row>
    <row r="169" spans="1:8" s="17" customFormat="1" ht="15.95" customHeight="1">
      <c r="A169" s="31"/>
      <c r="B169" s="21" t="s">
        <v>109</v>
      </c>
      <c r="C169" s="15">
        <v>-3852</v>
      </c>
      <c r="D169" s="15">
        <v>-4065</v>
      </c>
      <c r="E169" s="26">
        <v>-3532</v>
      </c>
      <c r="F169" s="26">
        <v>-3744</v>
      </c>
      <c r="G169" s="75"/>
      <c r="H169" s="75"/>
    </row>
    <row r="170" spans="1:8" s="17" customFormat="1" ht="15.95" customHeight="1">
      <c r="A170" s="32"/>
      <c r="B170" s="18" t="s">
        <v>110</v>
      </c>
      <c r="C170" s="16">
        <f>SUM(C165:C169)</f>
        <v>233169</v>
      </c>
      <c r="D170" s="16">
        <f>SUM(D165:D169)</f>
        <v>243734</v>
      </c>
      <c r="E170" s="16">
        <f>SUM(E165:E169)</f>
        <v>263922.62705715257</v>
      </c>
      <c r="F170" s="16">
        <f>SUM(F165:F169)</f>
        <v>285076.66682413936</v>
      </c>
      <c r="G170" s="75"/>
      <c r="H170" s="75"/>
    </row>
    <row r="171" spans="1:8" s="13" customFormat="1" ht="20.100000000000001" customHeight="1">
      <c r="A171" s="30"/>
      <c r="B171" s="81" t="s">
        <v>139</v>
      </c>
      <c r="C171" s="82"/>
      <c r="D171" s="82"/>
      <c r="E171" s="82"/>
      <c r="F171" s="83"/>
      <c r="G171" s="75"/>
      <c r="H171" s="75"/>
    </row>
    <row r="172" spans="1:8" s="17" customFormat="1" ht="15.95" customHeight="1">
      <c r="A172" s="30"/>
      <c r="B172" s="21" t="s">
        <v>106</v>
      </c>
      <c r="C172" s="26">
        <v>171390</v>
      </c>
      <c r="D172" s="15">
        <f>C179</f>
        <v>181437</v>
      </c>
      <c r="E172" s="15">
        <f>D179</f>
        <v>260021</v>
      </c>
      <c r="F172" s="15">
        <f>E179</f>
        <v>352271</v>
      </c>
      <c r="G172" s="75"/>
      <c r="H172" s="75"/>
    </row>
    <row r="173" spans="1:8" s="17" customFormat="1" ht="15.95" customHeight="1">
      <c r="A173" s="31"/>
      <c r="B173" s="14" t="s">
        <v>149</v>
      </c>
      <c r="C173" s="15">
        <v>0</v>
      </c>
      <c r="D173" s="38"/>
      <c r="E173" s="38"/>
      <c r="F173" s="38"/>
      <c r="G173" s="75"/>
      <c r="H173" s="75"/>
    </row>
    <row r="174" spans="1:8" s="17" customFormat="1" ht="15.95" customHeight="1">
      <c r="A174" s="31"/>
      <c r="B174" s="46" t="s">
        <v>107</v>
      </c>
      <c r="C174" s="54">
        <f>C172+C173</f>
        <v>171390</v>
      </c>
      <c r="D174" s="54">
        <f>D172</f>
        <v>181437</v>
      </c>
      <c r="E174" s="54">
        <f>E172</f>
        <v>260021</v>
      </c>
      <c r="F174" s="54">
        <f>F172</f>
        <v>352271</v>
      </c>
      <c r="G174" s="75"/>
      <c r="H174" s="75"/>
    </row>
    <row r="175" spans="1:8" s="17" customFormat="1" ht="15.95" customHeight="1">
      <c r="A175" s="31"/>
      <c r="B175" s="14" t="s">
        <v>57</v>
      </c>
      <c r="C175" s="15">
        <f>-C127-C152</f>
        <v>15494</v>
      </c>
      <c r="D175" s="15">
        <f>-D127-D152</f>
        <v>84557</v>
      </c>
      <c r="E175" s="15">
        <f>-E127-E152</f>
        <v>99226</v>
      </c>
      <c r="F175" s="15">
        <f>-F127-F152</f>
        <v>76518</v>
      </c>
      <c r="G175" s="75"/>
      <c r="H175" s="75"/>
    </row>
    <row r="176" spans="1:8" s="17" customFormat="1" ht="15.95" customHeight="1">
      <c r="A176" s="31"/>
      <c r="B176" s="14" t="s">
        <v>58</v>
      </c>
      <c r="C176" s="15">
        <f>-SUM(C131:C132)</f>
        <v>0</v>
      </c>
      <c r="D176" s="15">
        <f>-SUM(D131:D132)</f>
        <v>0</v>
      </c>
      <c r="E176" s="15">
        <f>-SUM(E131:E132)</f>
        <v>0</v>
      </c>
      <c r="F176" s="15">
        <f>-SUM(F131:F132)</f>
        <v>0</v>
      </c>
      <c r="G176" s="75"/>
      <c r="H176" s="75"/>
    </row>
    <row r="177" spans="1:8" s="17" customFormat="1" ht="15.95" customHeight="1">
      <c r="A177" s="31"/>
      <c r="B177" s="21" t="s">
        <v>108</v>
      </c>
      <c r="C177" s="26">
        <v>-5447</v>
      </c>
      <c r="D177" s="26">
        <v>-5973</v>
      </c>
      <c r="E177" s="26">
        <v>-6976</v>
      </c>
      <c r="F177" s="26">
        <v>-7926</v>
      </c>
      <c r="G177" s="75"/>
      <c r="H177" s="75"/>
    </row>
    <row r="178" spans="1:8" s="17" customFormat="1" ht="15.95" customHeight="1">
      <c r="A178" s="31"/>
      <c r="B178" s="21" t="s">
        <v>109</v>
      </c>
      <c r="C178" s="26">
        <v>0</v>
      </c>
      <c r="D178" s="26">
        <v>0</v>
      </c>
      <c r="E178" s="26">
        <v>0</v>
      </c>
      <c r="F178" s="26">
        <v>0</v>
      </c>
      <c r="G178" s="75"/>
      <c r="H178" s="75"/>
    </row>
    <row r="179" spans="1:8" s="17" customFormat="1" ht="15.95" customHeight="1">
      <c r="A179" s="32"/>
      <c r="B179" s="18" t="s">
        <v>111</v>
      </c>
      <c r="C179" s="16">
        <f>SUM(C174:C178)</f>
        <v>181437</v>
      </c>
      <c r="D179" s="16">
        <f>SUM(D174:D178)</f>
        <v>260021</v>
      </c>
      <c r="E179" s="16">
        <f>SUM(E174:E178)</f>
        <v>352271</v>
      </c>
      <c r="F179" s="16">
        <f>SUM(F174:F178)</f>
        <v>420863</v>
      </c>
      <c r="G179" s="75"/>
      <c r="H179" s="75"/>
    </row>
    <row r="180" spans="1:8" s="1" customFormat="1" ht="8.1" customHeight="1">
      <c r="A180" s="33"/>
      <c r="C180" s="34"/>
      <c r="D180" s="27"/>
      <c r="F180" s="27"/>
      <c r="G180" s="75"/>
      <c r="H180" s="75"/>
    </row>
    <row r="181" spans="1:8" s="17" customFormat="1" ht="15.95" customHeight="1">
      <c r="A181" s="32"/>
      <c r="B181" s="18" t="s">
        <v>120</v>
      </c>
      <c r="C181" s="16">
        <f>C170+C179</f>
        <v>414606</v>
      </c>
      <c r="D181" s="16">
        <f>D170+D179</f>
        <v>503755</v>
      </c>
      <c r="E181" s="16">
        <f>E170+E179</f>
        <v>616193.62705715257</v>
      </c>
      <c r="F181" s="16">
        <f>F170+F179</f>
        <v>705939.66682413942</v>
      </c>
      <c r="G181" s="75"/>
      <c r="H181" s="75"/>
    </row>
    <row r="182" spans="1:8" s="1" customFormat="1" ht="8.1" customHeight="1">
      <c r="A182" s="33"/>
      <c r="C182" s="34"/>
      <c r="D182" s="27"/>
      <c r="F182" s="27"/>
      <c r="G182" s="75"/>
      <c r="H182" s="75"/>
    </row>
    <row r="183" spans="1:8" s="6" customFormat="1" ht="15.95" customHeight="1">
      <c r="A183" s="29"/>
      <c r="B183" s="50" t="s">
        <v>113</v>
      </c>
      <c r="C183" s="48"/>
      <c r="D183" s="11"/>
      <c r="E183" s="11"/>
      <c r="F183" s="8"/>
      <c r="G183" s="75"/>
      <c r="H183" s="75"/>
    </row>
    <row r="184" spans="1:8" s="17" customFormat="1" ht="15.95" customHeight="1">
      <c r="A184" s="31"/>
      <c r="B184" s="21" t="s">
        <v>115</v>
      </c>
      <c r="C184" s="26">
        <v>-274991</v>
      </c>
      <c r="D184" s="26">
        <v>-363996</v>
      </c>
      <c r="E184" s="26">
        <v>-479217</v>
      </c>
      <c r="F184" s="26">
        <v>-571889</v>
      </c>
      <c r="G184" s="75"/>
      <c r="H184" s="75"/>
    </row>
    <row r="185" spans="1:8" s="17" customFormat="1" ht="15.95" customHeight="1">
      <c r="A185" s="31"/>
      <c r="B185" s="45" t="s">
        <v>116</v>
      </c>
      <c r="C185" s="26">
        <v>-99768</v>
      </c>
      <c r="D185" s="26">
        <v>-96433</v>
      </c>
      <c r="E185" s="26">
        <v>-92901</v>
      </c>
      <c r="F185" s="26">
        <v>-89157</v>
      </c>
      <c r="G185" s="75"/>
      <c r="H185" s="75"/>
    </row>
    <row r="186" spans="1:8" s="17" customFormat="1" ht="15.95" customHeight="1">
      <c r="A186" s="31"/>
      <c r="B186" s="45" t="s">
        <v>117</v>
      </c>
      <c r="C186" s="26">
        <v>0</v>
      </c>
      <c r="D186" s="26">
        <v>0</v>
      </c>
      <c r="E186" s="26">
        <v>0</v>
      </c>
      <c r="F186" s="26">
        <v>0</v>
      </c>
      <c r="G186" s="75"/>
      <c r="H186" s="75"/>
    </row>
    <row r="187" spans="1:8" s="17" customFormat="1" ht="15.95" customHeight="1">
      <c r="A187" s="32"/>
      <c r="B187" s="18" t="s">
        <v>118</v>
      </c>
      <c r="C187" s="16">
        <f>SUM(C184:C186)</f>
        <v>-374759</v>
      </c>
      <c r="D187" s="16">
        <f>SUM(D184:D186)</f>
        <v>-460429</v>
      </c>
      <c r="E187" s="16">
        <f>SUM(E184:E186)</f>
        <v>-572118</v>
      </c>
      <c r="F187" s="16">
        <f>SUM(F184:F186)</f>
        <v>-661046</v>
      </c>
      <c r="G187" s="75"/>
      <c r="H187" s="75"/>
    </row>
    <row r="188" spans="1:8" s="17" customFormat="1" ht="30" customHeight="1">
      <c r="A188" s="31"/>
      <c r="B188" s="45" t="s">
        <v>119</v>
      </c>
      <c r="C188" s="26">
        <v>0</v>
      </c>
      <c r="D188" s="26">
        <v>0</v>
      </c>
      <c r="E188" s="26">
        <v>0</v>
      </c>
      <c r="F188" s="26">
        <v>0</v>
      </c>
      <c r="G188" s="75"/>
      <c r="H188" s="75"/>
    </row>
    <row r="189" spans="1:8" s="17" customFormat="1" ht="15.95" customHeight="1">
      <c r="A189" s="32"/>
      <c r="B189" s="18" t="s">
        <v>112</v>
      </c>
      <c r="C189" s="16">
        <f>SUM(C187:C188)</f>
        <v>-374759</v>
      </c>
      <c r="D189" s="16">
        <f>SUM(D187:D188)</f>
        <v>-460429</v>
      </c>
      <c r="E189" s="16">
        <f>SUM(E187:E188)</f>
        <v>-572118</v>
      </c>
      <c r="F189" s="16">
        <f>SUM(F187:F188)</f>
        <v>-661046</v>
      </c>
      <c r="G189" s="75"/>
      <c r="H189" s="75"/>
    </row>
    <row r="190" spans="1:8" s="1" customFormat="1" ht="8.1" customHeight="1">
      <c r="A190" s="33"/>
      <c r="C190" s="34"/>
      <c r="D190" s="27"/>
      <c r="F190" s="27"/>
      <c r="G190" s="75"/>
      <c r="H190" s="75"/>
    </row>
    <row r="191" spans="1:8" s="17" customFormat="1" ht="15.95" customHeight="1">
      <c r="A191" s="32"/>
      <c r="B191" s="18" t="s">
        <v>155</v>
      </c>
      <c r="C191" s="16">
        <f>C189+C181</f>
        <v>39847</v>
      </c>
      <c r="D191" s="16">
        <f t="shared" ref="D191:F191" si="0">D189+D181</f>
        <v>43326</v>
      </c>
      <c r="E191" s="16">
        <f t="shared" si="0"/>
        <v>44075.627057152567</v>
      </c>
      <c r="F191" s="16">
        <f t="shared" si="0"/>
        <v>44893.666824139422</v>
      </c>
      <c r="G191" s="75"/>
      <c r="H191" s="75"/>
    </row>
    <row r="192" spans="1:8" s="1" customFormat="1" ht="8.1" customHeight="1">
      <c r="A192" s="33"/>
      <c r="C192" s="34"/>
      <c r="D192" s="27"/>
      <c r="F192" s="27"/>
      <c r="G192" s="75"/>
      <c r="H192" s="75"/>
    </row>
    <row r="193" spans="1:9" s="6" customFormat="1" ht="15.95" customHeight="1">
      <c r="A193" s="29"/>
      <c r="B193" s="50" t="s">
        <v>114</v>
      </c>
      <c r="C193" s="48"/>
      <c r="D193" s="11"/>
      <c r="E193" s="11"/>
      <c r="F193" s="8"/>
      <c r="G193" s="75"/>
      <c r="H193" s="75"/>
    </row>
    <row r="194" spans="1:9" s="17" customFormat="1" ht="15.95" customHeight="1">
      <c r="A194" s="31"/>
      <c r="B194" s="21" t="s">
        <v>60</v>
      </c>
      <c r="C194" s="26">
        <v>-407122</v>
      </c>
      <c r="D194" s="26">
        <v>-493029</v>
      </c>
      <c r="E194" s="26">
        <v>-605467</v>
      </c>
      <c r="F194" s="26">
        <v>-695213</v>
      </c>
      <c r="G194" s="75"/>
      <c r="H194" s="75"/>
    </row>
    <row r="195" spans="1:9" s="17" customFormat="1" ht="15.95" customHeight="1">
      <c r="A195" s="31"/>
      <c r="B195" s="21" t="s">
        <v>61</v>
      </c>
      <c r="C195" s="26">
        <v>-776276</v>
      </c>
      <c r="D195" s="26">
        <v>-772941</v>
      </c>
      <c r="E195" s="26">
        <v>-769409</v>
      </c>
      <c r="F195" s="26">
        <v>-765665</v>
      </c>
      <c r="G195" s="75"/>
      <c r="H195" s="75"/>
    </row>
    <row r="196" spans="1:9" ht="18" customHeight="1">
      <c r="D196" s="41"/>
      <c r="E196" s="41"/>
      <c r="F196" s="41"/>
    </row>
    <row r="197" spans="1:9" s="6" customFormat="1" ht="24.95" customHeight="1">
      <c r="A197" s="75"/>
      <c r="B197" s="75"/>
      <c r="C197" s="75"/>
      <c r="D197" s="75"/>
      <c r="E197" s="75"/>
      <c r="F197" s="75"/>
      <c r="G197" s="75"/>
      <c r="H197" s="75"/>
    </row>
    <row r="198" spans="1:9" s="6" customFormat="1" ht="20.100000000000001" customHeight="1">
      <c r="A198" s="75"/>
      <c r="B198" s="75"/>
      <c r="C198" s="75"/>
      <c r="D198" s="75"/>
      <c r="E198" s="75"/>
      <c r="F198" s="75"/>
      <c r="G198" s="75"/>
      <c r="H198" s="75"/>
    </row>
    <row r="199" spans="1:9" ht="18" customHeight="1">
      <c r="A199" s="75"/>
      <c r="B199" s="75"/>
      <c r="C199" s="75"/>
      <c r="D199" s="75"/>
      <c r="E199" s="75"/>
      <c r="F199" s="75"/>
    </row>
    <row r="200" spans="1:9" ht="15.95" customHeight="1">
      <c r="A200" s="75"/>
      <c r="B200" s="75"/>
      <c r="C200" s="75"/>
      <c r="D200" s="75"/>
      <c r="E200" s="75"/>
      <c r="F200" s="75"/>
    </row>
    <row r="201" spans="1:9" ht="15.95" customHeight="1">
      <c r="A201" s="75"/>
      <c r="B201" s="75"/>
      <c r="C201" s="75"/>
      <c r="D201" s="75"/>
      <c r="E201" s="75"/>
      <c r="F201" s="75"/>
    </row>
    <row r="202" spans="1:9" ht="15.95" customHeight="1">
      <c r="A202" s="75"/>
      <c r="B202" s="75"/>
      <c r="C202" s="75"/>
      <c r="D202" s="75"/>
      <c r="E202" s="75"/>
      <c r="F202" s="75"/>
    </row>
    <row r="203" spans="1:9" ht="15.95" customHeight="1">
      <c r="A203" s="75"/>
      <c r="B203" s="75"/>
      <c r="C203" s="75"/>
      <c r="D203" s="75"/>
      <c r="E203" s="75"/>
      <c r="F203" s="75"/>
    </row>
    <row r="204" spans="1:9" s="17" customFormat="1" ht="15.95" customHeight="1">
      <c r="A204" s="75"/>
      <c r="B204" s="75"/>
      <c r="C204" s="75"/>
      <c r="D204" s="75"/>
      <c r="E204" s="75"/>
      <c r="F204" s="75"/>
      <c r="G204" s="75"/>
      <c r="H204" s="75"/>
      <c r="I204" s="2"/>
    </row>
    <row r="205" spans="1:9" ht="18" customHeight="1">
      <c r="A205" s="75"/>
      <c r="B205" s="75"/>
      <c r="C205" s="75"/>
      <c r="D205" s="75"/>
      <c r="E205" s="75"/>
      <c r="F205" s="75"/>
    </row>
    <row r="206" spans="1:9" ht="18" customHeight="1">
      <c r="A206" s="75"/>
      <c r="B206" s="75"/>
      <c r="C206" s="75"/>
      <c r="D206" s="75"/>
      <c r="E206" s="75"/>
      <c r="F206" s="75"/>
    </row>
    <row r="207" spans="1:9" ht="15.95" customHeight="1">
      <c r="A207" s="75"/>
      <c r="B207" s="75"/>
      <c r="C207" s="75"/>
      <c r="D207" s="75"/>
      <c r="E207" s="75"/>
      <c r="F207" s="75"/>
    </row>
    <row r="208" spans="1:9" ht="15.95" customHeight="1">
      <c r="A208" s="75"/>
      <c r="B208" s="75"/>
      <c r="C208" s="75"/>
      <c r="D208" s="75"/>
      <c r="E208" s="75"/>
      <c r="F208" s="75"/>
    </row>
    <row r="209" spans="1:8" ht="15.95" customHeight="1">
      <c r="A209" s="75"/>
      <c r="B209" s="75"/>
      <c r="C209" s="75"/>
      <c r="D209" s="75"/>
      <c r="E209" s="75"/>
      <c r="F209" s="75"/>
    </row>
    <row r="210" spans="1:8" ht="15.95" customHeight="1">
      <c r="A210" s="75"/>
      <c r="B210" s="75"/>
      <c r="C210" s="75"/>
      <c r="D210" s="75"/>
      <c r="E210" s="75"/>
      <c r="F210" s="75"/>
    </row>
    <row r="211" spans="1:8" ht="15.95" customHeight="1">
      <c r="A211" s="75"/>
      <c r="B211" s="75"/>
      <c r="C211" s="75"/>
      <c r="D211" s="75"/>
      <c r="E211" s="75"/>
      <c r="F211" s="75"/>
    </row>
    <row r="212" spans="1:8" ht="15.95" customHeight="1">
      <c r="A212" s="75"/>
      <c r="B212" s="75"/>
      <c r="C212" s="75"/>
      <c r="D212" s="75"/>
      <c r="E212" s="75"/>
      <c r="F212" s="75"/>
    </row>
    <row r="213" spans="1:8" ht="15.95" customHeight="1">
      <c r="A213" s="75"/>
      <c r="B213" s="75"/>
      <c r="C213" s="75"/>
      <c r="D213" s="75"/>
      <c r="E213" s="75"/>
      <c r="F213" s="75"/>
    </row>
    <row r="214" spans="1:8" ht="15.95" customHeight="1">
      <c r="A214" s="75"/>
      <c r="B214" s="75"/>
      <c r="C214" s="75"/>
      <c r="D214" s="75"/>
      <c r="E214" s="75"/>
      <c r="F214" s="75"/>
    </row>
    <row r="215" spans="1:8" ht="15.95" customHeight="1">
      <c r="A215" s="75"/>
      <c r="B215" s="75"/>
      <c r="C215" s="75"/>
      <c r="D215" s="75"/>
      <c r="E215" s="75"/>
      <c r="F215" s="75"/>
    </row>
    <row r="216" spans="1:8" ht="15.95" customHeight="1">
      <c r="A216" s="75"/>
      <c r="B216" s="75"/>
      <c r="C216" s="75"/>
      <c r="D216" s="75"/>
      <c r="E216" s="75"/>
      <c r="F216" s="75"/>
    </row>
    <row r="217" spans="1:8">
      <c r="A217" s="75"/>
      <c r="B217" s="75"/>
      <c r="C217" s="75"/>
      <c r="D217" s="75"/>
      <c r="E217" s="75"/>
      <c r="F217" s="75"/>
    </row>
    <row r="218" spans="1:8">
      <c r="A218" s="75"/>
      <c r="B218" s="75"/>
      <c r="C218" s="75"/>
      <c r="D218" s="75"/>
      <c r="E218" s="75"/>
      <c r="F218" s="75"/>
    </row>
    <row r="219" spans="1:8" s="49" customFormat="1" ht="18" customHeight="1">
      <c r="A219" s="75"/>
      <c r="B219" s="75"/>
      <c r="C219" s="75"/>
      <c r="D219" s="75"/>
      <c r="E219" s="75"/>
      <c r="F219" s="75"/>
      <c r="G219" s="75"/>
      <c r="H219" s="75"/>
    </row>
    <row r="220" spans="1:8" ht="15.95" customHeight="1">
      <c r="A220" s="75"/>
      <c r="B220" s="75"/>
      <c r="C220" s="75"/>
      <c r="D220" s="75"/>
      <c r="E220" s="75"/>
      <c r="F220" s="75"/>
    </row>
    <row r="221" spans="1:8" ht="15.95" customHeight="1">
      <c r="A221" s="75"/>
      <c r="B221" s="75"/>
      <c r="C221" s="75"/>
      <c r="D221" s="75"/>
      <c r="E221" s="75"/>
      <c r="F221" s="75"/>
    </row>
    <row r="222" spans="1:8" ht="15.95" customHeight="1">
      <c r="A222" s="75"/>
      <c r="B222" s="75"/>
      <c r="C222" s="75"/>
      <c r="D222" s="75"/>
      <c r="E222" s="75"/>
      <c r="F222" s="75"/>
    </row>
    <row r="223" spans="1:8" ht="15.95" customHeight="1">
      <c r="A223" s="75"/>
      <c r="B223" s="75"/>
      <c r="C223" s="75"/>
      <c r="D223" s="75"/>
      <c r="E223" s="75"/>
      <c r="F223" s="75"/>
    </row>
    <row r="224" spans="1:8" ht="15.95" customHeight="1">
      <c r="A224" s="75"/>
      <c r="B224" s="75"/>
      <c r="C224" s="75"/>
      <c r="D224" s="75"/>
      <c r="E224" s="75"/>
      <c r="F224" s="75"/>
    </row>
    <row r="225" spans="1:6" ht="15.95" customHeight="1">
      <c r="A225" s="75"/>
      <c r="B225" s="75"/>
      <c r="C225" s="75"/>
      <c r="D225" s="75"/>
      <c r="E225" s="75"/>
      <c r="F225" s="75"/>
    </row>
    <row r="226" spans="1:6" ht="15.95" customHeight="1">
      <c r="A226" s="75"/>
      <c r="B226" s="75"/>
      <c r="C226" s="75"/>
      <c r="D226" s="75"/>
      <c r="E226" s="75"/>
      <c r="F226" s="75"/>
    </row>
    <row r="227" spans="1:6" ht="15.95" customHeight="1">
      <c r="A227" s="75"/>
      <c r="B227" s="75"/>
      <c r="C227" s="75"/>
      <c r="D227" s="75"/>
      <c r="E227" s="75"/>
      <c r="F227" s="75"/>
    </row>
    <row r="228" spans="1:6" ht="15.95" customHeight="1">
      <c r="A228" s="75"/>
      <c r="B228" s="75"/>
      <c r="C228" s="75"/>
      <c r="D228" s="75"/>
      <c r="E228" s="75"/>
      <c r="F228" s="75"/>
    </row>
    <row r="229" spans="1:6" ht="15.95" customHeight="1">
      <c r="A229" s="75"/>
      <c r="B229" s="75"/>
      <c r="C229" s="75"/>
      <c r="D229" s="75"/>
      <c r="E229" s="75"/>
      <c r="F229" s="75"/>
    </row>
    <row r="230" spans="1:6">
      <c r="A230" s="75"/>
      <c r="B230" s="75"/>
      <c r="C230" s="75"/>
      <c r="D230" s="75"/>
      <c r="E230" s="75"/>
      <c r="F230" s="75"/>
    </row>
    <row r="231" spans="1:6">
      <c r="A231" s="75"/>
      <c r="B231" s="75"/>
      <c r="C231" s="75"/>
      <c r="D231" s="75"/>
      <c r="E231" s="75"/>
      <c r="F231" s="75"/>
    </row>
    <row r="232" spans="1:6">
      <c r="A232" s="75"/>
      <c r="B232" s="75"/>
      <c r="C232" s="75"/>
      <c r="D232" s="75"/>
      <c r="E232" s="75"/>
      <c r="F232" s="75"/>
    </row>
    <row r="233" spans="1:6">
      <c r="A233" s="75"/>
      <c r="B233" s="75"/>
      <c r="C233" s="75"/>
      <c r="D233" s="75"/>
      <c r="E233" s="75"/>
      <c r="F233" s="75"/>
    </row>
    <row r="234" spans="1:6">
      <c r="A234" s="75"/>
      <c r="B234" s="75"/>
      <c r="C234" s="75"/>
      <c r="D234" s="75"/>
      <c r="E234" s="75"/>
      <c r="F234" s="75"/>
    </row>
  </sheetData>
  <mergeCells count="5">
    <mergeCell ref="B171:F171"/>
    <mergeCell ref="B65:F65"/>
    <mergeCell ref="B77:F77"/>
    <mergeCell ref="B83:F83"/>
    <mergeCell ref="B162:F162"/>
  </mergeCells>
  <dataValidations count="7">
    <dataValidation type="whole" errorStyle="warning" allowBlank="1" showInputMessage="1" showErrorMessage="1" errorTitle="WARNING" error="All figures must be entered as whole numbers. Please ensure that the figure you have entered is correct." sqref="C188:F188 C164 C173">
      <formula1>-1000000</formula1>
      <formula2>1000000</formula2>
    </dataValidation>
    <dataValidation type="whole" errorStyle="warning" operator="lessThanOrEqual" allowBlank="1" showInputMessage="1" showErrorMessage="1" errorTitle="WARNING: Check signage" error="Liabilities are expected to be entered as negative whole numbers. Please ensure the figure you have entered is correct. " sqref="C184:F186 C194:F195">
      <formula1>0</formula1>
    </dataValidation>
    <dataValidation type="whole" errorStyle="warning" operator="lessThanOrEqual" allowBlank="1" showInputMessage="1" showErrorMessage="1" errorTitle="WARNING: Check signage" error="Repayments are expected to be entered as negative whole numbers. Please ensure the figure you have entered is correct. " sqref="E168:F169 C177:F178">
      <formula1>0</formula1>
    </dataValidation>
    <dataValidation type="whole" errorStyle="warning" operator="lessThanOrEqual" allowBlank="1" showInputMessage="1" showErrorMessage="1" errorTitle="WARNING: Check signage" error="Financing must be entered as a negative whole number. Please ensure the figure you have entered is correct. " sqref="C44:F53 E54:F54 C55:F56 C98:F103 C122:F132 C147:F151">
      <formula1>0</formula1>
    </dataValidation>
    <dataValidation type="whole" errorStyle="warning" operator="greaterThanOrEqual" allowBlank="1" showInputMessage="1" showErrorMessage="1" errorTitle="WARNING: Check signage" error="Expenditure must be entered as a positive whole number. Please ensure the figure you have entered is correct." sqref="C31:F40 C66:F75 C78:F81 C84:F93 C114:F118 C141:F143">
      <formula1>0</formula1>
    </dataValidation>
    <dataValidation type="whole" errorStyle="warning" allowBlank="1" showInputMessage="1" showErrorMessage="1" errorTitle="WARNING" error="All figures need to be entered rounded to the nearest whole number. Please review the figure you have entered." sqref="C174 D172:F174 D163:F165 C165">
      <formula1>-100000000</formula1>
      <formula2>100000000</formula2>
    </dataValidation>
    <dataValidation type="whole" errorStyle="warning" allowBlank="1" showInputMessage="1" showErrorMessage="1" errorTitle="WARNING" error="All figures need to be entered rounded to the nearest whole number. This figure is also expected to be a positive figure. Please review the figure you have entered." sqref="C54:D54 C168:D169 C152:F152">
      <formula1>0</formula1>
      <formula2>100000000</formula2>
    </dataValidation>
  </dataValidations>
  <pageMargins left="0.7" right="0.7" top="0.75" bottom="0.75" header="0.3" footer="0.3"/>
  <pageSetup paperSize="9" orientation="portrait" horizontalDpi="90" verticalDpi="9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rgb="FFC5D9F1"/>
  </sheetPr>
  <dimension ref="A1:I234"/>
  <sheetViews>
    <sheetView zoomScaleNormal="100" workbookViewId="0">
      <pane ySplit="3" topLeftCell="A4" activePane="bottomLeft" state="frozen"/>
      <selection activeCell="H1" sqref="H1"/>
      <selection pane="bottomLeft" activeCell="C1" sqref="C1"/>
    </sheetView>
  </sheetViews>
  <sheetFormatPr defaultColWidth="9.140625" defaultRowHeight="12.75"/>
  <cols>
    <col min="1" max="1" width="4" style="39" customWidth="1"/>
    <col min="2" max="2" width="94.140625" style="40" customWidth="1"/>
    <col min="3" max="6" width="17.5703125" style="40" customWidth="1"/>
    <col min="7" max="7" width="11.140625" style="75" customWidth="1"/>
    <col min="8" max="8" width="69" style="75" customWidth="1"/>
    <col min="9" max="16384" width="9.140625" style="40"/>
  </cols>
  <sheetData>
    <row r="1" spans="1:8" s="3" customFormat="1" ht="20.100000000000001" customHeight="1">
      <c r="A1" s="28"/>
      <c r="B1" s="4" t="s">
        <v>156</v>
      </c>
      <c r="G1" s="75"/>
      <c r="H1" s="75"/>
    </row>
    <row r="2" spans="1:8" s="3" customFormat="1" ht="20.100000000000001" customHeight="1">
      <c r="A2" s="28"/>
      <c r="B2" s="5" t="s">
        <v>18</v>
      </c>
      <c r="D2" s="74"/>
      <c r="E2" s="74"/>
      <c r="F2" s="37"/>
      <c r="G2" s="75"/>
      <c r="H2" s="75"/>
    </row>
    <row r="3" spans="1:8" s="6" customFormat="1" ht="12.75" customHeight="1">
      <c r="A3" s="29"/>
      <c r="B3" s="7"/>
      <c r="G3" s="75"/>
      <c r="H3" s="75"/>
    </row>
    <row r="4" spans="1:8" s="6" customFormat="1" ht="20.100000000000001" customHeight="1">
      <c r="A4" s="29"/>
      <c r="B4" s="10" t="s">
        <v>39</v>
      </c>
      <c r="C4" s="9"/>
      <c r="D4" s="9"/>
      <c r="E4" s="9"/>
      <c r="F4" s="9"/>
      <c r="G4" s="75"/>
      <c r="H4" s="75"/>
    </row>
    <row r="5" spans="1:8" s="6" customFormat="1" ht="20.100000000000001" customHeight="1">
      <c r="A5" s="29"/>
      <c r="B5" s="10" t="s">
        <v>40</v>
      </c>
      <c r="C5" s="9"/>
      <c r="D5" s="9"/>
      <c r="E5" s="9"/>
      <c r="F5" s="9"/>
      <c r="G5" s="75"/>
      <c r="H5" s="75"/>
    </row>
    <row r="6" spans="1:8" s="6" customFormat="1" ht="20.100000000000001" customHeight="1">
      <c r="A6" s="29"/>
      <c r="B6" s="10" t="s">
        <v>140</v>
      </c>
      <c r="C6" s="47"/>
      <c r="D6" s="9"/>
      <c r="F6" s="9"/>
      <c r="G6" s="75"/>
      <c r="H6" s="75"/>
    </row>
    <row r="7" spans="1:8" s="1" customFormat="1" ht="8.1" customHeight="1">
      <c r="A7" s="33"/>
      <c r="C7" s="34"/>
      <c r="D7" s="51"/>
      <c r="F7" s="51"/>
      <c r="G7" s="75"/>
      <c r="H7" s="75"/>
    </row>
    <row r="8" spans="1:8" s="6" customFormat="1" ht="24.95" customHeight="1">
      <c r="A8" s="29"/>
      <c r="B8" s="23" t="s">
        <v>124</v>
      </c>
      <c r="C8" s="22"/>
      <c r="D8" s="11"/>
      <c r="E8" s="11"/>
      <c r="F8" s="8" t="s">
        <v>16</v>
      </c>
      <c r="G8" s="75"/>
      <c r="H8" s="75"/>
    </row>
    <row r="9" spans="1:8" s="13" customFormat="1" ht="45" customHeight="1">
      <c r="A9" s="30"/>
      <c r="B9" s="19"/>
      <c r="C9" s="20" t="s">
        <v>152</v>
      </c>
      <c r="D9" s="20" t="s">
        <v>41</v>
      </c>
      <c r="E9" s="20" t="s">
        <v>42</v>
      </c>
      <c r="F9" s="20" t="s">
        <v>153</v>
      </c>
      <c r="G9" s="75"/>
      <c r="H9" s="75"/>
    </row>
    <row r="10" spans="1:8" s="1" customFormat="1" ht="8.1" customHeight="1">
      <c r="A10" s="33"/>
      <c r="C10" s="34"/>
      <c r="D10" s="27"/>
      <c r="F10" s="27"/>
      <c r="G10" s="75"/>
      <c r="H10" s="75"/>
    </row>
    <row r="11" spans="1:8" s="6" customFormat="1" ht="15.95" customHeight="1">
      <c r="A11" s="29"/>
      <c r="B11" s="50" t="s">
        <v>43</v>
      </c>
      <c r="C11" s="48"/>
      <c r="D11" s="11"/>
      <c r="E11" s="11"/>
      <c r="F11" s="8"/>
      <c r="G11" s="75"/>
      <c r="H11" s="75"/>
    </row>
    <row r="12" spans="1:8" s="17" customFormat="1" ht="15.95" customHeight="1">
      <c r="A12" s="31"/>
      <c r="B12" s="14" t="s">
        <v>125</v>
      </c>
      <c r="C12" s="15">
        <f>C41+C119</f>
        <v>52215</v>
      </c>
      <c r="D12" s="15">
        <f>D41+D119</f>
        <v>65492</v>
      </c>
      <c r="E12" s="15">
        <f>E41+E119</f>
        <v>61955</v>
      </c>
      <c r="F12" s="15">
        <f>F41+F119</f>
        <v>47199</v>
      </c>
      <c r="G12" s="75"/>
      <c r="H12" s="75"/>
    </row>
    <row r="13" spans="1:8" s="17" customFormat="1" ht="15.95" customHeight="1">
      <c r="A13" s="31"/>
      <c r="B13" s="14" t="s">
        <v>126</v>
      </c>
      <c r="C13" s="15">
        <f>SUM(C76,C82, C141:C142)</f>
        <v>0</v>
      </c>
      <c r="D13" s="15">
        <f>SUM(D76,D82, D141:D142)</f>
        <v>0</v>
      </c>
      <c r="E13" s="15">
        <f>SUM(E76,E82, E141:E142)</f>
        <v>0</v>
      </c>
      <c r="F13" s="15">
        <f>SUM(F76,F82, F141:F142)</f>
        <v>0</v>
      </c>
      <c r="G13" s="75"/>
      <c r="H13" s="75"/>
    </row>
    <row r="14" spans="1:8" s="17" customFormat="1" ht="15.95" customHeight="1">
      <c r="A14" s="31"/>
      <c r="B14" s="14" t="s">
        <v>93</v>
      </c>
      <c r="C14" s="15">
        <f>C94+C143</f>
        <v>463</v>
      </c>
      <c r="D14" s="15">
        <f>D94+D143</f>
        <v>463</v>
      </c>
      <c r="E14" s="15">
        <f>E94+E143</f>
        <v>463</v>
      </c>
      <c r="F14" s="15">
        <f>F94+F143</f>
        <v>463</v>
      </c>
      <c r="G14" s="75"/>
      <c r="H14" s="75"/>
    </row>
    <row r="15" spans="1:8" s="17" customFormat="1" ht="15.95" customHeight="1">
      <c r="A15" s="32"/>
      <c r="B15" s="18" t="s">
        <v>128</v>
      </c>
      <c r="C15" s="16">
        <f>SUM(C12:C14)</f>
        <v>52678</v>
      </c>
      <c r="D15" s="16">
        <f>SUM(D12:D14)</f>
        <v>65955</v>
      </c>
      <c r="E15" s="16">
        <f>SUM(E12:E14)</f>
        <v>62418</v>
      </c>
      <c r="F15" s="16">
        <f>SUM(F12:F14)</f>
        <v>47662</v>
      </c>
      <c r="G15" s="75"/>
      <c r="H15" s="75"/>
    </row>
    <row r="16" spans="1:8" s="1" customFormat="1" ht="8.1" customHeight="1">
      <c r="A16" s="33"/>
      <c r="C16" s="34"/>
      <c r="D16" s="27"/>
      <c r="F16" s="27"/>
      <c r="G16" s="75"/>
      <c r="H16" s="75"/>
    </row>
    <row r="17" spans="1:8" s="6" customFormat="1" ht="15.95" customHeight="1">
      <c r="A17" s="29"/>
      <c r="B17" s="50" t="s">
        <v>48</v>
      </c>
      <c r="C17" s="48"/>
      <c r="D17" s="11"/>
      <c r="E17" s="11"/>
      <c r="F17" s="8"/>
      <c r="G17" s="75"/>
      <c r="H17" s="75"/>
    </row>
    <row r="18" spans="1:8" s="17" customFormat="1" ht="15.95" customHeight="1">
      <c r="A18" s="31"/>
      <c r="B18" s="14" t="s">
        <v>133</v>
      </c>
      <c r="C18" s="15">
        <f>SUM(C44:C50,C122:C126)</f>
        <v>-12682</v>
      </c>
      <c r="D18" s="15">
        <f>SUM(D44:D50,D122:D126)</f>
        <v>-20756</v>
      </c>
      <c r="E18" s="15">
        <f>SUM(E44:E50,E122:E126)</f>
        <v>-10805</v>
      </c>
      <c r="F18" s="15">
        <f>SUM(F44:F50,F122:F126)</f>
        <v>-9299</v>
      </c>
      <c r="G18" s="75"/>
      <c r="H18" s="75"/>
    </row>
    <row r="19" spans="1:8" s="17" customFormat="1" ht="15.95" customHeight="1">
      <c r="A19" s="31"/>
      <c r="B19" s="14" t="s">
        <v>134</v>
      </c>
      <c r="C19" s="15">
        <f>SUM(C51,C104,C127,C152)</f>
        <v>-34068</v>
      </c>
      <c r="D19" s="15">
        <f>SUM(D51,D104,D127,D152)</f>
        <v>-38401</v>
      </c>
      <c r="E19" s="15">
        <f>SUM(E51,E104,E127,E152)</f>
        <v>-44474</v>
      </c>
      <c r="F19" s="15">
        <f>SUM(F51,F104,F127,F152)</f>
        <v>-30941</v>
      </c>
      <c r="G19" s="75"/>
      <c r="H19" s="75"/>
    </row>
    <row r="20" spans="1:8" s="17" customFormat="1" ht="15.95" customHeight="1">
      <c r="A20" s="31"/>
      <c r="B20" s="14" t="s">
        <v>135</v>
      </c>
      <c r="C20" s="15">
        <f>SUM(C55:C56,C131:C132)</f>
        <v>0</v>
      </c>
      <c r="D20" s="15">
        <f>SUM(D55:D56,D131:D132)</f>
        <v>0</v>
      </c>
      <c r="E20" s="15">
        <f>SUM(E55:E56,E131:E132)</f>
        <v>0</v>
      </c>
      <c r="F20" s="15">
        <f>SUM(F55:F56,F131:F132)</f>
        <v>0</v>
      </c>
      <c r="G20" s="75"/>
      <c r="H20" s="75"/>
    </row>
    <row r="21" spans="1:8" s="17" customFormat="1" ht="15.95" customHeight="1">
      <c r="A21" s="31"/>
      <c r="B21" s="14" t="s">
        <v>136</v>
      </c>
      <c r="C21" s="15">
        <f>SUM(C52:C53,C128:C129)</f>
        <v>0</v>
      </c>
      <c r="D21" s="15">
        <f>SUM(D52:D53,D128:D129)</f>
        <v>0</v>
      </c>
      <c r="E21" s="15">
        <f>SUM(E52:E53,E128:E129)</f>
        <v>-400</v>
      </c>
      <c r="F21" s="15">
        <f>SUM(F52:F53,F128:F129)</f>
        <v>-400</v>
      </c>
      <c r="G21" s="75"/>
      <c r="H21" s="75"/>
    </row>
    <row r="22" spans="1:8" s="17" customFormat="1" ht="15.95" customHeight="1">
      <c r="A22" s="31"/>
      <c r="B22" s="14" t="s">
        <v>137</v>
      </c>
      <c r="C22" s="15">
        <f>SUM(C54,C130)</f>
        <v>-5465</v>
      </c>
      <c r="D22" s="15">
        <f>SUM(D54,D130)</f>
        <v>-6335</v>
      </c>
      <c r="E22" s="15">
        <f>SUM(E54,E130)</f>
        <v>-6276</v>
      </c>
      <c r="F22" s="15">
        <f>SUM(F54,F130)</f>
        <v>-6559</v>
      </c>
      <c r="G22" s="75"/>
      <c r="H22" s="75"/>
    </row>
    <row r="23" spans="1:8" s="17" customFormat="1" ht="15.95" customHeight="1">
      <c r="A23" s="31"/>
      <c r="B23" s="14" t="s">
        <v>138</v>
      </c>
      <c r="C23" s="15">
        <f>SUM(C98:C103, C147:C151)</f>
        <v>-463</v>
      </c>
      <c r="D23" s="15">
        <f>SUM(D98:D103, D147:D151)</f>
        <v>-463</v>
      </c>
      <c r="E23" s="15">
        <f>SUM(E98:E103, E147:E151)</f>
        <v>-463</v>
      </c>
      <c r="F23" s="15">
        <f>SUM(F98:F103, F147:F151)</f>
        <v>-463</v>
      </c>
      <c r="G23" s="75"/>
      <c r="H23" s="75"/>
    </row>
    <row r="24" spans="1:8" s="17" customFormat="1" ht="15.95" customHeight="1">
      <c r="A24" s="32"/>
      <c r="B24" s="18" t="s">
        <v>53</v>
      </c>
      <c r="C24" s="16">
        <f>SUM(C18:C23)</f>
        <v>-52678</v>
      </c>
      <c r="D24" s="16">
        <f>SUM(D18:D23)</f>
        <v>-65955</v>
      </c>
      <c r="E24" s="16">
        <f>SUM(E18:E23)</f>
        <v>-62418</v>
      </c>
      <c r="F24" s="16">
        <f>SUM(F18:F23)</f>
        <v>-47662</v>
      </c>
      <c r="G24" s="75"/>
      <c r="H24" s="75"/>
    </row>
    <row r="25" spans="1:8" ht="18" customHeight="1">
      <c r="D25" s="41"/>
      <c r="E25" s="41"/>
      <c r="F25" s="41"/>
    </row>
    <row r="26" spans="1:8" s="6" customFormat="1" ht="24.95" customHeight="1">
      <c r="A26" s="29"/>
      <c r="B26" s="23" t="s">
        <v>127</v>
      </c>
      <c r="C26" s="22"/>
      <c r="D26" s="11"/>
      <c r="E26" s="11"/>
      <c r="F26" s="8"/>
      <c r="G26" s="75"/>
      <c r="H26" s="75"/>
    </row>
    <row r="27" spans="1:8" s="6" customFormat="1" ht="20.100000000000001" customHeight="1">
      <c r="A27" s="29"/>
      <c r="B27" s="12" t="s">
        <v>142</v>
      </c>
      <c r="C27" s="48"/>
      <c r="D27" s="11"/>
      <c r="E27" s="11"/>
      <c r="F27" s="8" t="s">
        <v>16</v>
      </c>
      <c r="G27" s="75"/>
      <c r="H27" s="75"/>
    </row>
    <row r="28" spans="1:8" s="13" customFormat="1" ht="45" customHeight="1">
      <c r="A28" s="30"/>
      <c r="B28" s="19"/>
      <c r="C28" s="20" t="str">
        <f>C$9</f>
        <v>2020-21 
Provisional 
Outturn</v>
      </c>
      <c r="D28" s="20" t="str">
        <f>D$9</f>
        <v>2021-22 
Budget 
Estimate</v>
      </c>
      <c r="E28" s="20" t="str">
        <f>E$9</f>
        <v>2022-23 
Budget 
Estimate</v>
      </c>
      <c r="F28" s="20" t="str">
        <f>F$9</f>
        <v>2023-24 
Budget 
Estimate</v>
      </c>
      <c r="G28" s="75"/>
      <c r="H28" s="75"/>
    </row>
    <row r="29" spans="1:8" s="1" customFormat="1" ht="8.1" customHeight="1">
      <c r="A29" s="33"/>
      <c r="C29" s="34"/>
      <c r="D29" s="27"/>
      <c r="F29" s="27"/>
      <c r="G29" s="75"/>
      <c r="H29" s="75"/>
    </row>
    <row r="30" spans="1:8" s="6" customFormat="1" ht="15.95" customHeight="1">
      <c r="A30" s="29"/>
      <c r="B30" s="50" t="s">
        <v>43</v>
      </c>
      <c r="C30" s="48"/>
      <c r="D30" s="11"/>
      <c r="E30" s="11"/>
      <c r="F30" s="8"/>
      <c r="G30" s="75"/>
      <c r="H30" s="75"/>
    </row>
    <row r="31" spans="1:8" s="17" customFormat="1" ht="15.95" customHeight="1">
      <c r="A31" s="31"/>
      <c r="B31" s="21" t="s">
        <v>31</v>
      </c>
      <c r="C31" s="26">
        <v>16806</v>
      </c>
      <c r="D31" s="26">
        <v>9972</v>
      </c>
      <c r="E31" s="26">
        <v>10897</v>
      </c>
      <c r="F31" s="26">
        <v>17587</v>
      </c>
      <c r="G31" s="75"/>
      <c r="H31" s="75"/>
    </row>
    <row r="32" spans="1:8" s="17" customFormat="1" ht="15.95" customHeight="1">
      <c r="A32" s="31"/>
      <c r="B32" s="21" t="s">
        <v>154</v>
      </c>
      <c r="C32" s="26">
        <v>615</v>
      </c>
      <c r="D32" s="26">
        <v>1375</v>
      </c>
      <c r="E32" s="26">
        <v>2205</v>
      </c>
      <c r="F32" s="26">
        <v>1420</v>
      </c>
      <c r="G32" s="75"/>
      <c r="H32" s="75"/>
    </row>
    <row r="33" spans="1:8" s="17" customFormat="1" ht="15.95" customHeight="1">
      <c r="A33" s="31"/>
      <c r="B33" s="21" t="s">
        <v>32</v>
      </c>
      <c r="C33" s="26">
        <v>0</v>
      </c>
      <c r="D33" s="26">
        <v>0</v>
      </c>
      <c r="E33" s="26">
        <v>0</v>
      </c>
      <c r="F33" s="26">
        <v>0</v>
      </c>
      <c r="G33" s="75"/>
      <c r="H33" s="75"/>
    </row>
    <row r="34" spans="1:8" s="17" customFormat="1" ht="15.95" customHeight="1">
      <c r="A34" s="31"/>
      <c r="B34" s="21" t="s">
        <v>35</v>
      </c>
      <c r="C34" s="26">
        <v>5100</v>
      </c>
      <c r="D34" s="26">
        <v>8101</v>
      </c>
      <c r="E34" s="26">
        <v>9696</v>
      </c>
      <c r="F34" s="26">
        <v>8979</v>
      </c>
      <c r="G34" s="75"/>
      <c r="H34" s="75"/>
    </row>
    <row r="35" spans="1:8" s="17" customFormat="1" ht="15.95" customHeight="1">
      <c r="A35" s="31"/>
      <c r="B35" s="21" t="s">
        <v>33</v>
      </c>
      <c r="C35" s="26">
        <v>11757</v>
      </c>
      <c r="D35" s="26">
        <v>10140</v>
      </c>
      <c r="E35" s="26">
        <v>3979</v>
      </c>
      <c r="F35" s="26">
        <v>3143</v>
      </c>
      <c r="G35" s="75"/>
      <c r="H35" s="75"/>
    </row>
    <row r="36" spans="1:8" s="17" customFormat="1" ht="15.95" customHeight="1">
      <c r="A36" s="31"/>
      <c r="B36" s="21" t="s">
        <v>45</v>
      </c>
      <c r="C36" s="26">
        <v>985</v>
      </c>
      <c r="D36" s="26">
        <v>3838</v>
      </c>
      <c r="E36" s="26">
        <v>5246</v>
      </c>
      <c r="F36" s="26">
        <v>2840</v>
      </c>
      <c r="G36" s="75"/>
      <c r="H36" s="75"/>
    </row>
    <row r="37" spans="1:8" s="17" customFormat="1" ht="15.95" customHeight="1">
      <c r="A37" s="31"/>
      <c r="B37" s="21" t="s">
        <v>44</v>
      </c>
      <c r="C37" s="26">
        <v>0</v>
      </c>
      <c r="D37" s="26">
        <v>0</v>
      </c>
      <c r="E37" s="26">
        <v>0</v>
      </c>
      <c r="F37" s="26">
        <v>0</v>
      </c>
      <c r="G37" s="75"/>
      <c r="H37" s="75"/>
    </row>
    <row r="38" spans="1:8" s="17" customFormat="1" ht="15.95" customHeight="1">
      <c r="A38" s="31"/>
      <c r="B38" s="21" t="s">
        <v>38</v>
      </c>
      <c r="C38" s="26">
        <v>1148</v>
      </c>
      <c r="D38" s="26">
        <v>1200</v>
      </c>
      <c r="E38" s="26">
        <v>300</v>
      </c>
      <c r="F38" s="26">
        <v>300</v>
      </c>
      <c r="G38" s="75"/>
      <c r="H38" s="75"/>
    </row>
    <row r="39" spans="1:8" s="17" customFormat="1" ht="15.95" customHeight="1">
      <c r="A39" s="31"/>
      <c r="B39" s="21" t="s">
        <v>34</v>
      </c>
      <c r="C39" s="26">
        <v>4872</v>
      </c>
      <c r="D39" s="26">
        <v>3581</v>
      </c>
      <c r="E39" s="26">
        <v>4663</v>
      </c>
      <c r="F39" s="26">
        <v>3743</v>
      </c>
      <c r="G39" s="75"/>
      <c r="H39" s="75"/>
    </row>
    <row r="40" spans="1:8" s="17" customFormat="1" ht="15.95" customHeight="1">
      <c r="A40" s="31"/>
      <c r="B40" s="21" t="s">
        <v>46</v>
      </c>
      <c r="C40" s="26">
        <v>0</v>
      </c>
      <c r="D40" s="26">
        <v>0</v>
      </c>
      <c r="E40" s="26">
        <v>0</v>
      </c>
      <c r="F40" s="26">
        <v>0</v>
      </c>
      <c r="G40" s="75"/>
      <c r="H40" s="75"/>
    </row>
    <row r="41" spans="1:8" s="17" customFormat="1" ht="15.95" customHeight="1">
      <c r="A41" s="32"/>
      <c r="B41" s="18" t="s">
        <v>47</v>
      </c>
      <c r="C41" s="16">
        <f>SUM(C31:C40)</f>
        <v>41283</v>
      </c>
      <c r="D41" s="16">
        <f>SUM(D31:D40)</f>
        <v>38207</v>
      </c>
      <c r="E41" s="16">
        <f>SUM(E31:E40)</f>
        <v>36986</v>
      </c>
      <c r="F41" s="16">
        <f>SUM(F31:F40)</f>
        <v>38012</v>
      </c>
      <c r="G41" s="75"/>
      <c r="H41" s="75"/>
    </row>
    <row r="42" spans="1:8" s="1" customFormat="1" ht="8.1" customHeight="1">
      <c r="A42" s="33"/>
      <c r="C42" s="34"/>
      <c r="D42" s="27"/>
      <c r="F42" s="27"/>
      <c r="G42" s="75"/>
      <c r="H42" s="75"/>
    </row>
    <row r="43" spans="1:8" s="6" customFormat="1" ht="15.95" customHeight="1">
      <c r="A43" s="29"/>
      <c r="B43" s="50" t="s">
        <v>48</v>
      </c>
      <c r="C43" s="48"/>
      <c r="D43" s="11"/>
      <c r="E43" s="11"/>
      <c r="F43" s="8"/>
      <c r="G43" s="75"/>
      <c r="H43" s="75"/>
    </row>
    <row r="44" spans="1:8" s="17" customFormat="1" ht="15.95" customHeight="1">
      <c r="A44" s="31"/>
      <c r="B44" s="21" t="s">
        <v>78</v>
      </c>
      <c r="C44" s="26">
        <v>-7723</v>
      </c>
      <c r="D44" s="26">
        <v>-7750</v>
      </c>
      <c r="E44" s="26">
        <v>-8224</v>
      </c>
      <c r="F44" s="26">
        <v>-8224</v>
      </c>
      <c r="G44" s="75"/>
      <c r="H44" s="75"/>
    </row>
    <row r="45" spans="1:8" s="17" customFormat="1" ht="15.95" customHeight="1">
      <c r="A45" s="31"/>
      <c r="B45" s="21" t="s">
        <v>79</v>
      </c>
      <c r="C45" s="26">
        <v>-2409</v>
      </c>
      <c r="D45" s="26">
        <v>-1145</v>
      </c>
      <c r="E45" s="26">
        <v>0</v>
      </c>
      <c r="F45" s="26">
        <v>0</v>
      </c>
      <c r="G45" s="75"/>
      <c r="H45" s="75"/>
    </row>
    <row r="46" spans="1:8" s="17" customFormat="1" ht="15.95" customHeight="1">
      <c r="A46" s="31"/>
      <c r="B46" s="21" t="s">
        <v>80</v>
      </c>
      <c r="C46" s="26">
        <v>0</v>
      </c>
      <c r="D46" s="26">
        <v>0</v>
      </c>
      <c r="E46" s="26">
        <v>0</v>
      </c>
      <c r="F46" s="26">
        <v>0</v>
      </c>
      <c r="G46" s="75"/>
      <c r="H46" s="75"/>
    </row>
    <row r="47" spans="1:8" s="17" customFormat="1" ht="15.95" customHeight="1">
      <c r="A47" s="31"/>
      <c r="B47" s="21" t="s">
        <v>81</v>
      </c>
      <c r="C47" s="26">
        <v>-25</v>
      </c>
      <c r="D47" s="26">
        <v>0</v>
      </c>
      <c r="E47" s="26">
        <v>0</v>
      </c>
      <c r="F47" s="26">
        <v>0</v>
      </c>
      <c r="G47" s="75"/>
      <c r="H47" s="75"/>
    </row>
    <row r="48" spans="1:8" s="17" customFormat="1" ht="15.95" customHeight="1">
      <c r="A48" s="31"/>
      <c r="B48" s="21" t="s">
        <v>82</v>
      </c>
      <c r="C48" s="26">
        <v>0</v>
      </c>
      <c r="D48" s="26">
        <v>0</v>
      </c>
      <c r="E48" s="26">
        <v>0</v>
      </c>
      <c r="F48" s="26">
        <v>0</v>
      </c>
      <c r="G48" s="75"/>
      <c r="H48" s="75"/>
    </row>
    <row r="49" spans="1:8" s="17" customFormat="1" ht="15.95" customHeight="1">
      <c r="A49" s="31"/>
      <c r="B49" s="21" t="s">
        <v>83</v>
      </c>
      <c r="C49" s="26">
        <v>-12</v>
      </c>
      <c r="D49" s="26">
        <v>-372</v>
      </c>
      <c r="E49" s="26">
        <v>-852</v>
      </c>
      <c r="F49" s="26">
        <v>-1075</v>
      </c>
      <c r="G49" s="75"/>
      <c r="H49" s="75"/>
    </row>
    <row r="50" spans="1:8" s="17" customFormat="1" ht="15.95" customHeight="1">
      <c r="A50" s="31"/>
      <c r="B50" s="21" t="s">
        <v>84</v>
      </c>
      <c r="C50" s="26">
        <v>0</v>
      </c>
      <c r="D50" s="26">
        <v>0</v>
      </c>
      <c r="E50" s="26">
        <v>0</v>
      </c>
      <c r="F50" s="26">
        <v>0</v>
      </c>
      <c r="G50" s="75"/>
      <c r="H50" s="75"/>
    </row>
    <row r="51" spans="1:8" s="17" customFormat="1" ht="15.95" customHeight="1">
      <c r="A51" s="31"/>
      <c r="B51" s="21" t="s">
        <v>85</v>
      </c>
      <c r="C51" s="26">
        <v>-30949</v>
      </c>
      <c r="D51" s="26">
        <v>-28055</v>
      </c>
      <c r="E51" s="26">
        <v>-27510</v>
      </c>
      <c r="F51" s="26">
        <v>-28313</v>
      </c>
      <c r="G51" s="75"/>
      <c r="H51" s="75"/>
    </row>
    <row r="52" spans="1:8" s="17" customFormat="1" ht="15.95" customHeight="1">
      <c r="A52" s="31"/>
      <c r="B52" s="21" t="s">
        <v>86</v>
      </c>
      <c r="C52" s="26">
        <v>0</v>
      </c>
      <c r="D52" s="26">
        <v>0</v>
      </c>
      <c r="E52" s="26">
        <v>-400</v>
      </c>
      <c r="F52" s="26">
        <v>-400</v>
      </c>
      <c r="G52" s="75"/>
      <c r="H52" s="75"/>
    </row>
    <row r="53" spans="1:8" s="17" customFormat="1" ht="15.95" customHeight="1">
      <c r="A53" s="31"/>
      <c r="B53" s="21" t="s">
        <v>87</v>
      </c>
      <c r="C53" s="26">
        <v>0</v>
      </c>
      <c r="D53" s="26">
        <v>0</v>
      </c>
      <c r="E53" s="26">
        <v>0</v>
      </c>
      <c r="F53" s="26">
        <v>0</v>
      </c>
      <c r="G53" s="75"/>
      <c r="H53" s="75"/>
    </row>
    <row r="54" spans="1:8" s="17" customFormat="1" ht="15.95" customHeight="1">
      <c r="A54" s="31"/>
      <c r="B54" s="21" t="s">
        <v>88</v>
      </c>
      <c r="C54" s="15">
        <v>-165</v>
      </c>
      <c r="D54" s="15">
        <v>-885</v>
      </c>
      <c r="E54" s="26">
        <v>0</v>
      </c>
      <c r="F54" s="26">
        <v>0</v>
      </c>
      <c r="G54" s="75"/>
      <c r="H54" s="75"/>
    </row>
    <row r="55" spans="1:8" s="17" customFormat="1" ht="15.95" customHeight="1">
      <c r="A55" s="31"/>
      <c r="B55" s="21" t="s">
        <v>89</v>
      </c>
      <c r="C55" s="26">
        <v>0</v>
      </c>
      <c r="D55" s="26">
        <v>0</v>
      </c>
      <c r="E55" s="26">
        <v>0</v>
      </c>
      <c r="F55" s="26">
        <v>0</v>
      </c>
      <c r="G55" s="75"/>
      <c r="H55" s="75"/>
    </row>
    <row r="56" spans="1:8" s="17" customFormat="1" ht="15.95" customHeight="1">
      <c r="A56" s="31"/>
      <c r="B56" s="21" t="s">
        <v>90</v>
      </c>
      <c r="C56" s="26">
        <v>0</v>
      </c>
      <c r="D56" s="26">
        <v>0</v>
      </c>
      <c r="E56" s="26">
        <v>0</v>
      </c>
      <c r="F56" s="26">
        <v>0</v>
      </c>
      <c r="G56" s="75"/>
      <c r="H56" s="75"/>
    </row>
    <row r="57" spans="1:8" s="17" customFormat="1" ht="15.95" customHeight="1">
      <c r="A57" s="32"/>
      <c r="B57" s="18" t="s">
        <v>49</v>
      </c>
      <c r="C57" s="16">
        <f>SUM(C44:C56)</f>
        <v>-41283</v>
      </c>
      <c r="D57" s="16">
        <f>SUM(D44:D56)</f>
        <v>-38207</v>
      </c>
      <c r="E57" s="16">
        <f>SUM(E44:E56)</f>
        <v>-36986</v>
      </c>
      <c r="F57" s="16">
        <f>SUM(F44:F56)</f>
        <v>-38012</v>
      </c>
      <c r="G57" s="75"/>
      <c r="H57" s="75"/>
    </row>
    <row r="58" spans="1:8" s="1" customFormat="1" ht="8.1" customHeight="1">
      <c r="A58" s="33"/>
      <c r="C58" s="34"/>
      <c r="D58" s="27"/>
      <c r="F58" s="27"/>
      <c r="G58" s="75"/>
      <c r="H58" s="75"/>
    </row>
    <row r="59" spans="1:8" s="17" customFormat="1" ht="15.95" customHeight="1">
      <c r="A59" s="31"/>
      <c r="B59" s="44" t="s">
        <v>97</v>
      </c>
      <c r="C59" s="36" t="str">
        <f>IF(C41+C57=0, "PASS", "FAIL")</f>
        <v>PASS</v>
      </c>
      <c r="D59" s="36" t="str">
        <f>IF(D41+D57=0, "PASS", "FAIL")</f>
        <v>PASS</v>
      </c>
      <c r="E59" s="36" t="str">
        <f>IF(E41+E57=0, "PASS", "FAIL")</f>
        <v>PASS</v>
      </c>
      <c r="F59" s="36" t="str">
        <f>IF(F41+F57=0, "PASS", "FAIL")</f>
        <v>PASS</v>
      </c>
      <c r="G59" s="75"/>
      <c r="H59" s="75"/>
    </row>
    <row r="60" spans="1:8" s="1" customFormat="1" ht="18" customHeight="1">
      <c r="A60" s="33"/>
      <c r="C60" s="34"/>
      <c r="D60" s="27"/>
      <c r="F60" s="27"/>
      <c r="G60" s="75"/>
      <c r="H60" s="75"/>
    </row>
    <row r="61" spans="1:8" s="6" customFormat="1" ht="20.100000000000001" customHeight="1">
      <c r="A61" s="29"/>
      <c r="B61" s="12" t="s">
        <v>141</v>
      </c>
      <c r="C61" s="48"/>
      <c r="D61" s="11"/>
      <c r="E61" s="11"/>
      <c r="F61" s="8" t="s">
        <v>16</v>
      </c>
      <c r="G61" s="75"/>
      <c r="H61" s="75"/>
    </row>
    <row r="62" spans="1:8" s="13" customFormat="1" ht="45" customHeight="1">
      <c r="A62" s="30"/>
      <c r="B62" s="19"/>
      <c r="C62" s="20" t="str">
        <f>C$9</f>
        <v>2020-21 
Provisional 
Outturn</v>
      </c>
      <c r="D62" s="20" t="str">
        <f>D$9</f>
        <v>2021-22 
Budget 
Estimate</v>
      </c>
      <c r="E62" s="20" t="str">
        <f>E$9</f>
        <v>2022-23 
Budget 
Estimate</v>
      </c>
      <c r="F62" s="20" t="str">
        <f>F$9</f>
        <v>2023-24 
Budget 
Estimate</v>
      </c>
      <c r="G62" s="75"/>
      <c r="H62" s="75"/>
    </row>
    <row r="63" spans="1:8" s="1" customFormat="1" ht="8.1" customHeight="1">
      <c r="A63" s="33"/>
      <c r="C63" s="34"/>
      <c r="D63" s="27"/>
      <c r="F63" s="27"/>
      <c r="G63" s="75"/>
      <c r="H63" s="75"/>
    </row>
    <row r="64" spans="1:8" s="6" customFormat="1" ht="15.95" customHeight="1">
      <c r="A64" s="29"/>
      <c r="B64" s="50" t="s">
        <v>43</v>
      </c>
      <c r="C64" s="48"/>
      <c r="D64" s="11"/>
      <c r="E64" s="11"/>
      <c r="F64" s="8"/>
      <c r="G64" s="75"/>
      <c r="H64" s="75"/>
    </row>
    <row r="65" spans="1:8" s="13" customFormat="1" ht="20.100000000000001" customHeight="1">
      <c r="A65" s="30"/>
      <c r="B65" s="81" t="s">
        <v>94</v>
      </c>
      <c r="C65" s="82"/>
      <c r="D65" s="82"/>
      <c r="E65" s="82"/>
      <c r="F65" s="83"/>
      <c r="G65" s="75"/>
      <c r="H65" s="75"/>
    </row>
    <row r="66" spans="1:8" s="17" customFormat="1" ht="15.95" customHeight="1">
      <c r="A66" s="31"/>
      <c r="B66" s="21" t="s">
        <v>31</v>
      </c>
      <c r="C66" s="26">
        <v>0</v>
      </c>
      <c r="D66" s="26">
        <v>0</v>
      </c>
      <c r="E66" s="26">
        <v>0</v>
      </c>
      <c r="F66" s="26">
        <v>0</v>
      </c>
      <c r="G66" s="75"/>
      <c r="H66" s="75"/>
    </row>
    <row r="67" spans="1:8" s="17" customFormat="1" ht="15.95" customHeight="1">
      <c r="A67" s="31"/>
      <c r="B67" s="21" t="s">
        <v>154</v>
      </c>
      <c r="C67" s="26">
        <v>0</v>
      </c>
      <c r="D67" s="26">
        <v>0</v>
      </c>
      <c r="E67" s="26">
        <v>0</v>
      </c>
      <c r="F67" s="26">
        <v>0</v>
      </c>
      <c r="G67" s="75"/>
      <c r="H67" s="75"/>
    </row>
    <row r="68" spans="1:8" s="17" customFormat="1" ht="15.95" customHeight="1">
      <c r="A68" s="31"/>
      <c r="B68" s="21" t="s">
        <v>32</v>
      </c>
      <c r="C68" s="26">
        <v>0</v>
      </c>
      <c r="D68" s="26">
        <v>0</v>
      </c>
      <c r="E68" s="26">
        <v>0</v>
      </c>
      <c r="F68" s="26">
        <v>0</v>
      </c>
      <c r="G68" s="75"/>
      <c r="H68" s="75"/>
    </row>
    <row r="69" spans="1:8" s="17" customFormat="1" ht="15.95" customHeight="1">
      <c r="A69" s="31"/>
      <c r="B69" s="21" t="s">
        <v>50</v>
      </c>
      <c r="C69" s="26">
        <v>0</v>
      </c>
      <c r="D69" s="26">
        <v>0</v>
      </c>
      <c r="E69" s="26">
        <v>0</v>
      </c>
      <c r="F69" s="26">
        <v>0</v>
      </c>
      <c r="G69" s="75"/>
      <c r="H69" s="75"/>
    </row>
    <row r="70" spans="1:8" s="17" customFormat="1" ht="15.95" customHeight="1">
      <c r="A70" s="31"/>
      <c r="B70" s="21" t="s">
        <v>33</v>
      </c>
      <c r="C70" s="26">
        <v>0</v>
      </c>
      <c r="D70" s="26">
        <v>0</v>
      </c>
      <c r="E70" s="26">
        <v>0</v>
      </c>
      <c r="F70" s="26">
        <v>0</v>
      </c>
      <c r="G70" s="75"/>
      <c r="H70" s="75"/>
    </row>
    <row r="71" spans="1:8" s="17" customFormat="1" ht="15.95" customHeight="1">
      <c r="A71" s="31"/>
      <c r="B71" s="21" t="s">
        <v>45</v>
      </c>
      <c r="C71" s="26">
        <v>0</v>
      </c>
      <c r="D71" s="26">
        <v>0</v>
      </c>
      <c r="E71" s="26">
        <v>0</v>
      </c>
      <c r="F71" s="26">
        <v>0</v>
      </c>
      <c r="G71" s="75"/>
      <c r="H71" s="75"/>
    </row>
    <row r="72" spans="1:8" s="17" customFormat="1" ht="15.95" customHeight="1">
      <c r="A72" s="31"/>
      <c r="B72" s="21" t="s">
        <v>44</v>
      </c>
      <c r="C72" s="26">
        <v>0</v>
      </c>
      <c r="D72" s="26">
        <v>0</v>
      </c>
      <c r="E72" s="26">
        <v>0</v>
      </c>
      <c r="F72" s="26">
        <v>0</v>
      </c>
      <c r="G72" s="75"/>
      <c r="H72" s="75"/>
    </row>
    <row r="73" spans="1:8" s="17" customFormat="1" ht="15.95" customHeight="1">
      <c r="A73" s="31"/>
      <c r="B73" s="21" t="s">
        <v>38</v>
      </c>
      <c r="C73" s="26">
        <v>0</v>
      </c>
      <c r="D73" s="26">
        <v>0</v>
      </c>
      <c r="E73" s="26">
        <v>0</v>
      </c>
      <c r="F73" s="26">
        <v>0</v>
      </c>
      <c r="G73" s="75"/>
      <c r="H73" s="75"/>
    </row>
    <row r="74" spans="1:8" s="17" customFormat="1" ht="15.95" customHeight="1">
      <c r="A74" s="31"/>
      <c r="B74" s="21" t="s">
        <v>34</v>
      </c>
      <c r="C74" s="26">
        <v>0</v>
      </c>
      <c r="D74" s="26">
        <v>0</v>
      </c>
      <c r="E74" s="26">
        <v>0</v>
      </c>
      <c r="F74" s="26">
        <v>0</v>
      </c>
      <c r="G74" s="75"/>
      <c r="H74" s="75"/>
    </row>
    <row r="75" spans="1:8" s="17" customFormat="1" ht="15.95" customHeight="1">
      <c r="A75" s="31"/>
      <c r="B75" s="21" t="s">
        <v>46</v>
      </c>
      <c r="C75" s="26">
        <v>0</v>
      </c>
      <c r="D75" s="26">
        <v>0</v>
      </c>
      <c r="E75" s="26">
        <v>0</v>
      </c>
      <c r="F75" s="26">
        <v>0</v>
      </c>
      <c r="G75" s="75"/>
      <c r="H75" s="75"/>
    </row>
    <row r="76" spans="1:8" s="17" customFormat="1" ht="15.95" customHeight="1">
      <c r="A76" s="32"/>
      <c r="B76" s="24" t="s">
        <v>95</v>
      </c>
      <c r="C76" s="25">
        <f>SUM(C66:C75)</f>
        <v>0</v>
      </c>
      <c r="D76" s="25">
        <f>SUM(D66:D75)</f>
        <v>0</v>
      </c>
      <c r="E76" s="25">
        <f>SUM(E66:E75)</f>
        <v>0</v>
      </c>
      <c r="F76" s="25">
        <f>SUM(F66:F75)</f>
        <v>0</v>
      </c>
      <c r="G76" s="75"/>
      <c r="H76" s="75"/>
    </row>
    <row r="77" spans="1:8" s="13" customFormat="1" ht="20.100000000000001" customHeight="1">
      <c r="A77" s="30"/>
      <c r="B77" s="81" t="s">
        <v>130</v>
      </c>
      <c r="C77" s="82"/>
      <c r="D77" s="82"/>
      <c r="E77" s="82"/>
      <c r="F77" s="83"/>
      <c r="G77" s="75"/>
      <c r="H77" s="75"/>
    </row>
    <row r="78" spans="1:8" s="17" customFormat="1" ht="15.95" customHeight="1">
      <c r="A78" s="31"/>
      <c r="B78" s="21" t="s">
        <v>51</v>
      </c>
      <c r="C78" s="26">
        <v>0</v>
      </c>
      <c r="D78" s="26">
        <v>0</v>
      </c>
      <c r="E78" s="26">
        <v>0</v>
      </c>
      <c r="F78" s="26">
        <v>0</v>
      </c>
      <c r="G78" s="75"/>
      <c r="H78" s="75"/>
    </row>
    <row r="79" spans="1:8" s="17" customFormat="1" ht="15.95" customHeight="1">
      <c r="A79" s="31"/>
      <c r="B79" s="21" t="s">
        <v>92</v>
      </c>
      <c r="C79" s="26">
        <v>0</v>
      </c>
      <c r="D79" s="26">
        <v>0</v>
      </c>
      <c r="E79" s="26">
        <v>0</v>
      </c>
      <c r="F79" s="26">
        <v>0</v>
      </c>
      <c r="G79" s="75"/>
      <c r="H79" s="75"/>
    </row>
    <row r="80" spans="1:8" s="17" customFormat="1" ht="15.95" customHeight="1">
      <c r="A80" s="31"/>
      <c r="B80" s="21" t="s">
        <v>131</v>
      </c>
      <c r="C80" s="26">
        <v>0</v>
      </c>
      <c r="D80" s="26">
        <v>0</v>
      </c>
      <c r="E80" s="26">
        <v>0</v>
      </c>
      <c r="F80" s="26">
        <v>0</v>
      </c>
      <c r="G80" s="75"/>
      <c r="H80" s="75"/>
    </row>
    <row r="81" spans="1:8" s="17" customFormat="1" ht="15.95" customHeight="1">
      <c r="A81" s="31"/>
      <c r="B81" s="21" t="s">
        <v>52</v>
      </c>
      <c r="C81" s="26">
        <v>0</v>
      </c>
      <c r="D81" s="26">
        <v>0</v>
      </c>
      <c r="E81" s="26">
        <v>0</v>
      </c>
      <c r="F81" s="26">
        <v>0</v>
      </c>
      <c r="G81" s="75"/>
      <c r="H81" s="75"/>
    </row>
    <row r="82" spans="1:8" s="17" customFormat="1" ht="15.95" customHeight="1">
      <c r="A82" s="32"/>
      <c r="B82" s="24" t="s">
        <v>132</v>
      </c>
      <c r="C82" s="25">
        <f>SUM(C78:C81)</f>
        <v>0</v>
      </c>
      <c r="D82" s="25">
        <f>SUM(D78:D81)</f>
        <v>0</v>
      </c>
      <c r="E82" s="25">
        <f>SUM(E78:E81)</f>
        <v>0</v>
      </c>
      <c r="F82" s="25">
        <f>SUM(F78:F81)</f>
        <v>0</v>
      </c>
      <c r="G82" s="75"/>
      <c r="H82" s="75"/>
    </row>
    <row r="83" spans="1:8" s="13" customFormat="1" ht="20.100000000000001" customHeight="1">
      <c r="A83" s="30"/>
      <c r="B83" s="81" t="s">
        <v>93</v>
      </c>
      <c r="C83" s="82"/>
      <c r="D83" s="82"/>
      <c r="E83" s="82"/>
      <c r="F83" s="83"/>
      <c r="G83" s="75"/>
      <c r="H83" s="75"/>
    </row>
    <row r="84" spans="1:8" s="17" customFormat="1" ht="15.95" customHeight="1">
      <c r="A84" s="31"/>
      <c r="B84" s="21" t="s">
        <v>31</v>
      </c>
      <c r="C84" s="26">
        <v>0</v>
      </c>
      <c r="D84" s="26">
        <v>0</v>
      </c>
      <c r="E84" s="26">
        <v>0</v>
      </c>
      <c r="F84" s="26">
        <v>0</v>
      </c>
      <c r="G84" s="75"/>
      <c r="H84" s="75"/>
    </row>
    <row r="85" spans="1:8" s="17" customFormat="1" ht="15.95" customHeight="1">
      <c r="A85" s="31"/>
      <c r="B85" s="21" t="s">
        <v>154</v>
      </c>
      <c r="C85" s="26">
        <v>0</v>
      </c>
      <c r="D85" s="26">
        <v>0</v>
      </c>
      <c r="E85" s="26">
        <v>0</v>
      </c>
      <c r="F85" s="26">
        <v>0</v>
      </c>
      <c r="G85" s="75"/>
      <c r="H85" s="75"/>
    </row>
    <row r="86" spans="1:8" s="17" customFormat="1" ht="15.95" customHeight="1">
      <c r="A86" s="31"/>
      <c r="B86" s="21" t="s">
        <v>32</v>
      </c>
      <c r="C86" s="26">
        <v>0</v>
      </c>
      <c r="D86" s="26">
        <v>0</v>
      </c>
      <c r="E86" s="26">
        <v>0</v>
      </c>
      <c r="F86" s="26">
        <v>0</v>
      </c>
      <c r="G86" s="75"/>
      <c r="H86" s="75"/>
    </row>
    <row r="87" spans="1:8" s="17" customFormat="1" ht="15.95" customHeight="1">
      <c r="A87" s="31"/>
      <c r="B87" s="21" t="s">
        <v>35</v>
      </c>
      <c r="C87" s="26">
        <v>0</v>
      </c>
      <c r="D87" s="26">
        <v>0</v>
      </c>
      <c r="E87" s="26">
        <v>0</v>
      </c>
      <c r="F87" s="26">
        <v>0</v>
      </c>
      <c r="G87" s="75"/>
      <c r="H87" s="75"/>
    </row>
    <row r="88" spans="1:8" s="17" customFormat="1" ht="15.95" customHeight="1">
      <c r="A88" s="31"/>
      <c r="B88" s="21" t="s">
        <v>33</v>
      </c>
      <c r="C88" s="26">
        <v>0</v>
      </c>
      <c r="D88" s="26">
        <v>0</v>
      </c>
      <c r="E88" s="26">
        <v>0</v>
      </c>
      <c r="F88" s="26">
        <v>0</v>
      </c>
      <c r="G88" s="75"/>
      <c r="H88" s="75"/>
    </row>
    <row r="89" spans="1:8" s="17" customFormat="1" ht="15.95" customHeight="1">
      <c r="A89" s="31"/>
      <c r="B89" s="21" t="s">
        <v>45</v>
      </c>
      <c r="C89" s="26">
        <v>0</v>
      </c>
      <c r="D89" s="26">
        <v>0</v>
      </c>
      <c r="E89" s="26">
        <v>0</v>
      </c>
      <c r="F89" s="26">
        <v>0</v>
      </c>
      <c r="G89" s="75"/>
      <c r="H89" s="75"/>
    </row>
    <row r="90" spans="1:8" s="17" customFormat="1" ht="15.95" customHeight="1">
      <c r="A90" s="31"/>
      <c r="B90" s="21" t="s">
        <v>44</v>
      </c>
      <c r="C90" s="26">
        <v>463</v>
      </c>
      <c r="D90" s="26">
        <v>463</v>
      </c>
      <c r="E90" s="26">
        <v>463</v>
      </c>
      <c r="F90" s="26">
        <v>463</v>
      </c>
      <c r="G90" s="75"/>
      <c r="H90" s="75"/>
    </row>
    <row r="91" spans="1:8" s="17" customFormat="1" ht="15.95" customHeight="1">
      <c r="A91" s="31"/>
      <c r="B91" s="21" t="s">
        <v>38</v>
      </c>
      <c r="C91" s="26">
        <v>0</v>
      </c>
      <c r="D91" s="26">
        <v>0</v>
      </c>
      <c r="E91" s="26">
        <v>0</v>
      </c>
      <c r="F91" s="26">
        <v>0</v>
      </c>
      <c r="G91" s="75"/>
      <c r="H91" s="75"/>
    </row>
    <row r="92" spans="1:8" s="17" customFormat="1" ht="15.95" customHeight="1">
      <c r="A92" s="31"/>
      <c r="B92" s="21" t="s">
        <v>34</v>
      </c>
      <c r="C92" s="26">
        <v>0</v>
      </c>
      <c r="D92" s="26">
        <v>0</v>
      </c>
      <c r="E92" s="26">
        <v>0</v>
      </c>
      <c r="F92" s="26">
        <v>0</v>
      </c>
      <c r="G92" s="75"/>
      <c r="H92" s="75"/>
    </row>
    <row r="93" spans="1:8" s="17" customFormat="1" ht="15.95" customHeight="1">
      <c r="A93" s="31"/>
      <c r="B93" s="21" t="s">
        <v>46</v>
      </c>
      <c r="C93" s="26">
        <v>0</v>
      </c>
      <c r="D93" s="26">
        <v>0</v>
      </c>
      <c r="E93" s="26">
        <v>0</v>
      </c>
      <c r="F93" s="26">
        <v>0</v>
      </c>
      <c r="G93" s="75"/>
      <c r="H93" s="75"/>
    </row>
    <row r="94" spans="1:8" s="17" customFormat="1" ht="15.95" customHeight="1">
      <c r="A94" s="32"/>
      <c r="B94" s="24" t="s">
        <v>96</v>
      </c>
      <c r="C94" s="25">
        <f>SUM(C84:C93)</f>
        <v>463</v>
      </c>
      <c r="D94" s="25">
        <f>SUM(D84:D93)</f>
        <v>463</v>
      </c>
      <c r="E94" s="25">
        <f>SUM(E84:E93)</f>
        <v>463</v>
      </c>
      <c r="F94" s="25">
        <f>SUM(F84:F93)</f>
        <v>463</v>
      </c>
      <c r="G94" s="75"/>
      <c r="H94" s="75"/>
    </row>
    <row r="95" spans="1:8" s="17" customFormat="1" ht="15.95" customHeight="1">
      <c r="A95" s="32"/>
      <c r="B95" s="18" t="s">
        <v>129</v>
      </c>
      <c r="C95" s="16">
        <f>SUM(C76,C82, C94)</f>
        <v>463</v>
      </c>
      <c r="D95" s="16">
        <f>SUM(D76,D82, D94)</f>
        <v>463</v>
      </c>
      <c r="E95" s="16">
        <f>SUM(E76,E82, E94)</f>
        <v>463</v>
      </c>
      <c r="F95" s="16">
        <f>SUM(F76,F82, F94)</f>
        <v>463</v>
      </c>
      <c r="G95" s="75"/>
      <c r="H95" s="75"/>
    </row>
    <row r="96" spans="1:8" s="1" customFormat="1" ht="8.1" customHeight="1">
      <c r="A96" s="33"/>
      <c r="C96" s="34"/>
      <c r="D96" s="27"/>
      <c r="F96" s="27"/>
      <c r="G96" s="75"/>
      <c r="H96" s="75"/>
    </row>
    <row r="97" spans="1:8" s="6" customFormat="1" ht="15.95" customHeight="1">
      <c r="A97" s="29"/>
      <c r="B97" s="50" t="s">
        <v>48</v>
      </c>
      <c r="C97" s="48"/>
      <c r="D97" s="11"/>
      <c r="E97" s="11"/>
      <c r="F97" s="8"/>
      <c r="G97" s="75"/>
      <c r="H97" s="75"/>
    </row>
    <row r="98" spans="1:8" s="17" customFormat="1" ht="15.95" customHeight="1">
      <c r="A98" s="31"/>
      <c r="B98" s="21" t="s">
        <v>78</v>
      </c>
      <c r="C98" s="26">
        <v>-463</v>
      </c>
      <c r="D98" s="26">
        <v>-463</v>
      </c>
      <c r="E98" s="26">
        <v>-463</v>
      </c>
      <c r="F98" s="26">
        <v>-463</v>
      </c>
      <c r="G98" s="75"/>
      <c r="H98" s="75"/>
    </row>
    <row r="99" spans="1:8" s="17" customFormat="1" ht="15.95" customHeight="1">
      <c r="A99" s="31"/>
      <c r="B99" s="21" t="s">
        <v>79</v>
      </c>
      <c r="C99" s="26">
        <v>0</v>
      </c>
      <c r="D99" s="26">
        <v>0</v>
      </c>
      <c r="E99" s="26">
        <v>0</v>
      </c>
      <c r="F99" s="26">
        <v>0</v>
      </c>
      <c r="G99" s="75"/>
      <c r="H99" s="75"/>
    </row>
    <row r="100" spans="1:8" s="17" customFormat="1" ht="15.95" customHeight="1">
      <c r="A100" s="31"/>
      <c r="B100" s="21" t="s">
        <v>80</v>
      </c>
      <c r="C100" s="26">
        <v>0</v>
      </c>
      <c r="D100" s="26">
        <v>0</v>
      </c>
      <c r="E100" s="26">
        <v>0</v>
      </c>
      <c r="F100" s="26">
        <v>0</v>
      </c>
      <c r="G100" s="75"/>
      <c r="H100" s="75"/>
    </row>
    <row r="101" spans="1:8" s="17" customFormat="1" ht="15.95" customHeight="1">
      <c r="A101" s="31"/>
      <c r="B101" s="21" t="s">
        <v>81</v>
      </c>
      <c r="C101" s="26">
        <v>0</v>
      </c>
      <c r="D101" s="26">
        <v>0</v>
      </c>
      <c r="E101" s="26">
        <v>0</v>
      </c>
      <c r="F101" s="26">
        <v>0</v>
      </c>
      <c r="G101" s="75"/>
      <c r="H101" s="75"/>
    </row>
    <row r="102" spans="1:8" s="17" customFormat="1" ht="15.95" customHeight="1">
      <c r="A102" s="31"/>
      <c r="B102" s="21" t="s">
        <v>82</v>
      </c>
      <c r="C102" s="26">
        <v>0</v>
      </c>
      <c r="D102" s="26">
        <v>0</v>
      </c>
      <c r="E102" s="26">
        <v>0</v>
      </c>
      <c r="F102" s="26">
        <v>0</v>
      </c>
      <c r="G102" s="75"/>
      <c r="H102" s="75"/>
    </row>
    <row r="103" spans="1:8" s="17" customFormat="1" ht="15.95" customHeight="1">
      <c r="A103" s="31"/>
      <c r="B103" s="21" t="s">
        <v>83</v>
      </c>
      <c r="C103" s="26">
        <v>0</v>
      </c>
      <c r="D103" s="26">
        <v>0</v>
      </c>
      <c r="E103" s="26">
        <v>0</v>
      </c>
      <c r="F103" s="26">
        <v>0</v>
      </c>
      <c r="G103" s="75"/>
      <c r="H103" s="75"/>
    </row>
    <row r="104" spans="1:8" s="17" customFormat="1" ht="15.95" customHeight="1">
      <c r="A104" s="31"/>
      <c r="B104" s="42" t="s">
        <v>85</v>
      </c>
      <c r="C104" s="15">
        <f>-SUM(C76,C82)</f>
        <v>0</v>
      </c>
      <c r="D104" s="15">
        <f>-SUM(D76,D82)</f>
        <v>0</v>
      </c>
      <c r="E104" s="15">
        <f>-SUM(E76,E82)</f>
        <v>0</v>
      </c>
      <c r="F104" s="15">
        <f>-SUM(F76,F82)</f>
        <v>0</v>
      </c>
      <c r="G104" s="75"/>
      <c r="H104" s="75"/>
    </row>
    <row r="105" spans="1:8" s="17" customFormat="1" ht="15.95" customHeight="1">
      <c r="A105" s="32"/>
      <c r="B105" s="18" t="s">
        <v>146</v>
      </c>
      <c r="C105" s="16">
        <f>SUM(C98:C104)</f>
        <v>-463</v>
      </c>
      <c r="D105" s="16">
        <f>SUM(D98:D104)</f>
        <v>-463</v>
      </c>
      <c r="E105" s="16">
        <f>SUM(E98:E104)</f>
        <v>-463</v>
      </c>
      <c r="F105" s="16">
        <f>SUM(F98:F104)</f>
        <v>-463</v>
      </c>
      <c r="G105" s="75"/>
      <c r="H105" s="75"/>
    </row>
    <row r="106" spans="1:8" s="1" customFormat="1" ht="8.1" customHeight="1">
      <c r="A106" s="33"/>
      <c r="C106" s="34"/>
      <c r="D106" s="27"/>
      <c r="F106" s="27"/>
      <c r="G106" s="75"/>
      <c r="H106" s="75"/>
    </row>
    <row r="107" spans="1:8" s="17" customFormat="1" ht="15.95" customHeight="1">
      <c r="A107" s="31"/>
      <c r="B107" s="44" t="s">
        <v>97</v>
      </c>
      <c r="C107" s="36" t="str">
        <f>IF(C95+C105=0, "PASS", "FAIL")</f>
        <v>PASS</v>
      </c>
      <c r="D107" s="36" t="str">
        <f>IF(D95+D105=0, "PASS", "FAIL")</f>
        <v>PASS</v>
      </c>
      <c r="E107" s="36" t="str">
        <f>IF(E95+E105=0, "PASS", "FAIL")</f>
        <v>PASS</v>
      </c>
      <c r="F107" s="36" t="str">
        <f>IF(F95+F105=0, "PASS", "FAIL")</f>
        <v>PASS</v>
      </c>
      <c r="G107" s="75"/>
      <c r="H107" s="75"/>
    </row>
    <row r="108" spans="1:8" ht="18" customHeight="1">
      <c r="D108" s="41"/>
      <c r="E108" s="41"/>
      <c r="F108" s="41"/>
    </row>
    <row r="109" spans="1:8" s="6" customFormat="1" ht="24.95" customHeight="1">
      <c r="A109" s="29"/>
      <c r="B109" s="23" t="s">
        <v>143</v>
      </c>
      <c r="C109" s="22"/>
      <c r="D109" s="11"/>
      <c r="E109" s="11"/>
      <c r="F109" s="8"/>
      <c r="G109" s="75"/>
      <c r="H109" s="75"/>
    </row>
    <row r="110" spans="1:8" s="6" customFormat="1" ht="20.100000000000001" customHeight="1">
      <c r="A110" s="29"/>
      <c r="B110" s="12" t="s">
        <v>144</v>
      </c>
      <c r="C110" s="48"/>
      <c r="D110" s="11"/>
      <c r="E110" s="11"/>
      <c r="F110" s="8" t="s">
        <v>16</v>
      </c>
      <c r="G110" s="75"/>
      <c r="H110" s="75"/>
    </row>
    <row r="111" spans="1:8" s="13" customFormat="1" ht="45" customHeight="1">
      <c r="A111" s="30"/>
      <c r="B111" s="19"/>
      <c r="C111" s="20" t="str">
        <f>C$9</f>
        <v>2020-21 
Provisional 
Outturn</v>
      </c>
      <c r="D111" s="20" t="str">
        <f>D$9</f>
        <v>2021-22 
Budget 
Estimate</v>
      </c>
      <c r="E111" s="20" t="str">
        <f>E$9</f>
        <v>2022-23 
Budget 
Estimate</v>
      </c>
      <c r="F111" s="20" t="str">
        <f>F$9</f>
        <v>2023-24 
Budget 
Estimate</v>
      </c>
      <c r="G111" s="75"/>
      <c r="H111" s="75"/>
    </row>
    <row r="112" spans="1:8" s="1" customFormat="1" ht="8.1" customHeight="1">
      <c r="A112" s="33"/>
      <c r="C112" s="34"/>
      <c r="D112" s="27"/>
      <c r="F112" s="27"/>
      <c r="G112" s="75"/>
      <c r="H112" s="75"/>
    </row>
    <row r="113" spans="1:8" s="6" customFormat="1" ht="15.95" customHeight="1">
      <c r="A113" s="29"/>
      <c r="B113" s="50" t="s">
        <v>43</v>
      </c>
      <c r="C113" s="48"/>
      <c r="D113" s="11"/>
      <c r="E113" s="11"/>
      <c r="F113" s="8"/>
      <c r="G113" s="75"/>
      <c r="H113" s="75"/>
    </row>
    <row r="114" spans="1:8" s="17" customFormat="1" ht="15.95" customHeight="1">
      <c r="A114" s="31"/>
      <c r="B114" s="21" t="s">
        <v>98</v>
      </c>
      <c r="C114" s="26">
        <v>1237</v>
      </c>
      <c r="D114" s="26">
        <v>4720</v>
      </c>
      <c r="E114" s="26">
        <v>2568</v>
      </c>
      <c r="F114" s="26">
        <v>2568</v>
      </c>
      <c r="G114" s="75"/>
      <c r="H114" s="75"/>
    </row>
    <row r="115" spans="1:8" s="17" customFormat="1" ht="15.95" customHeight="1">
      <c r="A115" s="31"/>
      <c r="B115" s="21" t="s">
        <v>99</v>
      </c>
      <c r="C115" s="26">
        <v>1820</v>
      </c>
      <c r="D115" s="26">
        <v>5900</v>
      </c>
      <c r="E115" s="26">
        <v>6077</v>
      </c>
      <c r="F115" s="26">
        <v>6259</v>
      </c>
      <c r="G115" s="75"/>
      <c r="H115" s="75"/>
    </row>
    <row r="116" spans="1:8" s="17" customFormat="1" ht="15.95" customHeight="1">
      <c r="A116" s="31"/>
      <c r="B116" s="21" t="s">
        <v>100</v>
      </c>
      <c r="C116" s="26">
        <v>80</v>
      </c>
      <c r="D116" s="26">
        <v>360</v>
      </c>
      <c r="E116" s="26">
        <v>360</v>
      </c>
      <c r="F116" s="26">
        <v>360</v>
      </c>
      <c r="G116" s="75"/>
      <c r="H116" s="75"/>
    </row>
    <row r="117" spans="1:8" s="17" customFormat="1" ht="15.95" customHeight="1">
      <c r="A117" s="31"/>
      <c r="B117" s="21" t="s">
        <v>101</v>
      </c>
      <c r="C117" s="26">
        <v>7795</v>
      </c>
      <c r="D117" s="26">
        <v>16305</v>
      </c>
      <c r="E117" s="26">
        <v>15964</v>
      </c>
      <c r="F117" s="26">
        <v>0</v>
      </c>
      <c r="G117" s="75"/>
      <c r="H117" s="75"/>
    </row>
    <row r="118" spans="1:8" s="17" customFormat="1" ht="15.95" customHeight="1">
      <c r="A118" s="31"/>
      <c r="B118" s="21" t="s">
        <v>102</v>
      </c>
      <c r="C118" s="26">
        <v>0</v>
      </c>
      <c r="D118" s="26">
        <v>0</v>
      </c>
      <c r="E118" s="26">
        <v>0</v>
      </c>
      <c r="F118" s="26">
        <v>0</v>
      </c>
      <c r="G118" s="75"/>
      <c r="H118" s="75"/>
    </row>
    <row r="119" spans="1:8" s="17" customFormat="1" ht="15.95" customHeight="1">
      <c r="A119" s="32"/>
      <c r="B119" s="52" t="s">
        <v>54</v>
      </c>
      <c r="C119" s="53">
        <f>SUM(C114:C118)</f>
        <v>10932</v>
      </c>
      <c r="D119" s="53">
        <f>SUM(D114:D118)</f>
        <v>27285</v>
      </c>
      <c r="E119" s="53">
        <f>SUM(E114:E118)</f>
        <v>24969</v>
      </c>
      <c r="F119" s="53">
        <f>SUM(F114:F118)</f>
        <v>9187</v>
      </c>
      <c r="G119" s="75"/>
      <c r="H119" s="75"/>
    </row>
    <row r="120" spans="1:8" s="1" customFormat="1" ht="8.1" customHeight="1">
      <c r="A120" s="33"/>
      <c r="C120" s="34"/>
      <c r="D120" s="27"/>
      <c r="F120" s="27"/>
      <c r="G120" s="75"/>
      <c r="H120" s="75"/>
    </row>
    <row r="121" spans="1:8" s="6" customFormat="1" ht="15.95" customHeight="1">
      <c r="A121" s="29"/>
      <c r="B121" s="50" t="s">
        <v>48</v>
      </c>
      <c r="C121" s="48"/>
      <c r="D121" s="11"/>
      <c r="E121" s="11"/>
      <c r="F121" s="8"/>
      <c r="G121" s="75"/>
      <c r="H121" s="75"/>
    </row>
    <row r="122" spans="1:8" s="17" customFormat="1" ht="15.95" customHeight="1">
      <c r="A122" s="31"/>
      <c r="B122" s="21" t="s">
        <v>104</v>
      </c>
      <c r="C122" s="26">
        <v>0</v>
      </c>
      <c r="D122" s="26">
        <v>0</v>
      </c>
      <c r="E122" s="26">
        <v>0</v>
      </c>
      <c r="F122" s="26">
        <v>0</v>
      </c>
      <c r="G122" s="75"/>
      <c r="H122" s="75"/>
    </row>
    <row r="123" spans="1:8" s="17" customFormat="1" ht="15.95" customHeight="1">
      <c r="A123" s="31"/>
      <c r="B123" s="35" t="s">
        <v>121</v>
      </c>
      <c r="C123" s="26">
        <v>-2513</v>
      </c>
      <c r="D123" s="26">
        <v>-11489</v>
      </c>
      <c r="E123" s="26">
        <v>-1729</v>
      </c>
      <c r="F123" s="26">
        <v>0</v>
      </c>
      <c r="G123" s="75"/>
      <c r="H123" s="75"/>
    </row>
    <row r="124" spans="1:8" s="17" customFormat="1" ht="15.95" customHeight="1">
      <c r="A124" s="31"/>
      <c r="B124" s="21" t="s">
        <v>80</v>
      </c>
      <c r="C124" s="26">
        <v>0</v>
      </c>
      <c r="D124" s="26">
        <v>0</v>
      </c>
      <c r="E124" s="26">
        <v>0</v>
      </c>
      <c r="F124" s="26">
        <v>0</v>
      </c>
      <c r="G124" s="75"/>
      <c r="H124" s="75"/>
    </row>
    <row r="125" spans="1:8" s="17" customFormat="1" ht="15.95" customHeight="1">
      <c r="A125" s="31"/>
      <c r="B125" s="21" t="s">
        <v>81</v>
      </c>
      <c r="C125" s="26">
        <v>0</v>
      </c>
      <c r="D125" s="26">
        <v>0</v>
      </c>
      <c r="E125" s="26">
        <v>0</v>
      </c>
      <c r="F125" s="26">
        <v>0</v>
      </c>
      <c r="G125" s="75"/>
      <c r="H125" s="75"/>
    </row>
    <row r="126" spans="1:8" s="17" customFormat="1" ht="15.95" customHeight="1">
      <c r="A126" s="31"/>
      <c r="B126" s="21" t="s">
        <v>84</v>
      </c>
      <c r="C126" s="26">
        <v>0</v>
      </c>
      <c r="D126" s="26">
        <v>0</v>
      </c>
      <c r="E126" s="26">
        <v>0</v>
      </c>
      <c r="F126" s="26">
        <v>0</v>
      </c>
      <c r="G126" s="75"/>
      <c r="H126" s="75"/>
    </row>
    <row r="127" spans="1:8" s="17" customFormat="1" ht="15.95" customHeight="1">
      <c r="A127" s="31"/>
      <c r="B127" s="21" t="s">
        <v>85</v>
      </c>
      <c r="C127" s="26">
        <v>-3119</v>
      </c>
      <c r="D127" s="26">
        <v>-10346</v>
      </c>
      <c r="E127" s="26">
        <v>-16964</v>
      </c>
      <c r="F127" s="26">
        <v>-2628</v>
      </c>
      <c r="G127" s="75"/>
      <c r="H127" s="75"/>
    </row>
    <row r="128" spans="1:8" s="17" customFormat="1" ht="15.95" customHeight="1">
      <c r="A128" s="31"/>
      <c r="B128" s="21" t="s">
        <v>86</v>
      </c>
      <c r="C128" s="26">
        <v>0</v>
      </c>
      <c r="D128" s="26">
        <v>0</v>
      </c>
      <c r="E128" s="26">
        <v>0</v>
      </c>
      <c r="F128" s="26">
        <v>0</v>
      </c>
      <c r="G128" s="75"/>
      <c r="H128" s="75"/>
    </row>
    <row r="129" spans="1:8" s="17" customFormat="1" ht="15.95" customHeight="1">
      <c r="A129" s="31"/>
      <c r="B129" s="21" t="s">
        <v>87</v>
      </c>
      <c r="C129" s="26">
        <v>0</v>
      </c>
      <c r="D129" s="26">
        <v>0</v>
      </c>
      <c r="E129" s="26">
        <v>0</v>
      </c>
      <c r="F129" s="26">
        <v>0</v>
      </c>
      <c r="G129" s="75"/>
      <c r="H129" s="75"/>
    </row>
    <row r="130" spans="1:8" s="17" customFormat="1" ht="15.95" customHeight="1">
      <c r="A130" s="31"/>
      <c r="B130" s="21" t="s">
        <v>88</v>
      </c>
      <c r="C130" s="26">
        <v>-5300</v>
      </c>
      <c r="D130" s="26">
        <v>-5450</v>
      </c>
      <c r="E130" s="26">
        <v>-6276</v>
      </c>
      <c r="F130" s="26">
        <v>-6559</v>
      </c>
      <c r="G130" s="75"/>
      <c r="H130" s="75"/>
    </row>
    <row r="131" spans="1:8" s="17" customFormat="1" ht="15.95" customHeight="1">
      <c r="A131" s="31"/>
      <c r="B131" s="21" t="s">
        <v>89</v>
      </c>
      <c r="C131" s="26">
        <v>0</v>
      </c>
      <c r="D131" s="26">
        <v>0</v>
      </c>
      <c r="E131" s="26">
        <v>0</v>
      </c>
      <c r="F131" s="26">
        <v>0</v>
      </c>
      <c r="G131" s="75"/>
      <c r="H131" s="75"/>
    </row>
    <row r="132" spans="1:8" s="17" customFormat="1" ht="15.95" customHeight="1">
      <c r="A132" s="31"/>
      <c r="B132" s="21" t="s">
        <v>90</v>
      </c>
      <c r="C132" s="26">
        <v>0</v>
      </c>
      <c r="D132" s="26">
        <v>0</v>
      </c>
      <c r="E132" s="26">
        <v>0</v>
      </c>
      <c r="F132" s="26">
        <v>0</v>
      </c>
      <c r="G132" s="75"/>
      <c r="H132" s="75"/>
    </row>
    <row r="133" spans="1:8" s="17" customFormat="1" ht="15.95" customHeight="1">
      <c r="A133" s="32"/>
      <c r="B133" s="52" t="s">
        <v>55</v>
      </c>
      <c r="C133" s="16">
        <f>SUM(C122:C132)</f>
        <v>-10932</v>
      </c>
      <c r="D133" s="16">
        <f>SUM(D122:D132)</f>
        <v>-27285</v>
      </c>
      <c r="E133" s="16">
        <f>SUM(E122:E132)</f>
        <v>-24969</v>
      </c>
      <c r="F133" s="16">
        <f>SUM(F122:F132)</f>
        <v>-9187</v>
      </c>
      <c r="G133" s="75"/>
      <c r="H133" s="75"/>
    </row>
    <row r="134" spans="1:8" s="1" customFormat="1" ht="8.1" customHeight="1">
      <c r="A134" s="33"/>
      <c r="C134" s="34"/>
      <c r="D134" s="27"/>
      <c r="F134" s="27"/>
      <c r="G134" s="75"/>
      <c r="H134" s="75"/>
    </row>
    <row r="135" spans="1:8" s="17" customFormat="1" ht="15.95" customHeight="1">
      <c r="A135" s="31"/>
      <c r="B135" s="44" t="s">
        <v>105</v>
      </c>
      <c r="C135" s="36" t="str">
        <f>IF(C119+C133=0, "PASS", "FAIL")</f>
        <v>PASS</v>
      </c>
      <c r="D135" s="36" t="str">
        <f>IF(D119+D133=0, "PASS", "FAIL")</f>
        <v>PASS</v>
      </c>
      <c r="E135" s="36" t="str">
        <f>IF(E119+E133=0, "PASS", "FAIL")</f>
        <v>PASS</v>
      </c>
      <c r="F135" s="36" t="str">
        <f>IF(F119+F133=0, "PASS", "FAIL")</f>
        <v>PASS</v>
      </c>
      <c r="G135" s="75"/>
      <c r="H135" s="75"/>
    </row>
    <row r="136" spans="1:8" ht="18" customHeight="1">
      <c r="D136" s="41"/>
      <c r="E136" s="41"/>
      <c r="F136" s="41"/>
    </row>
    <row r="137" spans="1:8" s="6" customFormat="1" ht="20.100000000000001" customHeight="1">
      <c r="A137" s="29"/>
      <c r="B137" s="12" t="s">
        <v>145</v>
      </c>
      <c r="C137" s="48"/>
      <c r="D137" s="11"/>
      <c r="E137" s="11"/>
      <c r="F137" s="8" t="s">
        <v>16</v>
      </c>
      <c r="G137" s="75"/>
      <c r="H137" s="75"/>
    </row>
    <row r="138" spans="1:8" s="13" customFormat="1" ht="45" customHeight="1">
      <c r="A138" s="30"/>
      <c r="B138" s="19"/>
      <c r="C138" s="20" t="str">
        <f>C$9</f>
        <v>2020-21 
Provisional 
Outturn</v>
      </c>
      <c r="D138" s="20" t="str">
        <f>D$9</f>
        <v>2021-22 
Budget 
Estimate</v>
      </c>
      <c r="E138" s="20" t="str">
        <f>E$9</f>
        <v>2022-23 
Budget 
Estimate</v>
      </c>
      <c r="F138" s="20" t="str">
        <f>F$9</f>
        <v>2023-24 
Budget 
Estimate</v>
      </c>
      <c r="G138" s="75"/>
      <c r="H138" s="75"/>
    </row>
    <row r="139" spans="1:8" s="1" customFormat="1" ht="8.1" customHeight="1">
      <c r="A139" s="33"/>
      <c r="C139" s="34"/>
      <c r="D139" s="27"/>
      <c r="F139" s="27"/>
      <c r="G139" s="75"/>
      <c r="H139" s="75"/>
    </row>
    <row r="140" spans="1:8" s="6" customFormat="1" ht="15.95" customHeight="1">
      <c r="A140" s="29"/>
      <c r="B140" s="50" t="s">
        <v>43</v>
      </c>
      <c r="C140" s="48"/>
      <c r="D140" s="11"/>
      <c r="E140" s="11"/>
      <c r="F140" s="8"/>
      <c r="G140" s="75"/>
      <c r="H140" s="75"/>
    </row>
    <row r="141" spans="1:8" s="17" customFormat="1" ht="15.95" customHeight="1">
      <c r="A141" s="31"/>
      <c r="B141" s="21" t="s">
        <v>94</v>
      </c>
      <c r="C141" s="26">
        <v>0</v>
      </c>
      <c r="D141" s="26">
        <v>0</v>
      </c>
      <c r="E141" s="26">
        <v>0</v>
      </c>
      <c r="F141" s="26">
        <v>0</v>
      </c>
      <c r="G141" s="75"/>
      <c r="H141" s="75"/>
    </row>
    <row r="142" spans="1:8" s="17" customFormat="1" ht="15.95" customHeight="1">
      <c r="A142" s="31"/>
      <c r="B142" s="21" t="s">
        <v>91</v>
      </c>
      <c r="C142" s="26">
        <v>0</v>
      </c>
      <c r="D142" s="26">
        <v>0</v>
      </c>
      <c r="E142" s="26">
        <v>0</v>
      </c>
      <c r="F142" s="26">
        <v>0</v>
      </c>
      <c r="G142" s="75"/>
      <c r="H142" s="75"/>
    </row>
    <row r="143" spans="1:8" s="17" customFormat="1" ht="15.95" customHeight="1">
      <c r="A143" s="31"/>
      <c r="B143" s="21" t="s">
        <v>93</v>
      </c>
      <c r="C143" s="26">
        <v>0</v>
      </c>
      <c r="D143" s="26">
        <v>0</v>
      </c>
      <c r="E143" s="26">
        <v>0</v>
      </c>
      <c r="F143" s="26">
        <v>0</v>
      </c>
      <c r="G143" s="75"/>
      <c r="H143" s="75"/>
    </row>
    <row r="144" spans="1:8" s="17" customFormat="1" ht="15.95" customHeight="1">
      <c r="A144" s="32"/>
      <c r="B144" s="52" t="s">
        <v>103</v>
      </c>
      <c r="C144" s="53">
        <f>SUM(C141:C143)</f>
        <v>0</v>
      </c>
      <c r="D144" s="53">
        <f>SUM(D141:D143)</f>
        <v>0</v>
      </c>
      <c r="E144" s="53">
        <f>SUM(E141:E143)</f>
        <v>0</v>
      </c>
      <c r="F144" s="53">
        <f>SUM(F141:F143)</f>
        <v>0</v>
      </c>
      <c r="G144" s="75"/>
      <c r="H144" s="75"/>
    </row>
    <row r="145" spans="1:8" s="1" customFormat="1" ht="8.1" customHeight="1">
      <c r="A145" s="33"/>
      <c r="C145" s="34"/>
      <c r="D145" s="27"/>
      <c r="F145" s="27"/>
      <c r="G145" s="75"/>
      <c r="H145" s="75"/>
    </row>
    <row r="146" spans="1:8" s="6" customFormat="1" ht="15.95" customHeight="1">
      <c r="A146" s="29"/>
      <c r="B146" s="50" t="s">
        <v>48</v>
      </c>
      <c r="C146" s="48"/>
      <c r="D146" s="11"/>
      <c r="E146" s="11"/>
      <c r="F146" s="8"/>
      <c r="G146" s="75"/>
      <c r="H146" s="75"/>
    </row>
    <row r="147" spans="1:8" s="17" customFormat="1" ht="15.95" customHeight="1">
      <c r="A147" s="31"/>
      <c r="B147" s="21" t="s">
        <v>104</v>
      </c>
      <c r="C147" s="26">
        <v>0</v>
      </c>
      <c r="D147" s="26">
        <v>0</v>
      </c>
      <c r="E147" s="26">
        <v>0</v>
      </c>
      <c r="F147" s="26">
        <v>0</v>
      </c>
      <c r="G147" s="75"/>
      <c r="H147" s="75"/>
    </row>
    <row r="148" spans="1:8" s="17" customFormat="1" ht="15.95" customHeight="1">
      <c r="A148" s="31"/>
      <c r="B148" s="35" t="s">
        <v>121</v>
      </c>
      <c r="C148" s="26">
        <v>0</v>
      </c>
      <c r="D148" s="26">
        <v>0</v>
      </c>
      <c r="E148" s="26">
        <v>0</v>
      </c>
      <c r="F148" s="26">
        <v>0</v>
      </c>
      <c r="G148" s="75"/>
      <c r="H148" s="75"/>
    </row>
    <row r="149" spans="1:8" s="17" customFormat="1" ht="15.95" customHeight="1">
      <c r="A149" s="31"/>
      <c r="B149" s="21" t="s">
        <v>80</v>
      </c>
      <c r="C149" s="26">
        <v>0</v>
      </c>
      <c r="D149" s="26">
        <v>0</v>
      </c>
      <c r="E149" s="26">
        <v>0</v>
      </c>
      <c r="F149" s="26">
        <v>0</v>
      </c>
      <c r="G149" s="75"/>
      <c r="H149" s="75"/>
    </row>
    <row r="150" spans="1:8" s="17" customFormat="1" ht="15.95" customHeight="1">
      <c r="A150" s="31"/>
      <c r="B150" s="21" t="s">
        <v>81</v>
      </c>
      <c r="C150" s="26">
        <v>0</v>
      </c>
      <c r="D150" s="26">
        <v>0</v>
      </c>
      <c r="E150" s="26">
        <v>0</v>
      </c>
      <c r="F150" s="26">
        <v>0</v>
      </c>
      <c r="G150" s="75"/>
      <c r="H150" s="75"/>
    </row>
    <row r="151" spans="1:8" s="17" customFormat="1" ht="15.95" customHeight="1">
      <c r="A151" s="31"/>
      <c r="B151" s="21" t="s">
        <v>84</v>
      </c>
      <c r="C151" s="26">
        <v>0</v>
      </c>
      <c r="D151" s="26">
        <v>0</v>
      </c>
      <c r="E151" s="26">
        <v>0</v>
      </c>
      <c r="F151" s="26">
        <v>0</v>
      </c>
      <c r="G151" s="75"/>
      <c r="H151" s="75"/>
    </row>
    <row r="152" spans="1:8" s="17" customFormat="1" ht="15.95" customHeight="1">
      <c r="A152" s="31"/>
      <c r="B152" s="14" t="s">
        <v>85</v>
      </c>
      <c r="C152" s="15">
        <f>-SUM(C141:C142)</f>
        <v>0</v>
      </c>
      <c r="D152" s="15">
        <f>-SUM(D141:D142)</f>
        <v>0</v>
      </c>
      <c r="E152" s="15">
        <f>-SUM(E141:E142)</f>
        <v>0</v>
      </c>
      <c r="F152" s="15">
        <f>-SUM(F141:F142)</f>
        <v>0</v>
      </c>
      <c r="G152" s="75"/>
      <c r="H152" s="75"/>
    </row>
    <row r="153" spans="1:8" s="17" customFormat="1" ht="15.95" customHeight="1">
      <c r="A153" s="32"/>
      <c r="B153" s="18" t="s">
        <v>147</v>
      </c>
      <c r="C153" s="16">
        <f>SUM(C147:C152)</f>
        <v>0</v>
      </c>
      <c r="D153" s="16">
        <f>SUM(D147:D152)</f>
        <v>0</v>
      </c>
      <c r="E153" s="16">
        <f>SUM(E147:E152)</f>
        <v>0</v>
      </c>
      <c r="F153" s="16">
        <f>SUM(F147:F152)</f>
        <v>0</v>
      </c>
      <c r="G153" s="75"/>
      <c r="H153" s="75"/>
    </row>
    <row r="154" spans="1:8" s="1" customFormat="1" ht="8.1" customHeight="1">
      <c r="A154" s="33"/>
      <c r="C154" s="34"/>
      <c r="D154" s="27"/>
      <c r="F154" s="27"/>
      <c r="G154" s="75"/>
      <c r="H154" s="75"/>
    </row>
    <row r="155" spans="1:8" s="17" customFormat="1" ht="15.95" customHeight="1">
      <c r="A155" s="31"/>
      <c r="B155" s="44" t="s">
        <v>105</v>
      </c>
      <c r="C155" s="36" t="str">
        <f>IF(C144+C153=0, "PASS", "FAIL")</f>
        <v>PASS</v>
      </c>
      <c r="D155" s="36" t="str">
        <f>IF(D144+D153=0, "PASS", "FAIL")</f>
        <v>PASS</v>
      </c>
      <c r="E155" s="36" t="str">
        <f>IF(E144+E153=0, "PASS", "FAIL")</f>
        <v>PASS</v>
      </c>
      <c r="F155" s="36" t="str">
        <f>IF(F144+F153=0, "PASS", "FAIL")</f>
        <v>PASS</v>
      </c>
      <c r="G155" s="75"/>
      <c r="H155" s="75"/>
    </row>
    <row r="156" spans="1:8" ht="18" customHeight="1">
      <c r="D156" s="41"/>
      <c r="E156" s="41"/>
      <c r="F156" s="41"/>
    </row>
    <row r="157" spans="1:8" s="6" customFormat="1" ht="24.95" customHeight="1">
      <c r="A157" s="29"/>
      <c r="B157" s="23" t="s">
        <v>148</v>
      </c>
      <c r="C157" s="22"/>
      <c r="D157" s="11"/>
      <c r="E157" s="11"/>
      <c r="F157" s="8"/>
      <c r="G157" s="75"/>
      <c r="H157" s="75"/>
    </row>
    <row r="158" spans="1:8" s="6" customFormat="1" ht="20.100000000000001" customHeight="1">
      <c r="A158" s="29"/>
      <c r="B158" s="43" t="s">
        <v>56</v>
      </c>
      <c r="C158" s="22"/>
      <c r="D158" s="11"/>
      <c r="E158" s="11"/>
      <c r="F158" s="8" t="s">
        <v>16</v>
      </c>
      <c r="G158" s="75"/>
      <c r="H158" s="75"/>
    </row>
    <row r="159" spans="1:8" s="13" customFormat="1" ht="45" customHeight="1">
      <c r="A159" s="30"/>
      <c r="B159" s="19"/>
      <c r="C159" s="20" t="str">
        <f>C$9</f>
        <v>2020-21 
Provisional 
Outturn</v>
      </c>
      <c r="D159" s="20" t="str">
        <f>D$9</f>
        <v>2021-22 
Budget 
Estimate</v>
      </c>
      <c r="E159" s="20" t="str">
        <f>E$9</f>
        <v>2022-23 
Budget 
Estimate</v>
      </c>
      <c r="F159" s="20" t="str">
        <f>F$9</f>
        <v>2023-24 
Budget 
Estimate</v>
      </c>
      <c r="G159" s="75"/>
      <c r="H159" s="75"/>
    </row>
    <row r="160" spans="1:8" s="1" customFormat="1" ht="8.1" customHeight="1">
      <c r="A160" s="33"/>
      <c r="C160" s="34"/>
      <c r="D160" s="27"/>
      <c r="F160" s="27"/>
      <c r="G160" s="75"/>
      <c r="H160" s="75"/>
    </row>
    <row r="161" spans="1:8" s="6" customFormat="1" ht="15.95" customHeight="1">
      <c r="A161" s="29"/>
      <c r="B161" s="50" t="s">
        <v>59</v>
      </c>
      <c r="C161" s="48"/>
      <c r="D161" s="11"/>
      <c r="E161" s="11"/>
      <c r="F161" s="8"/>
      <c r="G161" s="75"/>
      <c r="H161" s="75"/>
    </row>
    <row r="162" spans="1:8" s="13" customFormat="1" ht="20.100000000000001" customHeight="1">
      <c r="A162" s="30"/>
      <c r="B162" s="81" t="s">
        <v>37</v>
      </c>
      <c r="C162" s="82"/>
      <c r="D162" s="82"/>
      <c r="E162" s="82"/>
      <c r="F162" s="83"/>
      <c r="G162" s="75"/>
      <c r="H162" s="75"/>
    </row>
    <row r="163" spans="1:8" s="17" customFormat="1" ht="15.95" customHeight="1">
      <c r="A163" s="30"/>
      <c r="B163" s="21" t="s">
        <v>106</v>
      </c>
      <c r="C163" s="26">
        <v>242786</v>
      </c>
      <c r="D163" s="15">
        <f>C170</f>
        <v>263820</v>
      </c>
      <c r="E163" s="15">
        <f>D170</f>
        <v>283686</v>
      </c>
      <c r="F163" s="15">
        <f>E170</f>
        <v>300493</v>
      </c>
      <c r="G163" s="75"/>
      <c r="H163" s="75"/>
    </row>
    <row r="164" spans="1:8" s="17" customFormat="1" ht="15.95" customHeight="1">
      <c r="A164" s="31"/>
      <c r="B164" s="55" t="s">
        <v>149</v>
      </c>
      <c r="C164" s="15">
        <v>0</v>
      </c>
      <c r="D164" s="38"/>
      <c r="E164" s="38"/>
      <c r="F164" s="38"/>
      <c r="G164" s="75"/>
      <c r="H164" s="75"/>
    </row>
    <row r="165" spans="1:8" s="17" customFormat="1" ht="15.95" customHeight="1">
      <c r="A165" s="31"/>
      <c r="B165" s="46" t="s">
        <v>107</v>
      </c>
      <c r="C165" s="54">
        <f>C163+C164</f>
        <v>242786</v>
      </c>
      <c r="D165" s="54">
        <f>D163</f>
        <v>263820</v>
      </c>
      <c r="E165" s="54">
        <f>E163</f>
        <v>283686</v>
      </c>
      <c r="F165" s="54">
        <f>F163</f>
        <v>300493</v>
      </c>
      <c r="G165" s="75"/>
      <c r="H165" s="75"/>
    </row>
    <row r="166" spans="1:8" s="17" customFormat="1" ht="15.95" customHeight="1">
      <c r="A166" s="31"/>
      <c r="B166" s="14" t="s">
        <v>57</v>
      </c>
      <c r="C166" s="15">
        <f>-C51-C104</f>
        <v>30949</v>
      </c>
      <c r="D166" s="15">
        <f>-D51-D104</f>
        <v>28055</v>
      </c>
      <c r="E166" s="15">
        <f>-E51-E104</f>
        <v>27510</v>
      </c>
      <c r="F166" s="15">
        <f>-F51-F104</f>
        <v>28313</v>
      </c>
      <c r="G166" s="75"/>
      <c r="H166" s="75"/>
    </row>
    <row r="167" spans="1:8" s="17" customFormat="1" ht="15.95" customHeight="1">
      <c r="A167" s="31"/>
      <c r="B167" s="14" t="s">
        <v>58</v>
      </c>
      <c r="C167" s="15">
        <f>-SUM(C55:C56)</f>
        <v>0</v>
      </c>
      <c r="D167" s="15">
        <f>-SUM(D55:D56)</f>
        <v>0</v>
      </c>
      <c r="E167" s="15">
        <f>-SUM(E55:E56)</f>
        <v>0</v>
      </c>
      <c r="F167" s="15">
        <f>-SUM(F55:F56)</f>
        <v>0</v>
      </c>
      <c r="G167" s="75"/>
      <c r="H167" s="75"/>
    </row>
    <row r="168" spans="1:8" s="17" customFormat="1" ht="15.95" customHeight="1">
      <c r="A168" s="31"/>
      <c r="B168" s="21" t="s">
        <v>108</v>
      </c>
      <c r="C168" s="15">
        <v>-8458</v>
      </c>
      <c r="D168" s="15">
        <v>-6661</v>
      </c>
      <c r="E168" s="26">
        <v>-9205</v>
      </c>
      <c r="F168" s="26">
        <v>-11330</v>
      </c>
      <c r="G168" s="75"/>
      <c r="H168" s="75"/>
    </row>
    <row r="169" spans="1:8" s="17" customFormat="1" ht="15.95" customHeight="1">
      <c r="A169" s="31"/>
      <c r="B169" s="21" t="s">
        <v>109</v>
      </c>
      <c r="C169" s="15">
        <v>-1457</v>
      </c>
      <c r="D169" s="15">
        <v>-1528</v>
      </c>
      <c r="E169" s="26">
        <v>-1498</v>
      </c>
      <c r="F169" s="26">
        <v>-1498</v>
      </c>
      <c r="G169" s="75"/>
      <c r="H169" s="75"/>
    </row>
    <row r="170" spans="1:8" s="17" customFormat="1" ht="15.95" customHeight="1">
      <c r="A170" s="32"/>
      <c r="B170" s="18" t="s">
        <v>110</v>
      </c>
      <c r="C170" s="16">
        <f>SUM(C165:C169)</f>
        <v>263820</v>
      </c>
      <c r="D170" s="16">
        <f>SUM(D165:D169)</f>
        <v>283686</v>
      </c>
      <c r="E170" s="16">
        <f>SUM(E165:E169)</f>
        <v>300493</v>
      </c>
      <c r="F170" s="16">
        <f>SUM(F165:F169)</f>
        <v>315978</v>
      </c>
      <c r="G170" s="75"/>
      <c r="H170" s="75"/>
    </row>
    <row r="171" spans="1:8" s="13" customFormat="1" ht="20.100000000000001" customHeight="1">
      <c r="A171" s="30"/>
      <c r="B171" s="81" t="s">
        <v>139</v>
      </c>
      <c r="C171" s="82"/>
      <c r="D171" s="82"/>
      <c r="E171" s="82"/>
      <c r="F171" s="83"/>
      <c r="G171" s="75"/>
      <c r="H171" s="75"/>
    </row>
    <row r="172" spans="1:8" s="17" customFormat="1" ht="15.95" customHeight="1">
      <c r="A172" s="30"/>
      <c r="B172" s="21" t="s">
        <v>106</v>
      </c>
      <c r="C172" s="26">
        <v>78375</v>
      </c>
      <c r="D172" s="15">
        <f>C179</f>
        <v>80380</v>
      </c>
      <c r="E172" s="15">
        <f>D179</f>
        <v>89449</v>
      </c>
      <c r="F172" s="15">
        <f>E179</f>
        <v>105047</v>
      </c>
      <c r="G172" s="75"/>
      <c r="H172" s="75"/>
    </row>
    <row r="173" spans="1:8" s="17" customFormat="1" ht="15.95" customHeight="1">
      <c r="A173" s="31"/>
      <c r="B173" s="14" t="s">
        <v>149</v>
      </c>
      <c r="C173" s="15">
        <v>0</v>
      </c>
      <c r="D173" s="38"/>
      <c r="E173" s="38"/>
      <c r="F173" s="38"/>
      <c r="G173" s="75"/>
      <c r="H173" s="75"/>
    </row>
    <row r="174" spans="1:8" s="17" customFormat="1" ht="15.95" customHeight="1">
      <c r="A174" s="31"/>
      <c r="B174" s="46" t="s">
        <v>107</v>
      </c>
      <c r="C174" s="54">
        <f>C172+C173</f>
        <v>78375</v>
      </c>
      <c r="D174" s="54">
        <f>D172</f>
        <v>80380</v>
      </c>
      <c r="E174" s="54">
        <f>E172</f>
        <v>89449</v>
      </c>
      <c r="F174" s="54">
        <f>F172</f>
        <v>105047</v>
      </c>
      <c r="G174" s="75"/>
      <c r="H174" s="75"/>
    </row>
    <row r="175" spans="1:8" s="17" customFormat="1" ht="15.95" customHeight="1">
      <c r="A175" s="31"/>
      <c r="B175" s="14" t="s">
        <v>57</v>
      </c>
      <c r="C175" s="15">
        <f>-C127-C152</f>
        <v>3119</v>
      </c>
      <c r="D175" s="15">
        <f>-D127-D152</f>
        <v>10346</v>
      </c>
      <c r="E175" s="15">
        <f>-E127-E152</f>
        <v>16964</v>
      </c>
      <c r="F175" s="15">
        <f>-F127-F152</f>
        <v>2628</v>
      </c>
      <c r="G175" s="75"/>
      <c r="H175" s="75"/>
    </row>
    <row r="176" spans="1:8" s="17" customFormat="1" ht="15.95" customHeight="1">
      <c r="A176" s="31"/>
      <c r="B176" s="14" t="s">
        <v>58</v>
      </c>
      <c r="C176" s="15">
        <f>-SUM(C131:C132)</f>
        <v>0</v>
      </c>
      <c r="D176" s="15">
        <f>-SUM(D131:D132)</f>
        <v>0</v>
      </c>
      <c r="E176" s="15">
        <f>-SUM(E131:E132)</f>
        <v>0</v>
      </c>
      <c r="F176" s="15">
        <f>-SUM(F131:F132)</f>
        <v>0</v>
      </c>
      <c r="G176" s="75"/>
      <c r="H176" s="75"/>
    </row>
    <row r="177" spans="1:8" s="17" customFormat="1" ht="15.95" customHeight="1">
      <c r="A177" s="31"/>
      <c r="B177" s="21" t="s">
        <v>108</v>
      </c>
      <c r="C177" s="26">
        <v>-1114</v>
      </c>
      <c r="D177" s="26">
        <v>-1277</v>
      </c>
      <c r="E177" s="26">
        <v>-1366</v>
      </c>
      <c r="F177" s="26">
        <v>-1659</v>
      </c>
      <c r="G177" s="75"/>
      <c r="H177" s="75"/>
    </row>
    <row r="178" spans="1:8" s="17" customFormat="1" ht="15.95" customHeight="1">
      <c r="A178" s="31"/>
      <c r="B178" s="21" t="s">
        <v>109</v>
      </c>
      <c r="C178" s="26">
        <v>0</v>
      </c>
      <c r="D178" s="26">
        <v>0</v>
      </c>
      <c r="E178" s="26">
        <v>0</v>
      </c>
      <c r="F178" s="26">
        <v>0</v>
      </c>
      <c r="G178" s="75"/>
      <c r="H178" s="75"/>
    </row>
    <row r="179" spans="1:8" s="17" customFormat="1" ht="15.95" customHeight="1">
      <c r="A179" s="32"/>
      <c r="B179" s="18" t="s">
        <v>111</v>
      </c>
      <c r="C179" s="16">
        <f>SUM(C174:C178)</f>
        <v>80380</v>
      </c>
      <c r="D179" s="16">
        <f>SUM(D174:D178)</f>
        <v>89449</v>
      </c>
      <c r="E179" s="16">
        <f>SUM(E174:E178)</f>
        <v>105047</v>
      </c>
      <c r="F179" s="16">
        <f>SUM(F174:F178)</f>
        <v>106016</v>
      </c>
      <c r="G179" s="75"/>
      <c r="H179" s="75"/>
    </row>
    <row r="180" spans="1:8" s="1" customFormat="1" ht="8.1" customHeight="1">
      <c r="A180" s="33"/>
      <c r="C180" s="34"/>
      <c r="D180" s="27"/>
      <c r="F180" s="27"/>
      <c r="G180" s="75"/>
      <c r="H180" s="75"/>
    </row>
    <row r="181" spans="1:8" s="17" customFormat="1" ht="15.95" customHeight="1">
      <c r="A181" s="32"/>
      <c r="B181" s="18" t="s">
        <v>120</v>
      </c>
      <c r="C181" s="16">
        <f>C170+C179</f>
        <v>344200</v>
      </c>
      <c r="D181" s="16">
        <f>D170+D179</f>
        <v>373135</v>
      </c>
      <c r="E181" s="16">
        <f>E170+E179</f>
        <v>405540</v>
      </c>
      <c r="F181" s="16">
        <f>F170+F179</f>
        <v>421994</v>
      </c>
      <c r="G181" s="75"/>
      <c r="H181" s="75"/>
    </row>
    <row r="182" spans="1:8" s="1" customFormat="1" ht="8.1" customHeight="1">
      <c r="A182" s="33"/>
      <c r="C182" s="34"/>
      <c r="D182" s="27"/>
      <c r="F182" s="27"/>
      <c r="G182" s="75"/>
      <c r="H182" s="75"/>
    </row>
    <row r="183" spans="1:8" s="6" customFormat="1" ht="15.95" customHeight="1">
      <c r="A183" s="29"/>
      <c r="B183" s="50" t="s">
        <v>113</v>
      </c>
      <c r="C183" s="48"/>
      <c r="D183" s="11"/>
      <c r="E183" s="11"/>
      <c r="F183" s="8"/>
      <c r="G183" s="75"/>
      <c r="H183" s="75"/>
    </row>
    <row r="184" spans="1:8" s="17" customFormat="1" ht="15.95" customHeight="1">
      <c r="A184" s="31"/>
      <c r="B184" s="21" t="s">
        <v>115</v>
      </c>
      <c r="C184" s="26">
        <v>-220462</v>
      </c>
      <c r="D184" s="26">
        <v>-244050</v>
      </c>
      <c r="E184" s="26">
        <v>-236442</v>
      </c>
      <c r="F184" s="26">
        <v>-228688</v>
      </c>
      <c r="G184" s="75"/>
      <c r="H184" s="75"/>
    </row>
    <row r="185" spans="1:8" s="17" customFormat="1" ht="15.95" customHeight="1">
      <c r="A185" s="31"/>
      <c r="B185" s="45" t="s">
        <v>116</v>
      </c>
      <c r="C185" s="26">
        <v>-58009</v>
      </c>
      <c r="D185" s="26">
        <v>-56425</v>
      </c>
      <c r="E185" s="26">
        <v>-54831</v>
      </c>
      <c r="F185" s="26">
        <v>-53331</v>
      </c>
      <c r="G185" s="75"/>
      <c r="H185" s="75"/>
    </row>
    <row r="186" spans="1:8" s="17" customFormat="1" ht="15.95" customHeight="1">
      <c r="A186" s="31"/>
      <c r="B186" s="45" t="s">
        <v>117</v>
      </c>
      <c r="C186" s="26">
        <v>0</v>
      </c>
      <c r="D186" s="26">
        <v>0</v>
      </c>
      <c r="E186" s="26">
        <v>0</v>
      </c>
      <c r="F186" s="26">
        <v>0</v>
      </c>
      <c r="G186" s="75"/>
      <c r="H186" s="75"/>
    </row>
    <row r="187" spans="1:8" s="17" customFormat="1" ht="15.95" customHeight="1">
      <c r="A187" s="32"/>
      <c r="B187" s="18" t="s">
        <v>118</v>
      </c>
      <c r="C187" s="16">
        <f>SUM(C184:C186)</f>
        <v>-278471</v>
      </c>
      <c r="D187" s="16">
        <f>SUM(D184:D186)</f>
        <v>-300475</v>
      </c>
      <c r="E187" s="16">
        <f>SUM(E184:E186)</f>
        <v>-291273</v>
      </c>
      <c r="F187" s="16">
        <f>SUM(F184:F186)</f>
        <v>-282019</v>
      </c>
      <c r="G187" s="75"/>
      <c r="H187" s="75"/>
    </row>
    <row r="188" spans="1:8" s="17" customFormat="1" ht="30" customHeight="1">
      <c r="A188" s="31"/>
      <c r="B188" s="45" t="s">
        <v>119</v>
      </c>
      <c r="C188" s="26">
        <v>0</v>
      </c>
      <c r="D188" s="26">
        <v>0</v>
      </c>
      <c r="E188" s="26">
        <v>0</v>
      </c>
      <c r="F188" s="26">
        <v>0</v>
      </c>
      <c r="G188" s="75"/>
      <c r="H188" s="75"/>
    </row>
    <row r="189" spans="1:8" s="17" customFormat="1" ht="15.95" customHeight="1">
      <c r="A189" s="32"/>
      <c r="B189" s="18" t="s">
        <v>112</v>
      </c>
      <c r="C189" s="16">
        <f>SUM(C187:C188)</f>
        <v>-278471</v>
      </c>
      <c r="D189" s="16">
        <f>SUM(D187:D188)</f>
        <v>-300475</v>
      </c>
      <c r="E189" s="16">
        <f>SUM(E187:E188)</f>
        <v>-291273</v>
      </c>
      <c r="F189" s="16">
        <f>SUM(F187:F188)</f>
        <v>-282019</v>
      </c>
      <c r="G189" s="75"/>
      <c r="H189" s="75"/>
    </row>
    <row r="190" spans="1:8" s="1" customFormat="1" ht="8.1" customHeight="1">
      <c r="A190" s="33"/>
      <c r="C190" s="34"/>
      <c r="D190" s="27"/>
      <c r="F190" s="27"/>
      <c r="G190" s="75"/>
      <c r="H190" s="75"/>
    </row>
    <row r="191" spans="1:8" s="17" customFormat="1" ht="15.95" customHeight="1">
      <c r="A191" s="32"/>
      <c r="B191" s="18" t="s">
        <v>155</v>
      </c>
      <c r="C191" s="16">
        <f>C189+C181</f>
        <v>65729</v>
      </c>
      <c r="D191" s="16">
        <f t="shared" ref="D191:F191" si="0">D189+D181</f>
        <v>72660</v>
      </c>
      <c r="E191" s="16">
        <f t="shared" si="0"/>
        <v>114267</v>
      </c>
      <c r="F191" s="16">
        <f t="shared" si="0"/>
        <v>139975</v>
      </c>
      <c r="G191" s="75"/>
      <c r="H191" s="75"/>
    </row>
    <row r="192" spans="1:8" s="1" customFormat="1" ht="8.1" customHeight="1">
      <c r="A192" s="33"/>
      <c r="C192" s="34"/>
      <c r="D192" s="27"/>
      <c r="F192" s="27"/>
      <c r="G192" s="75"/>
      <c r="H192" s="75"/>
    </row>
    <row r="193" spans="1:9" s="6" customFormat="1" ht="15.95" customHeight="1">
      <c r="A193" s="29"/>
      <c r="B193" s="50" t="s">
        <v>114</v>
      </c>
      <c r="C193" s="48"/>
      <c r="D193" s="11"/>
      <c r="E193" s="11"/>
      <c r="F193" s="8"/>
      <c r="G193" s="75"/>
      <c r="H193" s="75"/>
    </row>
    <row r="194" spans="1:9" s="17" customFormat="1" ht="15.95" customHeight="1">
      <c r="A194" s="31"/>
      <c r="B194" s="21" t="s">
        <v>60</v>
      </c>
      <c r="C194" s="26">
        <v>-343671</v>
      </c>
      <c r="D194" s="26">
        <v>-392961</v>
      </c>
      <c r="E194" s="26">
        <v>-428220</v>
      </c>
      <c r="F194" s="26">
        <v>-449844</v>
      </c>
      <c r="G194" s="75"/>
      <c r="H194" s="75"/>
    </row>
    <row r="195" spans="1:9" s="17" customFormat="1" ht="15.95" customHeight="1">
      <c r="A195" s="31"/>
      <c r="B195" s="21" t="s">
        <v>61</v>
      </c>
      <c r="C195" s="26">
        <v>-349671</v>
      </c>
      <c r="D195" s="26">
        <v>-408961</v>
      </c>
      <c r="E195" s="26">
        <v>-444220</v>
      </c>
      <c r="F195" s="26">
        <v>-465844</v>
      </c>
      <c r="G195" s="75"/>
      <c r="H195" s="75"/>
    </row>
    <row r="196" spans="1:9" ht="18" customHeight="1">
      <c r="D196" s="41"/>
      <c r="E196" s="41"/>
      <c r="F196" s="41"/>
    </row>
    <row r="197" spans="1:9" s="6" customFormat="1" ht="24.95" customHeight="1">
      <c r="A197" s="75"/>
      <c r="B197" s="75"/>
      <c r="C197" s="75"/>
      <c r="D197" s="75"/>
      <c r="E197" s="75"/>
      <c r="F197" s="75"/>
      <c r="G197" s="75"/>
      <c r="H197" s="75"/>
    </row>
    <row r="198" spans="1:9" s="6" customFormat="1" ht="20.100000000000001" customHeight="1">
      <c r="A198" s="75"/>
      <c r="B198" s="75"/>
      <c r="C198" s="75"/>
      <c r="D198" s="75"/>
      <c r="E198" s="75"/>
      <c r="F198" s="75"/>
      <c r="G198" s="75"/>
      <c r="H198" s="75"/>
    </row>
    <row r="199" spans="1:9" ht="18" customHeight="1">
      <c r="A199" s="75"/>
      <c r="B199" s="75"/>
      <c r="C199" s="75"/>
      <c r="D199" s="75"/>
      <c r="E199" s="75"/>
      <c r="F199" s="75"/>
    </row>
    <row r="200" spans="1:9" ht="15.95" customHeight="1">
      <c r="A200" s="75"/>
      <c r="B200" s="75"/>
      <c r="C200" s="75"/>
      <c r="D200" s="75"/>
      <c r="E200" s="75"/>
      <c r="F200" s="75"/>
    </row>
    <row r="201" spans="1:9" ht="15.95" customHeight="1">
      <c r="A201" s="75"/>
      <c r="B201" s="75"/>
      <c r="C201" s="75"/>
      <c r="D201" s="75"/>
      <c r="E201" s="75"/>
      <c r="F201" s="75"/>
    </row>
    <row r="202" spans="1:9" ht="15.95" customHeight="1">
      <c r="A202" s="75"/>
      <c r="B202" s="75"/>
      <c r="C202" s="75"/>
      <c r="D202" s="75"/>
      <c r="E202" s="75"/>
      <c r="F202" s="75"/>
    </row>
    <row r="203" spans="1:9" ht="15.95" customHeight="1">
      <c r="A203" s="75"/>
      <c r="B203" s="75"/>
      <c r="C203" s="75"/>
      <c r="D203" s="75"/>
      <c r="E203" s="75"/>
      <c r="F203" s="75"/>
    </row>
    <row r="204" spans="1:9" s="17" customFormat="1" ht="15.95" customHeight="1">
      <c r="A204" s="75"/>
      <c r="B204" s="75"/>
      <c r="C204" s="75"/>
      <c r="D204" s="75"/>
      <c r="E204" s="75"/>
      <c r="F204" s="75"/>
      <c r="G204" s="75"/>
      <c r="H204" s="75"/>
      <c r="I204" s="2"/>
    </row>
    <row r="205" spans="1:9" ht="18" customHeight="1">
      <c r="A205" s="75"/>
      <c r="B205" s="75"/>
      <c r="C205" s="75"/>
      <c r="D205" s="75"/>
      <c r="E205" s="75"/>
      <c r="F205" s="75"/>
    </row>
    <row r="206" spans="1:9" ht="18" customHeight="1">
      <c r="A206" s="75"/>
      <c r="B206" s="75"/>
      <c r="C206" s="75"/>
      <c r="D206" s="75"/>
      <c r="E206" s="75"/>
      <c r="F206" s="75"/>
    </row>
    <row r="207" spans="1:9" ht="15.95" customHeight="1">
      <c r="A207" s="75"/>
      <c r="B207" s="75"/>
      <c r="C207" s="75"/>
      <c r="D207" s="75"/>
      <c r="E207" s="75"/>
      <c r="F207" s="75"/>
    </row>
    <row r="208" spans="1:9" ht="15.95" customHeight="1">
      <c r="A208" s="75"/>
      <c r="B208" s="75"/>
      <c r="C208" s="75"/>
      <c r="D208" s="75"/>
      <c r="E208" s="75"/>
      <c r="F208" s="75"/>
    </row>
    <row r="209" spans="1:8" ht="15.95" customHeight="1">
      <c r="A209" s="75"/>
      <c r="B209" s="75"/>
      <c r="C209" s="75"/>
      <c r="D209" s="75"/>
      <c r="E209" s="75"/>
      <c r="F209" s="75"/>
    </row>
    <row r="210" spans="1:8" ht="15.95" customHeight="1">
      <c r="A210" s="75"/>
      <c r="B210" s="75"/>
      <c r="C210" s="75"/>
      <c r="D210" s="75"/>
      <c r="E210" s="75"/>
      <c r="F210" s="75"/>
    </row>
    <row r="211" spans="1:8" ht="15.95" customHeight="1">
      <c r="A211" s="75"/>
      <c r="B211" s="75"/>
      <c r="C211" s="75"/>
      <c r="D211" s="75"/>
      <c r="E211" s="75"/>
      <c r="F211" s="75"/>
    </row>
    <row r="212" spans="1:8" ht="15.95" customHeight="1">
      <c r="A212" s="75"/>
      <c r="B212" s="75"/>
      <c r="C212" s="75"/>
      <c r="D212" s="75"/>
      <c r="E212" s="75"/>
      <c r="F212" s="75"/>
    </row>
    <row r="213" spans="1:8" ht="15.95" customHeight="1">
      <c r="A213" s="75"/>
      <c r="B213" s="75"/>
      <c r="C213" s="75"/>
      <c r="D213" s="75"/>
      <c r="E213" s="75"/>
      <c r="F213" s="75"/>
    </row>
    <row r="214" spans="1:8" ht="15.95" customHeight="1">
      <c r="A214" s="75"/>
      <c r="B214" s="75"/>
      <c r="C214" s="75"/>
      <c r="D214" s="75"/>
      <c r="E214" s="75"/>
      <c r="F214" s="75"/>
    </row>
    <row r="215" spans="1:8" ht="15.95" customHeight="1">
      <c r="A215" s="75"/>
      <c r="B215" s="75"/>
      <c r="C215" s="75"/>
      <c r="D215" s="75"/>
      <c r="E215" s="75"/>
      <c r="F215" s="75"/>
    </row>
    <row r="216" spans="1:8" ht="15.95" customHeight="1">
      <c r="A216" s="75"/>
      <c r="B216" s="75"/>
      <c r="C216" s="75"/>
      <c r="D216" s="75"/>
      <c r="E216" s="75"/>
      <c r="F216" s="75"/>
    </row>
    <row r="217" spans="1:8">
      <c r="A217" s="75"/>
      <c r="B217" s="75"/>
      <c r="C217" s="75"/>
      <c r="D217" s="75"/>
      <c r="E217" s="75"/>
      <c r="F217" s="75"/>
    </row>
    <row r="218" spans="1:8">
      <c r="A218" s="75"/>
      <c r="B218" s="75"/>
      <c r="C218" s="75"/>
      <c r="D218" s="75"/>
      <c r="E218" s="75"/>
      <c r="F218" s="75"/>
    </row>
    <row r="219" spans="1:8" s="49" customFormat="1" ht="18" customHeight="1">
      <c r="A219" s="75"/>
      <c r="B219" s="75"/>
      <c r="C219" s="75"/>
      <c r="D219" s="75"/>
      <c r="E219" s="75"/>
      <c r="F219" s="75"/>
      <c r="G219" s="75"/>
      <c r="H219" s="75"/>
    </row>
    <row r="220" spans="1:8" ht="15.95" customHeight="1">
      <c r="A220" s="75"/>
      <c r="B220" s="75"/>
      <c r="C220" s="75"/>
      <c r="D220" s="75"/>
      <c r="E220" s="75"/>
      <c r="F220" s="75"/>
    </row>
    <row r="221" spans="1:8" ht="15.95" customHeight="1">
      <c r="A221" s="75"/>
      <c r="B221" s="75"/>
      <c r="C221" s="75"/>
      <c r="D221" s="75"/>
      <c r="E221" s="75"/>
      <c r="F221" s="75"/>
    </row>
    <row r="222" spans="1:8" ht="15.95" customHeight="1">
      <c r="A222" s="75"/>
      <c r="B222" s="75"/>
      <c r="C222" s="75"/>
      <c r="D222" s="75"/>
      <c r="E222" s="75"/>
      <c r="F222" s="75"/>
    </row>
    <row r="223" spans="1:8" ht="15.95" customHeight="1">
      <c r="A223" s="75"/>
      <c r="B223" s="75"/>
      <c r="C223" s="75"/>
      <c r="D223" s="75"/>
      <c r="E223" s="75"/>
      <c r="F223" s="75"/>
    </row>
    <row r="224" spans="1:8" ht="15.95" customHeight="1">
      <c r="A224" s="75"/>
      <c r="B224" s="75"/>
      <c r="C224" s="75"/>
      <c r="D224" s="75"/>
      <c r="E224" s="75"/>
      <c r="F224" s="75"/>
    </row>
    <row r="225" spans="1:6" ht="15.95" customHeight="1">
      <c r="A225" s="75"/>
      <c r="B225" s="75"/>
      <c r="C225" s="75"/>
      <c r="D225" s="75"/>
      <c r="E225" s="75"/>
      <c r="F225" s="75"/>
    </row>
    <row r="226" spans="1:6" ht="15.95" customHeight="1">
      <c r="A226" s="75"/>
      <c r="B226" s="75"/>
      <c r="C226" s="75"/>
      <c r="D226" s="75"/>
      <c r="E226" s="75"/>
      <c r="F226" s="75"/>
    </row>
    <row r="227" spans="1:6" ht="15.95" customHeight="1">
      <c r="A227" s="75"/>
      <c r="B227" s="75"/>
      <c r="C227" s="75"/>
      <c r="D227" s="75"/>
      <c r="E227" s="75"/>
      <c r="F227" s="75"/>
    </row>
    <row r="228" spans="1:6" ht="15.95" customHeight="1">
      <c r="A228" s="75"/>
      <c r="B228" s="75"/>
      <c r="C228" s="75"/>
      <c r="D228" s="75"/>
      <c r="E228" s="75"/>
      <c r="F228" s="75"/>
    </row>
    <row r="229" spans="1:6" ht="15.95" customHeight="1">
      <c r="A229" s="75"/>
      <c r="B229" s="75"/>
      <c r="C229" s="75"/>
      <c r="D229" s="75"/>
      <c r="E229" s="75"/>
      <c r="F229" s="75"/>
    </row>
    <row r="230" spans="1:6">
      <c r="A230" s="75"/>
      <c r="B230" s="75"/>
      <c r="C230" s="75"/>
      <c r="D230" s="75"/>
      <c r="E230" s="75"/>
      <c r="F230" s="75"/>
    </row>
    <row r="231" spans="1:6">
      <c r="A231" s="75"/>
      <c r="B231" s="75"/>
      <c r="C231" s="75"/>
      <c r="D231" s="75"/>
      <c r="E231" s="75"/>
      <c r="F231" s="75"/>
    </row>
    <row r="232" spans="1:6">
      <c r="A232" s="75"/>
      <c r="B232" s="75"/>
      <c r="C232" s="75"/>
      <c r="D232" s="75"/>
      <c r="E232" s="75"/>
      <c r="F232" s="75"/>
    </row>
    <row r="233" spans="1:6">
      <c r="A233" s="75"/>
      <c r="B233" s="75"/>
      <c r="C233" s="75"/>
      <c r="D233" s="75"/>
      <c r="E233" s="75"/>
      <c r="F233" s="75"/>
    </row>
    <row r="234" spans="1:6">
      <c r="A234" s="75"/>
      <c r="B234" s="75"/>
      <c r="C234" s="75"/>
      <c r="D234" s="75"/>
      <c r="E234" s="75"/>
      <c r="F234" s="75"/>
    </row>
  </sheetData>
  <mergeCells count="5">
    <mergeCell ref="B171:F171"/>
    <mergeCell ref="B65:F65"/>
    <mergeCell ref="B77:F77"/>
    <mergeCell ref="B83:F83"/>
    <mergeCell ref="B162:F162"/>
  </mergeCells>
  <dataValidations count="7">
    <dataValidation type="whole" errorStyle="warning" allowBlank="1" showInputMessage="1" showErrorMessage="1" errorTitle="WARNING" error="All figures must be entered as whole numbers. Please ensure that the figure you have entered is correct." sqref="C188:F188 C164 C173">
      <formula1>-1000000</formula1>
      <formula2>1000000</formula2>
    </dataValidation>
    <dataValidation type="whole" errorStyle="warning" operator="lessThanOrEqual" allowBlank="1" showInputMessage="1" showErrorMessage="1" errorTitle="WARNING: Check signage" error="Liabilities are expected to be entered as negative whole numbers. Please ensure the figure you have entered is correct. " sqref="C184:F186 C194:F195">
      <formula1>0</formula1>
    </dataValidation>
    <dataValidation type="whole" errorStyle="warning" operator="lessThanOrEqual" allowBlank="1" showInputMessage="1" showErrorMessage="1" errorTitle="WARNING: Check signage" error="Repayments are expected to be entered as negative whole numbers. Please ensure the figure you have entered is correct. " sqref="E168:F169 C177:F178">
      <formula1>0</formula1>
    </dataValidation>
    <dataValidation type="whole" errorStyle="warning" operator="lessThanOrEqual" allowBlank="1" showInputMessage="1" showErrorMessage="1" errorTitle="WARNING: Check signage" error="Financing must be entered as a negative whole number. Please ensure the figure you have entered is correct. " sqref="C44:F53 E54:F54 C55:F56 C98:F103 C122:F132 C147:F151">
      <formula1>0</formula1>
    </dataValidation>
    <dataValidation type="whole" errorStyle="warning" operator="greaterThanOrEqual" allowBlank="1" showInputMessage="1" showErrorMessage="1" errorTitle="WARNING: Check signage" error="Expenditure must be entered as a positive whole number. Please ensure the figure you have entered is correct." sqref="C31:F40 C66:F75 C78:F81 C84:F93 C114:F118 C141:F143">
      <formula1>0</formula1>
    </dataValidation>
    <dataValidation type="whole" errorStyle="warning" allowBlank="1" showInputMessage="1" showErrorMessage="1" errorTitle="WARNING" error="All figures need to be entered rounded to the nearest whole number. Please review the figure you have entered." sqref="C174 D172:F174 D163:F165 C165">
      <formula1>-100000000</formula1>
      <formula2>100000000</formula2>
    </dataValidation>
    <dataValidation type="whole" errorStyle="warning" allowBlank="1" showInputMessage="1" showErrorMessage="1" errorTitle="WARNING" error="All figures need to be entered rounded to the nearest whole number. This figure is also expected to be a positive figure. Please review the figure you have entered." sqref="C54:D54 C168:D169 C152:F152">
      <formula1>0</formula1>
      <formula2>100000000</formula2>
    </dataValidation>
  </dataValidations>
  <pageMargins left="0.7" right="0.7" top="0.75" bottom="0.75" header="0.3" footer="0.3"/>
  <pageSetup paperSize="9" orientation="portrait" horizontalDpi="90" verticalDpi="9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rgb="FFC5D9F1"/>
  </sheetPr>
  <dimension ref="A1:I234"/>
  <sheetViews>
    <sheetView zoomScaleNormal="100" workbookViewId="0">
      <pane ySplit="3" topLeftCell="A4" activePane="bottomLeft" state="frozen"/>
      <selection activeCell="H1" sqref="H1"/>
      <selection pane="bottomLeft" activeCell="C1" sqref="C1"/>
    </sheetView>
  </sheetViews>
  <sheetFormatPr defaultColWidth="9.140625" defaultRowHeight="12.75"/>
  <cols>
    <col min="1" max="1" width="4" style="39" customWidth="1"/>
    <col min="2" max="2" width="94.140625" style="40" customWidth="1"/>
    <col min="3" max="6" width="17.5703125" style="40" customWidth="1"/>
    <col min="7" max="7" width="11.140625" style="75" customWidth="1"/>
    <col min="8" max="8" width="69" style="75" customWidth="1"/>
    <col min="9" max="16384" width="9.140625" style="40"/>
  </cols>
  <sheetData>
    <row r="1" spans="1:8" s="3" customFormat="1" ht="20.100000000000001" customHeight="1">
      <c r="A1" s="28"/>
      <c r="B1" s="4" t="s">
        <v>156</v>
      </c>
      <c r="G1" s="75"/>
      <c r="H1" s="75"/>
    </row>
    <row r="2" spans="1:8" s="3" customFormat="1" ht="20.100000000000001" customHeight="1">
      <c r="A2" s="28"/>
      <c r="B2" s="5" t="s">
        <v>123</v>
      </c>
      <c r="D2" s="74"/>
      <c r="E2" s="74"/>
      <c r="F2" s="37"/>
      <c r="G2" s="75"/>
      <c r="H2" s="75"/>
    </row>
    <row r="3" spans="1:8" s="6" customFormat="1" ht="12.75" customHeight="1">
      <c r="A3" s="29"/>
      <c r="B3" s="7"/>
      <c r="G3" s="75"/>
      <c r="H3" s="75"/>
    </row>
    <row r="4" spans="1:8" s="6" customFormat="1" ht="20.100000000000001" customHeight="1">
      <c r="A4" s="29"/>
      <c r="B4" s="10" t="s">
        <v>39</v>
      </c>
      <c r="C4" s="9"/>
      <c r="D4" s="9"/>
      <c r="E4" s="9"/>
      <c r="F4" s="9"/>
      <c r="G4" s="75"/>
      <c r="H4" s="75"/>
    </row>
    <row r="5" spans="1:8" s="6" customFormat="1" ht="20.100000000000001" customHeight="1">
      <c r="A5" s="29"/>
      <c r="B5" s="10" t="s">
        <v>40</v>
      </c>
      <c r="C5" s="9"/>
      <c r="D5" s="9"/>
      <c r="E5" s="9"/>
      <c r="F5" s="9"/>
      <c r="G5" s="75"/>
      <c r="H5" s="75"/>
    </row>
    <row r="6" spans="1:8" s="6" customFormat="1" ht="20.100000000000001" customHeight="1">
      <c r="A6" s="29"/>
      <c r="B6" s="10" t="s">
        <v>140</v>
      </c>
      <c r="C6" s="47"/>
      <c r="D6" s="9"/>
      <c r="F6" s="9"/>
      <c r="G6" s="75"/>
      <c r="H6" s="75"/>
    </row>
    <row r="7" spans="1:8" s="1" customFormat="1" ht="8.1" customHeight="1">
      <c r="A7" s="33"/>
      <c r="C7" s="34"/>
      <c r="D7" s="51"/>
      <c r="F7" s="51"/>
      <c r="G7" s="75"/>
      <c r="H7" s="75"/>
    </row>
    <row r="8" spans="1:8" s="6" customFormat="1" ht="24.95" customHeight="1">
      <c r="A8" s="29"/>
      <c r="B8" s="23" t="s">
        <v>124</v>
      </c>
      <c r="C8" s="22"/>
      <c r="D8" s="11"/>
      <c r="E8" s="11"/>
      <c r="F8" s="8" t="s">
        <v>16</v>
      </c>
      <c r="G8" s="75"/>
      <c r="H8" s="75"/>
    </row>
    <row r="9" spans="1:8" s="13" customFormat="1" ht="45" customHeight="1">
      <c r="A9" s="30"/>
      <c r="B9" s="19"/>
      <c r="C9" s="20" t="s">
        <v>152</v>
      </c>
      <c r="D9" s="20" t="s">
        <v>41</v>
      </c>
      <c r="E9" s="20" t="s">
        <v>42</v>
      </c>
      <c r="F9" s="20" t="s">
        <v>153</v>
      </c>
      <c r="G9" s="75"/>
      <c r="H9" s="75"/>
    </row>
    <row r="10" spans="1:8" s="1" customFormat="1" ht="8.1" customHeight="1">
      <c r="A10" s="33"/>
      <c r="C10" s="34"/>
      <c r="D10" s="27"/>
      <c r="F10" s="27"/>
      <c r="G10" s="75"/>
      <c r="H10" s="75"/>
    </row>
    <row r="11" spans="1:8" s="6" customFormat="1" ht="15.95" customHeight="1">
      <c r="A11" s="29"/>
      <c r="B11" s="50" t="s">
        <v>43</v>
      </c>
      <c r="C11" s="48"/>
      <c r="D11" s="11"/>
      <c r="E11" s="11"/>
      <c r="F11" s="8"/>
      <c r="G11" s="75"/>
      <c r="H11" s="75"/>
    </row>
    <row r="12" spans="1:8" s="17" customFormat="1" ht="15.95" customHeight="1">
      <c r="A12" s="31"/>
      <c r="B12" s="14" t="s">
        <v>125</v>
      </c>
      <c r="C12" s="15">
        <f>C41+C119</f>
        <v>13609</v>
      </c>
      <c r="D12" s="15">
        <f>D41+D119</f>
        <v>28134</v>
      </c>
      <c r="E12" s="15">
        <f>E41+E119</f>
        <v>19019</v>
      </c>
      <c r="F12" s="15">
        <f>F41+F119</f>
        <v>0</v>
      </c>
      <c r="G12" s="75"/>
      <c r="H12" s="75"/>
    </row>
    <row r="13" spans="1:8" s="17" customFormat="1" ht="15.95" customHeight="1">
      <c r="A13" s="31"/>
      <c r="B13" s="14" t="s">
        <v>126</v>
      </c>
      <c r="C13" s="15">
        <f>SUM(C76,C82, C141:C142)</f>
        <v>0</v>
      </c>
      <c r="D13" s="15">
        <f>SUM(D76,D82, D141:D142)</f>
        <v>0</v>
      </c>
      <c r="E13" s="15">
        <f>SUM(E76,E82, E141:E142)</f>
        <v>0</v>
      </c>
      <c r="F13" s="15">
        <f>SUM(F76,F82, F141:F142)</f>
        <v>0</v>
      </c>
      <c r="G13" s="75"/>
      <c r="H13" s="75"/>
    </row>
    <row r="14" spans="1:8" s="17" customFormat="1" ht="15.95" customHeight="1">
      <c r="A14" s="31"/>
      <c r="B14" s="14" t="s">
        <v>93</v>
      </c>
      <c r="C14" s="15">
        <f>C94+C143</f>
        <v>6701</v>
      </c>
      <c r="D14" s="15">
        <f>D94+D143</f>
        <v>9823</v>
      </c>
      <c r="E14" s="15">
        <f>E94+E143</f>
        <v>2317</v>
      </c>
      <c r="F14" s="15">
        <f>F94+F143</f>
        <v>0</v>
      </c>
      <c r="G14" s="75"/>
      <c r="H14" s="75"/>
    </row>
    <row r="15" spans="1:8" s="17" customFormat="1" ht="15.95" customHeight="1">
      <c r="A15" s="32"/>
      <c r="B15" s="18" t="s">
        <v>128</v>
      </c>
      <c r="C15" s="16">
        <f>SUM(C12:C14)</f>
        <v>20310</v>
      </c>
      <c r="D15" s="16">
        <f>SUM(D12:D14)</f>
        <v>37957</v>
      </c>
      <c r="E15" s="16">
        <f>SUM(E12:E14)</f>
        <v>21336</v>
      </c>
      <c r="F15" s="16">
        <f>SUM(F12:F14)</f>
        <v>0</v>
      </c>
      <c r="G15" s="75"/>
      <c r="H15" s="75"/>
    </row>
    <row r="16" spans="1:8" s="1" customFormat="1" ht="8.1" customHeight="1">
      <c r="A16" s="33"/>
      <c r="C16" s="34"/>
      <c r="D16" s="27"/>
      <c r="F16" s="27"/>
      <c r="G16" s="75"/>
      <c r="H16" s="75"/>
    </row>
    <row r="17" spans="1:8" s="6" customFormat="1" ht="15.95" customHeight="1">
      <c r="A17" s="29"/>
      <c r="B17" s="50" t="s">
        <v>48</v>
      </c>
      <c r="C17" s="48"/>
      <c r="D17" s="11"/>
      <c r="E17" s="11"/>
      <c r="F17" s="8"/>
      <c r="G17" s="75"/>
      <c r="H17" s="75"/>
    </row>
    <row r="18" spans="1:8" s="17" customFormat="1" ht="15.95" customHeight="1">
      <c r="A18" s="31"/>
      <c r="B18" s="14" t="s">
        <v>133</v>
      </c>
      <c r="C18" s="15">
        <f>SUM(C44:C50,C122:C126)</f>
        <v>-8478</v>
      </c>
      <c r="D18" s="15">
        <f>SUM(D44:D50,D122:D126)</f>
        <v>-9757</v>
      </c>
      <c r="E18" s="15">
        <f>SUM(E44:E50,E122:E126)</f>
        <v>-12046</v>
      </c>
      <c r="F18" s="15">
        <f>SUM(F44:F50,F122:F126)</f>
        <v>0</v>
      </c>
      <c r="G18" s="75"/>
      <c r="H18" s="75"/>
    </row>
    <row r="19" spans="1:8" s="17" customFormat="1" ht="15.95" customHeight="1">
      <c r="A19" s="31"/>
      <c r="B19" s="14" t="s">
        <v>134</v>
      </c>
      <c r="C19" s="15">
        <f>SUM(C51,C104,C127,C152)</f>
        <v>-4642</v>
      </c>
      <c r="D19" s="15">
        <f>SUM(D51,D104,D127,D152)</f>
        <v>-15974</v>
      </c>
      <c r="E19" s="15">
        <f>SUM(E51,E104,E127,E152)</f>
        <v>-6973</v>
      </c>
      <c r="F19" s="15">
        <f>SUM(F51,F104,F127,F152)</f>
        <v>0</v>
      </c>
      <c r="G19" s="75"/>
      <c r="H19" s="75"/>
    </row>
    <row r="20" spans="1:8" s="17" customFormat="1" ht="15.95" customHeight="1">
      <c r="A20" s="31"/>
      <c r="B20" s="14" t="s">
        <v>135</v>
      </c>
      <c r="C20" s="15">
        <f>SUM(C55:C56,C131:C132)</f>
        <v>0</v>
      </c>
      <c r="D20" s="15">
        <f>SUM(D55:D56,D131:D132)</f>
        <v>0</v>
      </c>
      <c r="E20" s="15">
        <f>SUM(E55:E56,E131:E132)</f>
        <v>0</v>
      </c>
      <c r="F20" s="15">
        <f>SUM(F55:F56,F131:F132)</f>
        <v>0</v>
      </c>
      <c r="G20" s="75"/>
      <c r="H20" s="75"/>
    </row>
    <row r="21" spans="1:8" s="17" customFormat="1" ht="15.95" customHeight="1">
      <c r="A21" s="31"/>
      <c r="B21" s="14" t="s">
        <v>136</v>
      </c>
      <c r="C21" s="15">
        <f>SUM(C52:C53,C128:C129)</f>
        <v>0</v>
      </c>
      <c r="D21" s="15">
        <f>SUM(D52:D53,D128:D129)</f>
        <v>0</v>
      </c>
      <c r="E21" s="15">
        <f>SUM(E52:E53,E128:E129)</f>
        <v>0</v>
      </c>
      <c r="F21" s="15">
        <f>SUM(F52:F53,F128:F129)</f>
        <v>0</v>
      </c>
      <c r="G21" s="75"/>
      <c r="H21" s="75"/>
    </row>
    <row r="22" spans="1:8" s="17" customFormat="1" ht="15.95" customHeight="1">
      <c r="A22" s="31"/>
      <c r="B22" s="14" t="s">
        <v>137</v>
      </c>
      <c r="C22" s="15">
        <f>SUM(C54,C130)</f>
        <v>-489</v>
      </c>
      <c r="D22" s="15">
        <f>SUM(D54,D130)</f>
        <v>-2403</v>
      </c>
      <c r="E22" s="15">
        <f>SUM(E54,E130)</f>
        <v>0</v>
      </c>
      <c r="F22" s="15">
        <f>SUM(F54,F130)</f>
        <v>0</v>
      </c>
      <c r="G22" s="75"/>
      <c r="H22" s="75"/>
    </row>
    <row r="23" spans="1:8" s="17" customFormat="1" ht="15.95" customHeight="1">
      <c r="A23" s="31"/>
      <c r="B23" s="14" t="s">
        <v>138</v>
      </c>
      <c r="C23" s="15">
        <f>SUM(C98:C103, C147:C151)</f>
        <v>-6701</v>
      </c>
      <c r="D23" s="15">
        <f>SUM(D98:D103, D147:D151)</f>
        <v>-9823</v>
      </c>
      <c r="E23" s="15">
        <f>SUM(E98:E103, E147:E151)</f>
        <v>-2317</v>
      </c>
      <c r="F23" s="15">
        <f>SUM(F98:F103, F147:F151)</f>
        <v>0</v>
      </c>
      <c r="G23" s="75"/>
      <c r="H23" s="75"/>
    </row>
    <row r="24" spans="1:8" s="17" customFormat="1" ht="15.95" customHeight="1">
      <c r="A24" s="32"/>
      <c r="B24" s="18" t="s">
        <v>53</v>
      </c>
      <c r="C24" s="16">
        <f>SUM(C18:C23)</f>
        <v>-20310</v>
      </c>
      <c r="D24" s="16">
        <f>SUM(D18:D23)</f>
        <v>-37957</v>
      </c>
      <c r="E24" s="16">
        <f>SUM(E18:E23)</f>
        <v>-21336</v>
      </c>
      <c r="F24" s="16">
        <f>SUM(F18:F23)</f>
        <v>0</v>
      </c>
      <c r="G24" s="75"/>
      <c r="H24" s="75"/>
    </row>
    <row r="25" spans="1:8" ht="18" customHeight="1">
      <c r="D25" s="41"/>
      <c r="E25" s="41"/>
      <c r="F25" s="41"/>
    </row>
    <row r="26" spans="1:8" s="6" customFormat="1" ht="24.95" customHeight="1">
      <c r="A26" s="29"/>
      <c r="B26" s="23" t="s">
        <v>127</v>
      </c>
      <c r="C26" s="22"/>
      <c r="D26" s="11"/>
      <c r="E26" s="11"/>
      <c r="F26" s="8"/>
      <c r="G26" s="75"/>
      <c r="H26" s="75"/>
    </row>
    <row r="27" spans="1:8" s="6" customFormat="1" ht="20.100000000000001" customHeight="1">
      <c r="A27" s="29"/>
      <c r="B27" s="12" t="s">
        <v>142</v>
      </c>
      <c r="C27" s="48"/>
      <c r="D27" s="11"/>
      <c r="E27" s="11"/>
      <c r="F27" s="8" t="s">
        <v>16</v>
      </c>
      <c r="G27" s="75"/>
      <c r="H27" s="75"/>
    </row>
    <row r="28" spans="1:8" s="13" customFormat="1" ht="45" customHeight="1">
      <c r="A28" s="30"/>
      <c r="B28" s="19"/>
      <c r="C28" s="20" t="str">
        <f>C$9</f>
        <v>2020-21 
Provisional 
Outturn</v>
      </c>
      <c r="D28" s="20" t="str">
        <f>D$9</f>
        <v>2021-22 
Budget 
Estimate</v>
      </c>
      <c r="E28" s="20" t="str">
        <f>E$9</f>
        <v>2022-23 
Budget 
Estimate</v>
      </c>
      <c r="F28" s="20" t="str">
        <f>F$9</f>
        <v>2023-24 
Budget 
Estimate</v>
      </c>
      <c r="G28" s="75"/>
      <c r="H28" s="75"/>
    </row>
    <row r="29" spans="1:8" s="1" customFormat="1" ht="8.1" customHeight="1">
      <c r="A29" s="33"/>
      <c r="C29" s="34"/>
      <c r="D29" s="27"/>
      <c r="F29" s="27"/>
      <c r="G29" s="75"/>
      <c r="H29" s="75"/>
    </row>
    <row r="30" spans="1:8" s="6" customFormat="1" ht="15.95" customHeight="1">
      <c r="A30" s="29"/>
      <c r="B30" s="50" t="s">
        <v>43</v>
      </c>
      <c r="C30" s="48"/>
      <c r="D30" s="11"/>
      <c r="E30" s="11"/>
      <c r="F30" s="8"/>
      <c r="G30" s="75"/>
      <c r="H30" s="75"/>
    </row>
    <row r="31" spans="1:8" s="17" customFormat="1" ht="15.95" customHeight="1">
      <c r="A31" s="31"/>
      <c r="B31" s="21" t="s">
        <v>31</v>
      </c>
      <c r="C31" s="26">
        <v>2442</v>
      </c>
      <c r="D31" s="26">
        <v>5143</v>
      </c>
      <c r="E31" s="26">
        <v>5594</v>
      </c>
      <c r="F31" s="26">
        <v>0</v>
      </c>
      <c r="G31" s="75"/>
      <c r="H31" s="75"/>
    </row>
    <row r="32" spans="1:8" s="17" customFormat="1" ht="15.95" customHeight="1">
      <c r="A32" s="31"/>
      <c r="B32" s="21" t="s">
        <v>154</v>
      </c>
      <c r="C32" s="26">
        <v>60</v>
      </c>
      <c r="D32" s="26">
        <v>148</v>
      </c>
      <c r="E32" s="26">
        <v>0</v>
      </c>
      <c r="F32" s="26">
        <v>0</v>
      </c>
      <c r="G32" s="75"/>
      <c r="H32" s="75"/>
    </row>
    <row r="33" spans="1:8" s="17" customFormat="1" ht="15.95" customHeight="1">
      <c r="A33" s="31"/>
      <c r="B33" s="21" t="s">
        <v>32</v>
      </c>
      <c r="C33" s="26">
        <v>6543</v>
      </c>
      <c r="D33" s="26">
        <v>7766</v>
      </c>
      <c r="E33" s="26">
        <v>2482</v>
      </c>
      <c r="F33" s="26">
        <v>0</v>
      </c>
      <c r="G33" s="75"/>
      <c r="H33" s="75"/>
    </row>
    <row r="34" spans="1:8" s="17" customFormat="1" ht="15.95" customHeight="1">
      <c r="A34" s="31"/>
      <c r="B34" s="21" t="s">
        <v>35</v>
      </c>
      <c r="C34" s="26">
        <v>2747</v>
      </c>
      <c r="D34" s="26">
        <v>9602</v>
      </c>
      <c r="E34" s="26">
        <v>10943</v>
      </c>
      <c r="F34" s="26">
        <v>0</v>
      </c>
      <c r="G34" s="75"/>
      <c r="H34" s="75"/>
    </row>
    <row r="35" spans="1:8" s="17" customFormat="1" ht="15.95" customHeight="1">
      <c r="A35" s="31"/>
      <c r="B35" s="21" t="s">
        <v>33</v>
      </c>
      <c r="C35" s="26">
        <v>647</v>
      </c>
      <c r="D35" s="26">
        <v>4587</v>
      </c>
      <c r="E35" s="26">
        <v>0</v>
      </c>
      <c r="F35" s="26">
        <v>0</v>
      </c>
      <c r="G35" s="75"/>
      <c r="H35" s="75"/>
    </row>
    <row r="36" spans="1:8" s="17" customFormat="1" ht="15.95" customHeight="1">
      <c r="A36" s="31"/>
      <c r="B36" s="21" t="s">
        <v>45</v>
      </c>
      <c r="C36" s="26">
        <v>64</v>
      </c>
      <c r="D36" s="26">
        <v>224</v>
      </c>
      <c r="E36" s="26">
        <v>0</v>
      </c>
      <c r="F36" s="26">
        <v>0</v>
      </c>
      <c r="G36" s="75"/>
      <c r="H36" s="75"/>
    </row>
    <row r="37" spans="1:8" s="17" customFormat="1" ht="15.95" customHeight="1">
      <c r="A37" s="31"/>
      <c r="B37" s="21" t="s">
        <v>44</v>
      </c>
      <c r="C37" s="26">
        <v>0</v>
      </c>
      <c r="D37" s="26">
        <v>0</v>
      </c>
      <c r="E37" s="26">
        <v>0</v>
      </c>
      <c r="F37" s="26">
        <v>0</v>
      </c>
      <c r="G37" s="75"/>
      <c r="H37" s="75"/>
    </row>
    <row r="38" spans="1:8" s="17" customFormat="1" ht="15.95" customHeight="1">
      <c r="A38" s="31"/>
      <c r="B38" s="21" t="s">
        <v>38</v>
      </c>
      <c r="C38" s="26">
        <v>0</v>
      </c>
      <c r="D38" s="26">
        <v>0</v>
      </c>
      <c r="E38" s="26">
        <v>0</v>
      </c>
      <c r="F38" s="26">
        <v>0</v>
      </c>
      <c r="G38" s="75"/>
      <c r="H38" s="75"/>
    </row>
    <row r="39" spans="1:8" s="17" customFormat="1" ht="15.95" customHeight="1">
      <c r="A39" s="31"/>
      <c r="B39" s="21" t="s">
        <v>34</v>
      </c>
      <c r="C39" s="26">
        <v>1106</v>
      </c>
      <c r="D39" s="26">
        <v>664</v>
      </c>
      <c r="E39" s="26">
        <v>0</v>
      </c>
      <c r="F39" s="26">
        <v>0</v>
      </c>
      <c r="G39" s="75"/>
      <c r="H39" s="75"/>
    </row>
    <row r="40" spans="1:8" s="17" customFormat="1" ht="15.95" customHeight="1">
      <c r="A40" s="31"/>
      <c r="B40" s="21" t="s">
        <v>46</v>
      </c>
      <c r="C40" s="26">
        <v>0</v>
      </c>
      <c r="D40" s="26">
        <v>0</v>
      </c>
      <c r="E40" s="26">
        <v>0</v>
      </c>
      <c r="F40" s="26">
        <v>0</v>
      </c>
      <c r="G40" s="75"/>
      <c r="H40" s="75"/>
    </row>
    <row r="41" spans="1:8" s="17" customFormat="1" ht="15.95" customHeight="1">
      <c r="A41" s="32"/>
      <c r="B41" s="18" t="s">
        <v>47</v>
      </c>
      <c r="C41" s="16">
        <f>SUM(C31:C40)</f>
        <v>13609</v>
      </c>
      <c r="D41" s="16">
        <f>SUM(D31:D40)</f>
        <v>28134</v>
      </c>
      <c r="E41" s="16">
        <f>SUM(E31:E40)</f>
        <v>19019</v>
      </c>
      <c r="F41" s="16">
        <f>SUM(F31:F40)</f>
        <v>0</v>
      </c>
      <c r="G41" s="75"/>
      <c r="H41" s="75"/>
    </row>
    <row r="42" spans="1:8" s="1" customFormat="1" ht="8.1" customHeight="1">
      <c r="A42" s="33"/>
      <c r="C42" s="34"/>
      <c r="D42" s="27"/>
      <c r="F42" s="27"/>
      <c r="G42" s="75"/>
      <c r="H42" s="75"/>
    </row>
    <row r="43" spans="1:8" s="6" customFormat="1" ht="15.95" customHeight="1">
      <c r="A43" s="29"/>
      <c r="B43" s="50" t="s">
        <v>48</v>
      </c>
      <c r="C43" s="48"/>
      <c r="D43" s="11"/>
      <c r="E43" s="11"/>
      <c r="F43" s="8"/>
      <c r="G43" s="75"/>
      <c r="H43" s="75"/>
    </row>
    <row r="44" spans="1:8" s="17" customFormat="1" ht="15.95" customHeight="1">
      <c r="A44" s="31"/>
      <c r="B44" s="21" t="s">
        <v>78</v>
      </c>
      <c r="C44" s="26">
        <v>-5129</v>
      </c>
      <c r="D44" s="26">
        <v>-5196</v>
      </c>
      <c r="E44" s="26">
        <v>-3683</v>
      </c>
      <c r="F44" s="26">
        <v>0</v>
      </c>
      <c r="G44" s="75"/>
      <c r="H44" s="75"/>
    </row>
    <row r="45" spans="1:8" s="17" customFormat="1" ht="15.95" customHeight="1">
      <c r="A45" s="31"/>
      <c r="B45" s="21" t="s">
        <v>79</v>
      </c>
      <c r="C45" s="26">
        <v>-2184</v>
      </c>
      <c r="D45" s="26">
        <v>-214</v>
      </c>
      <c r="E45" s="26">
        <v>0</v>
      </c>
      <c r="F45" s="26">
        <v>0</v>
      </c>
      <c r="G45" s="75"/>
      <c r="H45" s="75"/>
    </row>
    <row r="46" spans="1:8" s="17" customFormat="1" ht="15.95" customHeight="1">
      <c r="A46" s="31"/>
      <c r="B46" s="21" t="s">
        <v>80</v>
      </c>
      <c r="C46" s="26">
        <v>0</v>
      </c>
      <c r="D46" s="26">
        <v>0</v>
      </c>
      <c r="E46" s="26">
        <v>0</v>
      </c>
      <c r="F46" s="26">
        <v>0</v>
      </c>
      <c r="G46" s="75"/>
      <c r="H46" s="75"/>
    </row>
    <row r="47" spans="1:8" s="17" customFormat="1" ht="15.95" customHeight="1">
      <c r="A47" s="31"/>
      <c r="B47" s="21" t="s">
        <v>81</v>
      </c>
      <c r="C47" s="26">
        <v>-1139</v>
      </c>
      <c r="D47" s="26">
        <v>-4347</v>
      </c>
      <c r="E47" s="26">
        <v>-8363</v>
      </c>
      <c r="F47" s="26">
        <v>0</v>
      </c>
      <c r="G47" s="75"/>
      <c r="H47" s="75"/>
    </row>
    <row r="48" spans="1:8" s="17" customFormat="1" ht="15.95" customHeight="1">
      <c r="A48" s="31"/>
      <c r="B48" s="21" t="s">
        <v>82</v>
      </c>
      <c r="C48" s="26">
        <v>0</v>
      </c>
      <c r="D48" s="26">
        <v>0</v>
      </c>
      <c r="E48" s="26">
        <v>0</v>
      </c>
      <c r="F48" s="26">
        <v>0</v>
      </c>
      <c r="G48" s="75"/>
      <c r="H48" s="75"/>
    </row>
    <row r="49" spans="1:8" s="17" customFormat="1" ht="15.95" customHeight="1">
      <c r="A49" s="31"/>
      <c r="B49" s="21" t="s">
        <v>83</v>
      </c>
      <c r="C49" s="26">
        <v>0</v>
      </c>
      <c r="D49" s="26">
        <v>0</v>
      </c>
      <c r="E49" s="26">
        <v>0</v>
      </c>
      <c r="F49" s="26">
        <v>0</v>
      </c>
      <c r="G49" s="75"/>
      <c r="H49" s="75"/>
    </row>
    <row r="50" spans="1:8" s="17" customFormat="1" ht="15.95" customHeight="1">
      <c r="A50" s="31"/>
      <c r="B50" s="21" t="s">
        <v>84</v>
      </c>
      <c r="C50" s="26">
        <v>-26</v>
      </c>
      <c r="D50" s="26">
        <v>0</v>
      </c>
      <c r="E50" s="26">
        <v>0</v>
      </c>
      <c r="F50" s="26">
        <v>0</v>
      </c>
      <c r="G50" s="75"/>
      <c r="H50" s="75"/>
    </row>
    <row r="51" spans="1:8" s="17" customFormat="1" ht="15.95" customHeight="1">
      <c r="A51" s="31"/>
      <c r="B51" s="21" t="s">
        <v>85</v>
      </c>
      <c r="C51" s="26">
        <v>-4642</v>
      </c>
      <c r="D51" s="26">
        <v>-15974</v>
      </c>
      <c r="E51" s="26">
        <v>-6973</v>
      </c>
      <c r="F51" s="26">
        <v>0</v>
      </c>
      <c r="G51" s="75"/>
      <c r="H51" s="75"/>
    </row>
    <row r="52" spans="1:8" s="17" customFormat="1" ht="15.95" customHeight="1">
      <c r="A52" s="31"/>
      <c r="B52" s="21" t="s">
        <v>86</v>
      </c>
      <c r="C52" s="26">
        <v>0</v>
      </c>
      <c r="D52" s="26">
        <v>0</v>
      </c>
      <c r="E52" s="26">
        <v>0</v>
      </c>
      <c r="F52" s="26">
        <v>0</v>
      </c>
      <c r="G52" s="75"/>
      <c r="H52" s="75"/>
    </row>
    <row r="53" spans="1:8" s="17" customFormat="1" ht="15.95" customHeight="1">
      <c r="A53" s="31"/>
      <c r="B53" s="21" t="s">
        <v>87</v>
      </c>
      <c r="C53" s="26">
        <v>0</v>
      </c>
      <c r="D53" s="26">
        <v>0</v>
      </c>
      <c r="E53" s="26">
        <v>0</v>
      </c>
      <c r="F53" s="26">
        <v>0</v>
      </c>
      <c r="G53" s="75"/>
      <c r="H53" s="75"/>
    </row>
    <row r="54" spans="1:8" s="17" customFormat="1" ht="15.95" customHeight="1">
      <c r="A54" s="31"/>
      <c r="B54" s="21" t="s">
        <v>88</v>
      </c>
      <c r="C54" s="15">
        <v>-489</v>
      </c>
      <c r="D54" s="15">
        <v>-2403</v>
      </c>
      <c r="E54" s="26">
        <v>0</v>
      </c>
      <c r="F54" s="26">
        <v>0</v>
      </c>
      <c r="G54" s="75"/>
      <c r="H54" s="75"/>
    </row>
    <row r="55" spans="1:8" s="17" customFormat="1" ht="15.95" customHeight="1">
      <c r="A55" s="31"/>
      <c r="B55" s="21" t="s">
        <v>89</v>
      </c>
      <c r="C55" s="26">
        <v>0</v>
      </c>
      <c r="D55" s="26">
        <v>0</v>
      </c>
      <c r="E55" s="26">
        <v>0</v>
      </c>
      <c r="F55" s="26">
        <v>0</v>
      </c>
      <c r="G55" s="75"/>
      <c r="H55" s="75"/>
    </row>
    <row r="56" spans="1:8" s="17" customFormat="1" ht="15.95" customHeight="1">
      <c r="A56" s="31"/>
      <c r="B56" s="21" t="s">
        <v>90</v>
      </c>
      <c r="C56" s="26">
        <v>0</v>
      </c>
      <c r="D56" s="26">
        <v>0</v>
      </c>
      <c r="E56" s="26">
        <v>0</v>
      </c>
      <c r="F56" s="26">
        <v>0</v>
      </c>
      <c r="G56" s="75"/>
      <c r="H56" s="75"/>
    </row>
    <row r="57" spans="1:8" s="17" customFormat="1" ht="15.95" customHeight="1">
      <c r="A57" s="32"/>
      <c r="B57" s="18" t="s">
        <v>49</v>
      </c>
      <c r="C57" s="16">
        <f>SUM(C44:C56)</f>
        <v>-13609</v>
      </c>
      <c r="D57" s="16">
        <f>SUM(D44:D56)</f>
        <v>-28134</v>
      </c>
      <c r="E57" s="16">
        <f>SUM(E44:E56)</f>
        <v>-19019</v>
      </c>
      <c r="F57" s="16">
        <f>SUM(F44:F56)</f>
        <v>0</v>
      </c>
      <c r="G57" s="75"/>
      <c r="H57" s="75"/>
    </row>
    <row r="58" spans="1:8" s="1" customFormat="1" ht="8.1" customHeight="1">
      <c r="A58" s="33"/>
      <c r="C58" s="34"/>
      <c r="D58" s="27"/>
      <c r="F58" s="27"/>
      <c r="G58" s="75"/>
      <c r="H58" s="75"/>
    </row>
    <row r="59" spans="1:8" s="17" customFormat="1" ht="15.95" customHeight="1">
      <c r="A59" s="31"/>
      <c r="B59" s="44" t="s">
        <v>97</v>
      </c>
      <c r="C59" s="36" t="str">
        <f>IF(C41+C57=0, "PASS", "FAIL")</f>
        <v>PASS</v>
      </c>
      <c r="D59" s="36" t="str">
        <f>IF(D41+D57=0, "PASS", "FAIL")</f>
        <v>PASS</v>
      </c>
      <c r="E59" s="36" t="str">
        <f>IF(E41+E57=0, "PASS", "FAIL")</f>
        <v>PASS</v>
      </c>
      <c r="F59" s="36" t="str">
        <f>IF(F41+F57=0, "PASS", "FAIL")</f>
        <v>PASS</v>
      </c>
      <c r="G59" s="75"/>
      <c r="H59" s="75"/>
    </row>
    <row r="60" spans="1:8" s="1" customFormat="1" ht="18" customHeight="1">
      <c r="A60" s="33"/>
      <c r="C60" s="34"/>
      <c r="D60" s="27"/>
      <c r="F60" s="27"/>
      <c r="G60" s="75"/>
      <c r="H60" s="75"/>
    </row>
    <row r="61" spans="1:8" s="6" customFormat="1" ht="20.100000000000001" customHeight="1">
      <c r="A61" s="29"/>
      <c r="B61" s="12" t="s">
        <v>141</v>
      </c>
      <c r="C61" s="48"/>
      <c r="D61" s="11"/>
      <c r="E61" s="11"/>
      <c r="F61" s="8" t="s">
        <v>16</v>
      </c>
      <c r="G61" s="75"/>
      <c r="H61" s="75"/>
    </row>
    <row r="62" spans="1:8" s="13" customFormat="1" ht="45" customHeight="1">
      <c r="A62" s="30"/>
      <c r="B62" s="19"/>
      <c r="C62" s="20" t="str">
        <f>C$9</f>
        <v>2020-21 
Provisional 
Outturn</v>
      </c>
      <c r="D62" s="20" t="str">
        <f>D$9</f>
        <v>2021-22 
Budget 
Estimate</v>
      </c>
      <c r="E62" s="20" t="str">
        <f>E$9</f>
        <v>2022-23 
Budget 
Estimate</v>
      </c>
      <c r="F62" s="20" t="str">
        <f>F$9</f>
        <v>2023-24 
Budget 
Estimate</v>
      </c>
      <c r="G62" s="75"/>
      <c r="H62" s="75"/>
    </row>
    <row r="63" spans="1:8" s="1" customFormat="1" ht="8.1" customHeight="1">
      <c r="A63" s="33"/>
      <c r="C63" s="34"/>
      <c r="D63" s="27"/>
      <c r="F63" s="27"/>
      <c r="G63" s="75"/>
      <c r="H63" s="75"/>
    </row>
    <row r="64" spans="1:8" s="6" customFormat="1" ht="15.95" customHeight="1">
      <c r="A64" s="29"/>
      <c r="B64" s="50" t="s">
        <v>43</v>
      </c>
      <c r="C64" s="48"/>
      <c r="D64" s="11"/>
      <c r="E64" s="11"/>
      <c r="F64" s="8"/>
      <c r="G64" s="75"/>
      <c r="H64" s="75"/>
    </row>
    <row r="65" spans="1:8" s="13" customFormat="1" ht="20.100000000000001" customHeight="1">
      <c r="A65" s="30"/>
      <c r="B65" s="81" t="s">
        <v>94</v>
      </c>
      <c r="C65" s="82"/>
      <c r="D65" s="82"/>
      <c r="E65" s="82"/>
      <c r="F65" s="83"/>
      <c r="G65" s="75"/>
      <c r="H65" s="75"/>
    </row>
    <row r="66" spans="1:8" s="17" customFormat="1" ht="15.95" customHeight="1">
      <c r="A66" s="31"/>
      <c r="B66" s="21" t="s">
        <v>31</v>
      </c>
      <c r="C66" s="26">
        <v>0</v>
      </c>
      <c r="D66" s="26">
        <v>0</v>
      </c>
      <c r="E66" s="26">
        <v>0</v>
      </c>
      <c r="F66" s="26">
        <v>0</v>
      </c>
      <c r="G66" s="75"/>
      <c r="H66" s="75"/>
    </row>
    <row r="67" spans="1:8" s="17" customFormat="1" ht="15.95" customHeight="1">
      <c r="A67" s="31"/>
      <c r="B67" s="21" t="s">
        <v>154</v>
      </c>
      <c r="C67" s="26">
        <v>0</v>
      </c>
      <c r="D67" s="26">
        <v>0</v>
      </c>
      <c r="E67" s="26">
        <v>0</v>
      </c>
      <c r="F67" s="26">
        <v>0</v>
      </c>
      <c r="G67" s="75"/>
      <c r="H67" s="75"/>
    </row>
    <row r="68" spans="1:8" s="17" customFormat="1" ht="15.95" customHeight="1">
      <c r="A68" s="31"/>
      <c r="B68" s="21" t="s">
        <v>32</v>
      </c>
      <c r="C68" s="26">
        <v>0</v>
      </c>
      <c r="D68" s="26">
        <v>0</v>
      </c>
      <c r="E68" s="26">
        <v>0</v>
      </c>
      <c r="F68" s="26">
        <v>0</v>
      </c>
      <c r="G68" s="75"/>
      <c r="H68" s="75"/>
    </row>
    <row r="69" spans="1:8" s="17" customFormat="1" ht="15.95" customHeight="1">
      <c r="A69" s="31"/>
      <c r="B69" s="21" t="s">
        <v>50</v>
      </c>
      <c r="C69" s="26">
        <v>0</v>
      </c>
      <c r="D69" s="26">
        <v>0</v>
      </c>
      <c r="E69" s="26">
        <v>0</v>
      </c>
      <c r="F69" s="26">
        <v>0</v>
      </c>
      <c r="G69" s="75"/>
      <c r="H69" s="75"/>
    </row>
    <row r="70" spans="1:8" s="17" customFormat="1" ht="15.95" customHeight="1">
      <c r="A70" s="31"/>
      <c r="B70" s="21" t="s">
        <v>33</v>
      </c>
      <c r="C70" s="26">
        <v>0</v>
      </c>
      <c r="D70" s="26">
        <v>0</v>
      </c>
      <c r="E70" s="26">
        <v>0</v>
      </c>
      <c r="F70" s="26">
        <v>0</v>
      </c>
      <c r="G70" s="75"/>
      <c r="H70" s="75"/>
    </row>
    <row r="71" spans="1:8" s="17" customFormat="1" ht="15.95" customHeight="1">
      <c r="A71" s="31"/>
      <c r="B71" s="21" t="s">
        <v>45</v>
      </c>
      <c r="C71" s="26">
        <v>0</v>
      </c>
      <c r="D71" s="26">
        <v>0</v>
      </c>
      <c r="E71" s="26">
        <v>0</v>
      </c>
      <c r="F71" s="26">
        <v>0</v>
      </c>
      <c r="G71" s="75"/>
      <c r="H71" s="75"/>
    </row>
    <row r="72" spans="1:8" s="17" customFormat="1" ht="15.95" customHeight="1">
      <c r="A72" s="31"/>
      <c r="B72" s="21" t="s">
        <v>44</v>
      </c>
      <c r="C72" s="26">
        <v>0</v>
      </c>
      <c r="D72" s="26">
        <v>0</v>
      </c>
      <c r="E72" s="26">
        <v>0</v>
      </c>
      <c r="F72" s="26">
        <v>0</v>
      </c>
      <c r="G72" s="75"/>
      <c r="H72" s="75"/>
    </row>
    <row r="73" spans="1:8" s="17" customFormat="1" ht="15.95" customHeight="1">
      <c r="A73" s="31"/>
      <c r="B73" s="21" t="s">
        <v>38</v>
      </c>
      <c r="C73" s="26">
        <v>0</v>
      </c>
      <c r="D73" s="26">
        <v>0</v>
      </c>
      <c r="E73" s="26">
        <v>0</v>
      </c>
      <c r="F73" s="26">
        <v>0</v>
      </c>
      <c r="G73" s="75"/>
      <c r="H73" s="75"/>
    </row>
    <row r="74" spans="1:8" s="17" customFormat="1" ht="15.95" customHeight="1">
      <c r="A74" s="31"/>
      <c r="B74" s="21" t="s">
        <v>34</v>
      </c>
      <c r="C74" s="26">
        <v>0</v>
      </c>
      <c r="D74" s="26">
        <v>0</v>
      </c>
      <c r="E74" s="26">
        <v>0</v>
      </c>
      <c r="F74" s="26">
        <v>0</v>
      </c>
      <c r="G74" s="75"/>
      <c r="H74" s="75"/>
    </row>
    <row r="75" spans="1:8" s="17" customFormat="1" ht="15.95" customHeight="1">
      <c r="A75" s="31"/>
      <c r="B75" s="21" t="s">
        <v>46</v>
      </c>
      <c r="C75" s="26">
        <v>0</v>
      </c>
      <c r="D75" s="26">
        <v>0</v>
      </c>
      <c r="E75" s="26">
        <v>0</v>
      </c>
      <c r="F75" s="26">
        <v>0</v>
      </c>
      <c r="G75" s="75"/>
      <c r="H75" s="75"/>
    </row>
    <row r="76" spans="1:8" s="17" customFormat="1" ht="15.95" customHeight="1">
      <c r="A76" s="32"/>
      <c r="B76" s="24" t="s">
        <v>95</v>
      </c>
      <c r="C76" s="25">
        <f>SUM(C66:C75)</f>
        <v>0</v>
      </c>
      <c r="D76" s="25">
        <f>SUM(D66:D75)</f>
        <v>0</v>
      </c>
      <c r="E76" s="25">
        <f>SUM(E66:E75)</f>
        <v>0</v>
      </c>
      <c r="F76" s="25">
        <f>SUM(F66:F75)</f>
        <v>0</v>
      </c>
      <c r="G76" s="75"/>
      <c r="H76" s="75"/>
    </row>
    <row r="77" spans="1:8" s="13" customFormat="1" ht="20.100000000000001" customHeight="1">
      <c r="A77" s="30"/>
      <c r="B77" s="81" t="s">
        <v>130</v>
      </c>
      <c r="C77" s="82"/>
      <c r="D77" s="82"/>
      <c r="E77" s="82"/>
      <c r="F77" s="83"/>
      <c r="G77" s="75"/>
      <c r="H77" s="75"/>
    </row>
    <row r="78" spans="1:8" s="17" customFormat="1" ht="15.95" customHeight="1">
      <c r="A78" s="31"/>
      <c r="B78" s="21" t="s">
        <v>51</v>
      </c>
      <c r="C78" s="26">
        <v>0</v>
      </c>
      <c r="D78" s="26">
        <v>0</v>
      </c>
      <c r="E78" s="26">
        <v>0</v>
      </c>
      <c r="F78" s="26">
        <v>0</v>
      </c>
      <c r="G78" s="75"/>
      <c r="H78" s="75"/>
    </row>
    <row r="79" spans="1:8" s="17" customFormat="1" ht="15.95" customHeight="1">
      <c r="A79" s="31"/>
      <c r="B79" s="21" t="s">
        <v>92</v>
      </c>
      <c r="C79" s="26">
        <v>0</v>
      </c>
      <c r="D79" s="26">
        <v>0</v>
      </c>
      <c r="E79" s="26">
        <v>0</v>
      </c>
      <c r="F79" s="26">
        <v>0</v>
      </c>
      <c r="G79" s="75"/>
      <c r="H79" s="75"/>
    </row>
    <row r="80" spans="1:8" s="17" customFormat="1" ht="15.95" customHeight="1">
      <c r="A80" s="31"/>
      <c r="B80" s="21" t="s">
        <v>131</v>
      </c>
      <c r="C80" s="26">
        <v>0</v>
      </c>
      <c r="D80" s="26">
        <v>0</v>
      </c>
      <c r="E80" s="26">
        <v>0</v>
      </c>
      <c r="F80" s="26">
        <v>0</v>
      </c>
      <c r="G80" s="75"/>
      <c r="H80" s="75"/>
    </row>
    <row r="81" spans="1:8" s="17" customFormat="1" ht="15.95" customHeight="1">
      <c r="A81" s="31"/>
      <c r="B81" s="21" t="s">
        <v>52</v>
      </c>
      <c r="C81" s="26">
        <v>0</v>
      </c>
      <c r="D81" s="26">
        <v>0</v>
      </c>
      <c r="E81" s="26">
        <v>0</v>
      </c>
      <c r="F81" s="26">
        <v>0</v>
      </c>
      <c r="G81" s="75"/>
      <c r="H81" s="75"/>
    </row>
    <row r="82" spans="1:8" s="17" customFormat="1" ht="15.95" customHeight="1">
      <c r="A82" s="32"/>
      <c r="B82" s="24" t="s">
        <v>132</v>
      </c>
      <c r="C82" s="25">
        <f>SUM(C78:C81)</f>
        <v>0</v>
      </c>
      <c r="D82" s="25">
        <f>SUM(D78:D81)</f>
        <v>0</v>
      </c>
      <c r="E82" s="25">
        <f>SUM(E78:E81)</f>
        <v>0</v>
      </c>
      <c r="F82" s="25">
        <f>SUM(F78:F81)</f>
        <v>0</v>
      </c>
      <c r="G82" s="75"/>
      <c r="H82" s="75"/>
    </row>
    <row r="83" spans="1:8" s="13" customFormat="1" ht="20.100000000000001" customHeight="1">
      <c r="A83" s="30"/>
      <c r="B83" s="81" t="s">
        <v>93</v>
      </c>
      <c r="C83" s="82"/>
      <c r="D83" s="82"/>
      <c r="E83" s="82"/>
      <c r="F83" s="83"/>
      <c r="G83" s="75"/>
      <c r="H83" s="75"/>
    </row>
    <row r="84" spans="1:8" s="17" customFormat="1" ht="15.95" customHeight="1">
      <c r="A84" s="31"/>
      <c r="B84" s="21" t="s">
        <v>31</v>
      </c>
      <c r="C84" s="26">
        <v>0</v>
      </c>
      <c r="D84" s="26">
        <v>0</v>
      </c>
      <c r="E84" s="26">
        <v>0</v>
      </c>
      <c r="F84" s="26">
        <v>0</v>
      </c>
      <c r="G84" s="75"/>
      <c r="H84" s="75"/>
    </row>
    <row r="85" spans="1:8" s="17" customFormat="1" ht="15.95" customHeight="1">
      <c r="A85" s="31"/>
      <c r="B85" s="21" t="s">
        <v>154</v>
      </c>
      <c r="C85" s="26">
        <v>926</v>
      </c>
      <c r="D85" s="26">
        <v>2176</v>
      </c>
      <c r="E85" s="26">
        <v>602</v>
      </c>
      <c r="F85" s="26">
        <v>0</v>
      </c>
      <c r="G85" s="75"/>
      <c r="H85" s="75"/>
    </row>
    <row r="86" spans="1:8" s="17" customFormat="1" ht="15.95" customHeight="1">
      <c r="A86" s="31"/>
      <c r="B86" s="21" t="s">
        <v>32</v>
      </c>
      <c r="C86" s="26">
        <v>4937</v>
      </c>
      <c r="D86" s="26">
        <v>5932</v>
      </c>
      <c r="E86" s="26">
        <v>0</v>
      </c>
      <c r="F86" s="26">
        <v>0</v>
      </c>
      <c r="G86" s="75"/>
      <c r="H86" s="75"/>
    </row>
    <row r="87" spans="1:8" s="17" customFormat="1" ht="15.95" customHeight="1">
      <c r="A87" s="31"/>
      <c r="B87" s="21" t="s">
        <v>35</v>
      </c>
      <c r="C87" s="26">
        <v>207</v>
      </c>
      <c r="D87" s="26">
        <v>3</v>
      </c>
      <c r="E87" s="26">
        <v>0</v>
      </c>
      <c r="F87" s="26">
        <v>0</v>
      </c>
      <c r="G87" s="75"/>
      <c r="H87" s="75"/>
    </row>
    <row r="88" spans="1:8" s="17" customFormat="1" ht="15.95" customHeight="1">
      <c r="A88" s="31"/>
      <c r="B88" s="21" t="s">
        <v>33</v>
      </c>
      <c r="C88" s="26">
        <v>0</v>
      </c>
      <c r="D88" s="26">
        <v>0</v>
      </c>
      <c r="E88" s="26">
        <v>0</v>
      </c>
      <c r="F88" s="26">
        <v>0</v>
      </c>
      <c r="G88" s="75"/>
      <c r="H88" s="75"/>
    </row>
    <row r="89" spans="1:8" s="17" customFormat="1" ht="15.95" customHeight="1">
      <c r="A89" s="31"/>
      <c r="B89" s="21" t="s">
        <v>45</v>
      </c>
      <c r="C89" s="26">
        <v>152</v>
      </c>
      <c r="D89" s="26">
        <v>1252</v>
      </c>
      <c r="E89" s="26">
        <v>1471</v>
      </c>
      <c r="F89" s="26">
        <v>0</v>
      </c>
      <c r="G89" s="75"/>
      <c r="H89" s="75"/>
    </row>
    <row r="90" spans="1:8" s="17" customFormat="1" ht="15.95" customHeight="1">
      <c r="A90" s="31"/>
      <c r="B90" s="21" t="s">
        <v>44</v>
      </c>
      <c r="C90" s="26">
        <v>479</v>
      </c>
      <c r="D90" s="26">
        <v>460</v>
      </c>
      <c r="E90" s="26">
        <v>244</v>
      </c>
      <c r="F90" s="26">
        <v>0</v>
      </c>
      <c r="G90" s="75"/>
      <c r="H90" s="75"/>
    </row>
    <row r="91" spans="1:8" s="17" customFormat="1" ht="15.95" customHeight="1">
      <c r="A91" s="31"/>
      <c r="B91" s="21" t="s">
        <v>38</v>
      </c>
      <c r="C91" s="26">
        <v>0</v>
      </c>
      <c r="D91" s="26">
        <v>0</v>
      </c>
      <c r="E91" s="26">
        <v>0</v>
      </c>
      <c r="F91" s="26">
        <v>0</v>
      </c>
      <c r="G91" s="75"/>
      <c r="H91" s="75"/>
    </row>
    <row r="92" spans="1:8" s="17" customFormat="1" ht="15.95" customHeight="1">
      <c r="A92" s="31"/>
      <c r="B92" s="21" t="s">
        <v>34</v>
      </c>
      <c r="C92" s="26">
        <v>0</v>
      </c>
      <c r="D92" s="26">
        <v>0</v>
      </c>
      <c r="E92" s="26">
        <v>0</v>
      </c>
      <c r="F92" s="26">
        <v>0</v>
      </c>
      <c r="G92" s="75"/>
      <c r="H92" s="75"/>
    </row>
    <row r="93" spans="1:8" s="17" customFormat="1" ht="15.95" customHeight="1">
      <c r="A93" s="31"/>
      <c r="B93" s="21" t="s">
        <v>46</v>
      </c>
      <c r="C93" s="26">
        <v>0</v>
      </c>
      <c r="D93" s="26">
        <v>0</v>
      </c>
      <c r="E93" s="26">
        <v>0</v>
      </c>
      <c r="F93" s="26">
        <v>0</v>
      </c>
      <c r="G93" s="75"/>
      <c r="H93" s="75"/>
    </row>
    <row r="94" spans="1:8" s="17" customFormat="1" ht="15.95" customHeight="1">
      <c r="A94" s="32"/>
      <c r="B94" s="24" t="s">
        <v>96</v>
      </c>
      <c r="C94" s="25">
        <f>SUM(C84:C93)</f>
        <v>6701</v>
      </c>
      <c r="D94" s="25">
        <f>SUM(D84:D93)</f>
        <v>9823</v>
      </c>
      <c r="E94" s="25">
        <f>SUM(E84:E93)</f>
        <v>2317</v>
      </c>
      <c r="F94" s="25">
        <f>SUM(F84:F93)</f>
        <v>0</v>
      </c>
      <c r="G94" s="75"/>
      <c r="H94" s="75"/>
    </row>
    <row r="95" spans="1:8" s="17" customFormat="1" ht="15.95" customHeight="1">
      <c r="A95" s="32"/>
      <c r="B95" s="18" t="s">
        <v>129</v>
      </c>
      <c r="C95" s="16">
        <f>SUM(C76,C82, C94)</f>
        <v>6701</v>
      </c>
      <c r="D95" s="16">
        <f>SUM(D76,D82, D94)</f>
        <v>9823</v>
      </c>
      <c r="E95" s="16">
        <f>SUM(E76,E82, E94)</f>
        <v>2317</v>
      </c>
      <c r="F95" s="16">
        <f>SUM(F76,F82, F94)</f>
        <v>0</v>
      </c>
      <c r="G95" s="75"/>
      <c r="H95" s="75"/>
    </row>
    <row r="96" spans="1:8" s="1" customFormat="1" ht="8.1" customHeight="1">
      <c r="A96" s="33"/>
      <c r="C96" s="34"/>
      <c r="D96" s="27"/>
      <c r="F96" s="27"/>
      <c r="G96" s="75"/>
      <c r="H96" s="75"/>
    </row>
    <row r="97" spans="1:8" s="6" customFormat="1" ht="15.95" customHeight="1">
      <c r="A97" s="29"/>
      <c r="B97" s="50" t="s">
        <v>48</v>
      </c>
      <c r="C97" s="48"/>
      <c r="D97" s="11"/>
      <c r="E97" s="11"/>
      <c r="F97" s="8"/>
      <c r="G97" s="75"/>
      <c r="H97" s="75"/>
    </row>
    <row r="98" spans="1:8" s="17" customFormat="1" ht="15.95" customHeight="1">
      <c r="A98" s="31"/>
      <c r="B98" s="21" t="s">
        <v>78</v>
      </c>
      <c r="C98" s="26">
        <v>-1292</v>
      </c>
      <c r="D98" s="26">
        <v>-1216</v>
      </c>
      <c r="E98" s="26">
        <v>-2317</v>
      </c>
      <c r="F98" s="26">
        <v>0</v>
      </c>
      <c r="G98" s="75"/>
      <c r="H98" s="75"/>
    </row>
    <row r="99" spans="1:8" s="17" customFormat="1" ht="15.95" customHeight="1">
      <c r="A99" s="31"/>
      <c r="B99" s="21" t="s">
        <v>79</v>
      </c>
      <c r="C99" s="26">
        <v>-380</v>
      </c>
      <c r="D99" s="26">
        <v>-2652</v>
      </c>
      <c r="E99" s="26">
        <v>0</v>
      </c>
      <c r="F99" s="26">
        <v>0</v>
      </c>
      <c r="G99" s="75"/>
      <c r="H99" s="75"/>
    </row>
    <row r="100" spans="1:8" s="17" customFormat="1" ht="15.95" customHeight="1">
      <c r="A100" s="31"/>
      <c r="B100" s="21" t="s">
        <v>80</v>
      </c>
      <c r="C100" s="26">
        <v>0</v>
      </c>
      <c r="D100" s="26">
        <v>0</v>
      </c>
      <c r="E100" s="26">
        <v>0</v>
      </c>
      <c r="F100" s="26">
        <v>0</v>
      </c>
      <c r="G100" s="75"/>
      <c r="H100" s="75"/>
    </row>
    <row r="101" spans="1:8" s="17" customFormat="1" ht="15.95" customHeight="1">
      <c r="A101" s="31"/>
      <c r="B101" s="21" t="s">
        <v>81</v>
      </c>
      <c r="C101" s="26">
        <v>-92</v>
      </c>
      <c r="D101" s="26">
        <v>-23</v>
      </c>
      <c r="E101" s="26">
        <v>0</v>
      </c>
      <c r="F101" s="26">
        <v>0</v>
      </c>
      <c r="G101" s="75"/>
      <c r="H101" s="75"/>
    </row>
    <row r="102" spans="1:8" s="17" customFormat="1" ht="15.95" customHeight="1">
      <c r="A102" s="31"/>
      <c r="B102" s="21" t="s">
        <v>82</v>
      </c>
      <c r="C102" s="26">
        <v>0</v>
      </c>
      <c r="D102" s="26">
        <v>0</v>
      </c>
      <c r="E102" s="26">
        <v>0</v>
      </c>
      <c r="F102" s="26">
        <v>0</v>
      </c>
      <c r="G102" s="75"/>
      <c r="H102" s="75"/>
    </row>
    <row r="103" spans="1:8" s="17" customFormat="1" ht="15.95" customHeight="1">
      <c r="A103" s="31"/>
      <c r="B103" s="21" t="s">
        <v>83</v>
      </c>
      <c r="C103" s="26">
        <v>-4937</v>
      </c>
      <c r="D103" s="26">
        <v>-5932</v>
      </c>
      <c r="E103" s="26">
        <v>0</v>
      </c>
      <c r="F103" s="26">
        <v>0</v>
      </c>
      <c r="G103" s="75"/>
      <c r="H103" s="75"/>
    </row>
    <row r="104" spans="1:8" s="17" customFormat="1" ht="15.95" customHeight="1">
      <c r="A104" s="31"/>
      <c r="B104" s="42" t="s">
        <v>85</v>
      </c>
      <c r="C104" s="15">
        <f>-SUM(C76,C82)</f>
        <v>0</v>
      </c>
      <c r="D104" s="15">
        <f>-SUM(D76,D82)</f>
        <v>0</v>
      </c>
      <c r="E104" s="15">
        <f>-SUM(E76,E82)</f>
        <v>0</v>
      </c>
      <c r="F104" s="15">
        <f>-SUM(F76,F82)</f>
        <v>0</v>
      </c>
      <c r="G104" s="75"/>
      <c r="H104" s="75"/>
    </row>
    <row r="105" spans="1:8" s="17" customFormat="1" ht="15.95" customHeight="1">
      <c r="A105" s="32"/>
      <c r="B105" s="18" t="s">
        <v>146</v>
      </c>
      <c r="C105" s="16">
        <f>SUM(C98:C104)</f>
        <v>-6701</v>
      </c>
      <c r="D105" s="16">
        <f>SUM(D98:D104)</f>
        <v>-9823</v>
      </c>
      <c r="E105" s="16">
        <f>SUM(E98:E104)</f>
        <v>-2317</v>
      </c>
      <c r="F105" s="16">
        <f>SUM(F98:F104)</f>
        <v>0</v>
      </c>
      <c r="G105" s="75"/>
      <c r="H105" s="75"/>
    </row>
    <row r="106" spans="1:8" s="1" customFormat="1" ht="8.1" customHeight="1">
      <c r="A106" s="33"/>
      <c r="C106" s="34"/>
      <c r="D106" s="27"/>
      <c r="F106" s="27"/>
      <c r="G106" s="75"/>
      <c r="H106" s="75"/>
    </row>
    <row r="107" spans="1:8" s="17" customFormat="1" ht="15.95" customHeight="1">
      <c r="A107" s="31"/>
      <c r="B107" s="44" t="s">
        <v>97</v>
      </c>
      <c r="C107" s="36" t="str">
        <f>IF(C95+C105=0, "PASS", "FAIL")</f>
        <v>PASS</v>
      </c>
      <c r="D107" s="36" t="str">
        <f>IF(D95+D105=0, "PASS", "FAIL")</f>
        <v>PASS</v>
      </c>
      <c r="E107" s="36" t="str">
        <f>IF(E95+E105=0, "PASS", "FAIL")</f>
        <v>PASS</v>
      </c>
      <c r="F107" s="36" t="str">
        <f>IF(F95+F105=0, "PASS", "FAIL")</f>
        <v>PASS</v>
      </c>
      <c r="G107" s="75"/>
      <c r="H107" s="75"/>
    </row>
    <row r="108" spans="1:8" ht="18" customHeight="1">
      <c r="D108" s="41"/>
      <c r="E108" s="41"/>
      <c r="F108" s="41"/>
    </row>
    <row r="109" spans="1:8" s="6" customFormat="1" ht="24.95" customHeight="1">
      <c r="A109" s="29"/>
      <c r="B109" s="23" t="s">
        <v>143</v>
      </c>
      <c r="C109" s="22"/>
      <c r="D109" s="11"/>
      <c r="E109" s="11"/>
      <c r="F109" s="8"/>
      <c r="G109" s="75"/>
      <c r="H109" s="75"/>
    </row>
    <row r="110" spans="1:8" s="6" customFormat="1" ht="20.100000000000001" customHeight="1">
      <c r="A110" s="29"/>
      <c r="B110" s="12" t="s">
        <v>144</v>
      </c>
      <c r="C110" s="48"/>
      <c r="D110" s="11"/>
      <c r="E110" s="11"/>
      <c r="F110" s="8" t="s">
        <v>16</v>
      </c>
      <c r="G110" s="75"/>
      <c r="H110" s="75"/>
    </row>
    <row r="111" spans="1:8" s="13" customFormat="1" ht="45" customHeight="1">
      <c r="A111" s="30"/>
      <c r="B111" s="19"/>
      <c r="C111" s="20" t="str">
        <f>C$9</f>
        <v>2020-21 
Provisional 
Outturn</v>
      </c>
      <c r="D111" s="20" t="str">
        <f>D$9</f>
        <v>2021-22 
Budget 
Estimate</v>
      </c>
      <c r="E111" s="20" t="str">
        <f>E$9</f>
        <v>2022-23 
Budget 
Estimate</v>
      </c>
      <c r="F111" s="20" t="str">
        <f>F$9</f>
        <v>2023-24 
Budget 
Estimate</v>
      </c>
      <c r="G111" s="75"/>
      <c r="H111" s="75"/>
    </row>
    <row r="112" spans="1:8" s="1" customFormat="1" ht="8.1" customHeight="1">
      <c r="A112" s="33"/>
      <c r="C112" s="34"/>
      <c r="D112" s="27"/>
      <c r="F112" s="27"/>
      <c r="G112" s="75"/>
      <c r="H112" s="75"/>
    </row>
    <row r="113" spans="1:8" s="6" customFormat="1" ht="15.95" customHeight="1">
      <c r="A113" s="29"/>
      <c r="B113" s="50" t="s">
        <v>43</v>
      </c>
      <c r="C113" s="48"/>
      <c r="D113" s="11"/>
      <c r="E113" s="11"/>
      <c r="F113" s="8"/>
      <c r="G113" s="75"/>
      <c r="H113" s="75"/>
    </row>
    <row r="114" spans="1:8" s="17" customFormat="1" ht="15.95" customHeight="1">
      <c r="A114" s="31"/>
      <c r="B114" s="21" t="s">
        <v>98</v>
      </c>
      <c r="C114" s="26">
        <v>0</v>
      </c>
      <c r="D114" s="26">
        <v>0</v>
      </c>
      <c r="E114" s="26">
        <v>0</v>
      </c>
      <c r="F114" s="26">
        <v>0</v>
      </c>
      <c r="G114" s="75"/>
      <c r="H114" s="75"/>
    </row>
    <row r="115" spans="1:8" s="17" customFormat="1" ht="15.95" customHeight="1">
      <c r="A115" s="31"/>
      <c r="B115" s="21" t="s">
        <v>99</v>
      </c>
      <c r="C115" s="26">
        <v>0</v>
      </c>
      <c r="D115" s="26">
        <v>0</v>
      </c>
      <c r="E115" s="26">
        <v>0</v>
      </c>
      <c r="F115" s="26">
        <v>0</v>
      </c>
      <c r="G115" s="75"/>
      <c r="H115" s="75"/>
    </row>
    <row r="116" spans="1:8" s="17" customFormat="1" ht="15.95" customHeight="1">
      <c r="A116" s="31"/>
      <c r="B116" s="21" t="s">
        <v>100</v>
      </c>
      <c r="C116" s="26">
        <v>0</v>
      </c>
      <c r="D116" s="26">
        <v>0</v>
      </c>
      <c r="E116" s="26">
        <v>0</v>
      </c>
      <c r="F116" s="26">
        <v>0</v>
      </c>
      <c r="G116" s="75"/>
      <c r="H116" s="75"/>
    </row>
    <row r="117" spans="1:8" s="17" customFormat="1" ht="15.95" customHeight="1">
      <c r="A117" s="31"/>
      <c r="B117" s="21" t="s">
        <v>101</v>
      </c>
      <c r="C117" s="26">
        <v>0</v>
      </c>
      <c r="D117" s="26">
        <v>0</v>
      </c>
      <c r="E117" s="26">
        <v>0</v>
      </c>
      <c r="F117" s="26">
        <v>0</v>
      </c>
      <c r="G117" s="75"/>
      <c r="H117" s="75"/>
    </row>
    <row r="118" spans="1:8" s="17" customFormat="1" ht="15.95" customHeight="1">
      <c r="A118" s="31"/>
      <c r="B118" s="21" t="s">
        <v>102</v>
      </c>
      <c r="C118" s="26">
        <v>0</v>
      </c>
      <c r="D118" s="26">
        <v>0</v>
      </c>
      <c r="E118" s="26">
        <v>0</v>
      </c>
      <c r="F118" s="26">
        <v>0</v>
      </c>
      <c r="G118" s="75"/>
      <c r="H118" s="75"/>
    </row>
    <row r="119" spans="1:8" s="17" customFormat="1" ht="15.95" customHeight="1">
      <c r="A119" s="32"/>
      <c r="B119" s="52" t="s">
        <v>54</v>
      </c>
      <c r="C119" s="53">
        <f>SUM(C114:C118)</f>
        <v>0</v>
      </c>
      <c r="D119" s="53">
        <f>SUM(D114:D118)</f>
        <v>0</v>
      </c>
      <c r="E119" s="53">
        <f>SUM(E114:E118)</f>
        <v>0</v>
      </c>
      <c r="F119" s="53">
        <f>SUM(F114:F118)</f>
        <v>0</v>
      </c>
      <c r="G119" s="75"/>
      <c r="H119" s="75"/>
    </row>
    <row r="120" spans="1:8" s="1" customFormat="1" ht="8.1" customHeight="1">
      <c r="A120" s="33"/>
      <c r="C120" s="34"/>
      <c r="D120" s="27"/>
      <c r="F120" s="27"/>
      <c r="G120" s="75"/>
      <c r="H120" s="75"/>
    </row>
    <row r="121" spans="1:8" s="6" customFormat="1" ht="15.95" customHeight="1">
      <c r="A121" s="29"/>
      <c r="B121" s="50" t="s">
        <v>48</v>
      </c>
      <c r="C121" s="48"/>
      <c r="D121" s="11"/>
      <c r="E121" s="11"/>
      <c r="F121" s="8"/>
      <c r="G121" s="75"/>
      <c r="H121" s="75"/>
    </row>
    <row r="122" spans="1:8" s="17" customFormat="1" ht="15.95" customHeight="1">
      <c r="A122" s="31"/>
      <c r="B122" s="21" t="s">
        <v>104</v>
      </c>
      <c r="C122" s="26">
        <v>0</v>
      </c>
      <c r="D122" s="26">
        <v>0</v>
      </c>
      <c r="E122" s="26">
        <v>0</v>
      </c>
      <c r="F122" s="26">
        <v>0</v>
      </c>
      <c r="G122" s="75"/>
      <c r="H122" s="75"/>
    </row>
    <row r="123" spans="1:8" s="17" customFormat="1" ht="15.95" customHeight="1">
      <c r="A123" s="31"/>
      <c r="B123" s="35" t="s">
        <v>121</v>
      </c>
      <c r="C123" s="26">
        <v>0</v>
      </c>
      <c r="D123" s="26">
        <v>0</v>
      </c>
      <c r="E123" s="26">
        <v>0</v>
      </c>
      <c r="F123" s="26">
        <v>0</v>
      </c>
      <c r="G123" s="75"/>
      <c r="H123" s="75"/>
    </row>
    <row r="124" spans="1:8" s="17" customFormat="1" ht="15.95" customHeight="1">
      <c r="A124" s="31"/>
      <c r="B124" s="21" t="s">
        <v>80</v>
      </c>
      <c r="C124" s="26">
        <v>0</v>
      </c>
      <c r="D124" s="26">
        <v>0</v>
      </c>
      <c r="E124" s="26">
        <v>0</v>
      </c>
      <c r="F124" s="26">
        <v>0</v>
      </c>
      <c r="G124" s="75"/>
      <c r="H124" s="75"/>
    </row>
    <row r="125" spans="1:8" s="17" customFormat="1" ht="15.95" customHeight="1">
      <c r="A125" s="31"/>
      <c r="B125" s="21" t="s">
        <v>81</v>
      </c>
      <c r="C125" s="26">
        <v>0</v>
      </c>
      <c r="D125" s="26">
        <v>0</v>
      </c>
      <c r="E125" s="26">
        <v>0</v>
      </c>
      <c r="F125" s="26">
        <v>0</v>
      </c>
      <c r="G125" s="75"/>
      <c r="H125" s="75"/>
    </row>
    <row r="126" spans="1:8" s="17" customFormat="1" ht="15.95" customHeight="1">
      <c r="A126" s="31"/>
      <c r="B126" s="21" t="s">
        <v>84</v>
      </c>
      <c r="C126" s="26">
        <v>0</v>
      </c>
      <c r="D126" s="26">
        <v>0</v>
      </c>
      <c r="E126" s="26">
        <v>0</v>
      </c>
      <c r="F126" s="26">
        <v>0</v>
      </c>
      <c r="G126" s="75"/>
      <c r="H126" s="75"/>
    </row>
    <row r="127" spans="1:8" s="17" customFormat="1" ht="15.95" customHeight="1">
      <c r="A127" s="31"/>
      <c r="B127" s="21" t="s">
        <v>85</v>
      </c>
      <c r="C127" s="26">
        <v>0</v>
      </c>
      <c r="D127" s="26">
        <v>0</v>
      </c>
      <c r="E127" s="26">
        <v>0</v>
      </c>
      <c r="F127" s="26">
        <v>0</v>
      </c>
      <c r="G127" s="75"/>
      <c r="H127" s="75"/>
    </row>
    <row r="128" spans="1:8" s="17" customFormat="1" ht="15.95" customHeight="1">
      <c r="A128" s="31"/>
      <c r="B128" s="21" t="s">
        <v>86</v>
      </c>
      <c r="C128" s="26">
        <v>0</v>
      </c>
      <c r="D128" s="26">
        <v>0</v>
      </c>
      <c r="E128" s="26">
        <v>0</v>
      </c>
      <c r="F128" s="26">
        <v>0</v>
      </c>
      <c r="G128" s="75"/>
      <c r="H128" s="75"/>
    </row>
    <row r="129" spans="1:8" s="17" customFormat="1" ht="15.95" customHeight="1">
      <c r="A129" s="31"/>
      <c r="B129" s="21" t="s">
        <v>87</v>
      </c>
      <c r="C129" s="26">
        <v>0</v>
      </c>
      <c r="D129" s="26">
        <v>0</v>
      </c>
      <c r="E129" s="26">
        <v>0</v>
      </c>
      <c r="F129" s="26">
        <v>0</v>
      </c>
      <c r="G129" s="75"/>
      <c r="H129" s="75"/>
    </row>
    <row r="130" spans="1:8" s="17" customFormat="1" ht="15.95" customHeight="1">
      <c r="A130" s="31"/>
      <c r="B130" s="21" t="s">
        <v>88</v>
      </c>
      <c r="C130" s="26">
        <v>0</v>
      </c>
      <c r="D130" s="26">
        <v>0</v>
      </c>
      <c r="E130" s="26">
        <v>0</v>
      </c>
      <c r="F130" s="26">
        <v>0</v>
      </c>
      <c r="G130" s="75"/>
      <c r="H130" s="75"/>
    </row>
    <row r="131" spans="1:8" s="17" customFormat="1" ht="15.95" customHeight="1">
      <c r="A131" s="31"/>
      <c r="B131" s="21" t="s">
        <v>89</v>
      </c>
      <c r="C131" s="26">
        <v>0</v>
      </c>
      <c r="D131" s="26">
        <v>0</v>
      </c>
      <c r="E131" s="26">
        <v>0</v>
      </c>
      <c r="F131" s="26">
        <v>0</v>
      </c>
      <c r="G131" s="75"/>
      <c r="H131" s="75"/>
    </row>
    <row r="132" spans="1:8" s="17" customFormat="1" ht="15.95" customHeight="1">
      <c r="A132" s="31"/>
      <c r="B132" s="21" t="s">
        <v>90</v>
      </c>
      <c r="C132" s="26">
        <v>0</v>
      </c>
      <c r="D132" s="26">
        <v>0</v>
      </c>
      <c r="E132" s="26">
        <v>0</v>
      </c>
      <c r="F132" s="26">
        <v>0</v>
      </c>
      <c r="G132" s="75"/>
      <c r="H132" s="75"/>
    </row>
    <row r="133" spans="1:8" s="17" customFormat="1" ht="15.95" customHeight="1">
      <c r="A133" s="32"/>
      <c r="B133" s="52" t="s">
        <v>55</v>
      </c>
      <c r="C133" s="16">
        <f>SUM(C122:C132)</f>
        <v>0</v>
      </c>
      <c r="D133" s="16">
        <f>SUM(D122:D132)</f>
        <v>0</v>
      </c>
      <c r="E133" s="16">
        <f>SUM(E122:E132)</f>
        <v>0</v>
      </c>
      <c r="F133" s="16">
        <f>SUM(F122:F132)</f>
        <v>0</v>
      </c>
      <c r="G133" s="75"/>
      <c r="H133" s="75"/>
    </row>
    <row r="134" spans="1:8" s="1" customFormat="1" ht="8.1" customHeight="1">
      <c r="A134" s="33"/>
      <c r="C134" s="34"/>
      <c r="D134" s="27"/>
      <c r="F134" s="27"/>
      <c r="G134" s="75"/>
      <c r="H134" s="75"/>
    </row>
    <row r="135" spans="1:8" s="17" customFormat="1" ht="15.95" customHeight="1">
      <c r="A135" s="31"/>
      <c r="B135" s="44" t="s">
        <v>105</v>
      </c>
      <c r="C135" s="36" t="str">
        <f>IF(C119+C133=0, "PASS", "FAIL")</f>
        <v>PASS</v>
      </c>
      <c r="D135" s="36" t="str">
        <f>IF(D119+D133=0, "PASS", "FAIL")</f>
        <v>PASS</v>
      </c>
      <c r="E135" s="36" t="str">
        <f>IF(E119+E133=0, "PASS", "FAIL")</f>
        <v>PASS</v>
      </c>
      <c r="F135" s="36" t="str">
        <f>IF(F119+F133=0, "PASS", "FAIL")</f>
        <v>PASS</v>
      </c>
      <c r="G135" s="75"/>
      <c r="H135" s="75"/>
    </row>
    <row r="136" spans="1:8" ht="18" customHeight="1">
      <c r="D136" s="41"/>
      <c r="E136" s="41"/>
      <c r="F136" s="41"/>
    </row>
    <row r="137" spans="1:8" s="6" customFormat="1" ht="20.100000000000001" customHeight="1">
      <c r="A137" s="29"/>
      <c r="B137" s="12" t="s">
        <v>145</v>
      </c>
      <c r="C137" s="48"/>
      <c r="D137" s="11"/>
      <c r="E137" s="11"/>
      <c r="F137" s="8" t="s">
        <v>16</v>
      </c>
      <c r="G137" s="75"/>
      <c r="H137" s="75"/>
    </row>
    <row r="138" spans="1:8" s="13" customFormat="1" ht="45" customHeight="1">
      <c r="A138" s="30"/>
      <c r="B138" s="19"/>
      <c r="C138" s="20" t="str">
        <f>C$9</f>
        <v>2020-21 
Provisional 
Outturn</v>
      </c>
      <c r="D138" s="20" t="str">
        <f>D$9</f>
        <v>2021-22 
Budget 
Estimate</v>
      </c>
      <c r="E138" s="20" t="str">
        <f>E$9</f>
        <v>2022-23 
Budget 
Estimate</v>
      </c>
      <c r="F138" s="20" t="str">
        <f>F$9</f>
        <v>2023-24 
Budget 
Estimate</v>
      </c>
      <c r="G138" s="75"/>
      <c r="H138" s="75"/>
    </row>
    <row r="139" spans="1:8" s="1" customFormat="1" ht="8.1" customHeight="1">
      <c r="A139" s="33"/>
      <c r="C139" s="34"/>
      <c r="D139" s="27"/>
      <c r="F139" s="27"/>
      <c r="G139" s="75"/>
      <c r="H139" s="75"/>
    </row>
    <row r="140" spans="1:8" s="6" customFormat="1" ht="15.95" customHeight="1">
      <c r="A140" s="29"/>
      <c r="B140" s="50" t="s">
        <v>43</v>
      </c>
      <c r="C140" s="48"/>
      <c r="D140" s="11"/>
      <c r="E140" s="11"/>
      <c r="F140" s="8"/>
      <c r="G140" s="75"/>
      <c r="H140" s="75"/>
    </row>
    <row r="141" spans="1:8" s="17" customFormat="1" ht="15.95" customHeight="1">
      <c r="A141" s="31"/>
      <c r="B141" s="21" t="s">
        <v>94</v>
      </c>
      <c r="C141" s="26">
        <v>0</v>
      </c>
      <c r="D141" s="26">
        <v>0</v>
      </c>
      <c r="E141" s="26">
        <v>0</v>
      </c>
      <c r="F141" s="26">
        <v>0</v>
      </c>
      <c r="G141" s="75"/>
      <c r="H141" s="75"/>
    </row>
    <row r="142" spans="1:8" s="17" customFormat="1" ht="15.95" customHeight="1">
      <c r="A142" s="31"/>
      <c r="B142" s="21" t="s">
        <v>91</v>
      </c>
      <c r="C142" s="26">
        <v>0</v>
      </c>
      <c r="D142" s="26">
        <v>0</v>
      </c>
      <c r="E142" s="26">
        <v>0</v>
      </c>
      <c r="F142" s="26">
        <v>0</v>
      </c>
      <c r="G142" s="75"/>
      <c r="H142" s="75"/>
    </row>
    <row r="143" spans="1:8" s="17" customFormat="1" ht="15.95" customHeight="1">
      <c r="A143" s="31"/>
      <c r="B143" s="21" t="s">
        <v>93</v>
      </c>
      <c r="C143" s="26">
        <v>0</v>
      </c>
      <c r="D143" s="26">
        <v>0</v>
      </c>
      <c r="E143" s="26">
        <v>0</v>
      </c>
      <c r="F143" s="26">
        <v>0</v>
      </c>
      <c r="G143" s="75"/>
      <c r="H143" s="75"/>
    </row>
    <row r="144" spans="1:8" s="17" customFormat="1" ht="15.95" customHeight="1">
      <c r="A144" s="32"/>
      <c r="B144" s="52" t="s">
        <v>103</v>
      </c>
      <c r="C144" s="53">
        <f>SUM(C141:C143)</f>
        <v>0</v>
      </c>
      <c r="D144" s="53">
        <f>SUM(D141:D143)</f>
        <v>0</v>
      </c>
      <c r="E144" s="53">
        <f>SUM(E141:E143)</f>
        <v>0</v>
      </c>
      <c r="F144" s="53">
        <f>SUM(F141:F143)</f>
        <v>0</v>
      </c>
      <c r="G144" s="75"/>
      <c r="H144" s="75"/>
    </row>
    <row r="145" spans="1:8" s="1" customFormat="1" ht="8.1" customHeight="1">
      <c r="A145" s="33"/>
      <c r="C145" s="34"/>
      <c r="D145" s="27"/>
      <c r="F145" s="27"/>
      <c r="G145" s="75"/>
      <c r="H145" s="75"/>
    </row>
    <row r="146" spans="1:8" s="6" customFormat="1" ht="15.95" customHeight="1">
      <c r="A146" s="29"/>
      <c r="B146" s="50" t="s">
        <v>48</v>
      </c>
      <c r="C146" s="48"/>
      <c r="D146" s="11"/>
      <c r="E146" s="11"/>
      <c r="F146" s="8"/>
      <c r="G146" s="75"/>
      <c r="H146" s="75"/>
    </row>
    <row r="147" spans="1:8" s="17" customFormat="1" ht="15.95" customHeight="1">
      <c r="A147" s="31"/>
      <c r="B147" s="21" t="s">
        <v>104</v>
      </c>
      <c r="C147" s="26">
        <v>0</v>
      </c>
      <c r="D147" s="26">
        <v>0</v>
      </c>
      <c r="E147" s="26">
        <v>0</v>
      </c>
      <c r="F147" s="26">
        <v>0</v>
      </c>
      <c r="G147" s="75"/>
      <c r="H147" s="75"/>
    </row>
    <row r="148" spans="1:8" s="17" customFormat="1" ht="15.95" customHeight="1">
      <c r="A148" s="31"/>
      <c r="B148" s="35" t="s">
        <v>121</v>
      </c>
      <c r="C148" s="26">
        <v>0</v>
      </c>
      <c r="D148" s="26">
        <v>0</v>
      </c>
      <c r="E148" s="26">
        <v>0</v>
      </c>
      <c r="F148" s="26">
        <v>0</v>
      </c>
      <c r="G148" s="75"/>
      <c r="H148" s="75"/>
    </row>
    <row r="149" spans="1:8" s="17" customFormat="1" ht="15.95" customHeight="1">
      <c r="A149" s="31"/>
      <c r="B149" s="21" t="s">
        <v>80</v>
      </c>
      <c r="C149" s="26">
        <v>0</v>
      </c>
      <c r="D149" s="26">
        <v>0</v>
      </c>
      <c r="E149" s="26">
        <v>0</v>
      </c>
      <c r="F149" s="26">
        <v>0</v>
      </c>
      <c r="G149" s="75"/>
      <c r="H149" s="75"/>
    </row>
    <row r="150" spans="1:8" s="17" customFormat="1" ht="15.95" customHeight="1">
      <c r="A150" s="31"/>
      <c r="B150" s="21" t="s">
        <v>81</v>
      </c>
      <c r="C150" s="26">
        <v>0</v>
      </c>
      <c r="D150" s="26">
        <v>0</v>
      </c>
      <c r="E150" s="26">
        <v>0</v>
      </c>
      <c r="F150" s="26">
        <v>0</v>
      </c>
      <c r="G150" s="75"/>
      <c r="H150" s="75"/>
    </row>
    <row r="151" spans="1:8" s="17" customFormat="1" ht="15.95" customHeight="1">
      <c r="A151" s="31"/>
      <c r="B151" s="21" t="s">
        <v>84</v>
      </c>
      <c r="C151" s="26">
        <v>0</v>
      </c>
      <c r="D151" s="26">
        <v>0</v>
      </c>
      <c r="E151" s="26">
        <v>0</v>
      </c>
      <c r="F151" s="26">
        <v>0</v>
      </c>
      <c r="G151" s="75"/>
      <c r="H151" s="75"/>
    </row>
    <row r="152" spans="1:8" s="17" customFormat="1" ht="15.95" customHeight="1">
      <c r="A152" s="31"/>
      <c r="B152" s="14" t="s">
        <v>85</v>
      </c>
      <c r="C152" s="15">
        <f>-SUM(C141:C142)</f>
        <v>0</v>
      </c>
      <c r="D152" s="15">
        <f>-SUM(D141:D142)</f>
        <v>0</v>
      </c>
      <c r="E152" s="15">
        <f>-SUM(E141:E142)</f>
        <v>0</v>
      </c>
      <c r="F152" s="15">
        <f>-SUM(F141:F142)</f>
        <v>0</v>
      </c>
      <c r="G152" s="75"/>
      <c r="H152" s="75"/>
    </row>
    <row r="153" spans="1:8" s="17" customFormat="1" ht="15.95" customHeight="1">
      <c r="A153" s="32"/>
      <c r="B153" s="18" t="s">
        <v>147</v>
      </c>
      <c r="C153" s="16">
        <f>SUM(C147:C152)</f>
        <v>0</v>
      </c>
      <c r="D153" s="16">
        <f>SUM(D147:D152)</f>
        <v>0</v>
      </c>
      <c r="E153" s="16">
        <f>SUM(E147:E152)</f>
        <v>0</v>
      </c>
      <c r="F153" s="16">
        <f>SUM(F147:F152)</f>
        <v>0</v>
      </c>
      <c r="G153" s="75"/>
      <c r="H153" s="75"/>
    </row>
    <row r="154" spans="1:8" s="1" customFormat="1" ht="8.1" customHeight="1">
      <c r="A154" s="33"/>
      <c r="C154" s="34"/>
      <c r="D154" s="27"/>
      <c r="F154" s="27"/>
      <c r="G154" s="75"/>
      <c r="H154" s="75"/>
    </row>
    <row r="155" spans="1:8" s="17" customFormat="1" ht="15.95" customHeight="1">
      <c r="A155" s="31"/>
      <c r="B155" s="44" t="s">
        <v>105</v>
      </c>
      <c r="C155" s="36" t="str">
        <f>IF(C144+C153=0, "PASS", "FAIL")</f>
        <v>PASS</v>
      </c>
      <c r="D155" s="36" t="str">
        <f>IF(D144+D153=0, "PASS", "FAIL")</f>
        <v>PASS</v>
      </c>
      <c r="E155" s="36" t="str">
        <f>IF(E144+E153=0, "PASS", "FAIL")</f>
        <v>PASS</v>
      </c>
      <c r="F155" s="36" t="str">
        <f>IF(F144+F153=0, "PASS", "FAIL")</f>
        <v>PASS</v>
      </c>
      <c r="G155" s="75"/>
      <c r="H155" s="75"/>
    </row>
    <row r="156" spans="1:8" ht="18" customHeight="1">
      <c r="D156" s="41"/>
      <c r="E156" s="41"/>
      <c r="F156" s="41"/>
    </row>
    <row r="157" spans="1:8" s="6" customFormat="1" ht="24.95" customHeight="1">
      <c r="A157" s="29"/>
      <c r="B157" s="23" t="s">
        <v>148</v>
      </c>
      <c r="C157" s="22"/>
      <c r="D157" s="11"/>
      <c r="E157" s="11"/>
      <c r="F157" s="8"/>
      <c r="G157" s="75"/>
      <c r="H157" s="75"/>
    </row>
    <row r="158" spans="1:8" s="6" customFormat="1" ht="20.100000000000001" customHeight="1">
      <c r="A158" s="29"/>
      <c r="B158" s="43" t="s">
        <v>56</v>
      </c>
      <c r="C158" s="22"/>
      <c r="D158" s="11"/>
      <c r="E158" s="11"/>
      <c r="F158" s="8" t="s">
        <v>16</v>
      </c>
      <c r="G158" s="75"/>
      <c r="H158" s="75"/>
    </row>
    <row r="159" spans="1:8" s="13" customFormat="1" ht="45" customHeight="1">
      <c r="A159" s="30"/>
      <c r="B159" s="19"/>
      <c r="C159" s="20" t="str">
        <f>C$9</f>
        <v>2020-21 
Provisional 
Outturn</v>
      </c>
      <c r="D159" s="20" t="str">
        <f>D$9</f>
        <v>2021-22 
Budget 
Estimate</v>
      </c>
      <c r="E159" s="20" t="str">
        <f>E$9</f>
        <v>2022-23 
Budget 
Estimate</v>
      </c>
      <c r="F159" s="20" t="str">
        <f>F$9</f>
        <v>2023-24 
Budget 
Estimate</v>
      </c>
      <c r="G159" s="75"/>
      <c r="H159" s="75"/>
    </row>
    <row r="160" spans="1:8" s="1" customFormat="1" ht="8.1" customHeight="1">
      <c r="A160" s="33"/>
      <c r="C160" s="34"/>
      <c r="D160" s="27"/>
      <c r="F160" s="27"/>
      <c r="G160" s="75"/>
      <c r="H160" s="75"/>
    </row>
    <row r="161" spans="1:8" s="6" customFormat="1" ht="15.95" customHeight="1">
      <c r="A161" s="29"/>
      <c r="B161" s="50" t="s">
        <v>59</v>
      </c>
      <c r="C161" s="48"/>
      <c r="D161" s="11"/>
      <c r="E161" s="11"/>
      <c r="F161" s="8"/>
      <c r="G161" s="75"/>
      <c r="H161" s="75"/>
    </row>
    <row r="162" spans="1:8" s="13" customFormat="1" ht="20.100000000000001" customHeight="1">
      <c r="A162" s="30"/>
      <c r="B162" s="81" t="s">
        <v>37</v>
      </c>
      <c r="C162" s="82"/>
      <c r="D162" s="82"/>
      <c r="E162" s="82"/>
      <c r="F162" s="83"/>
      <c r="G162" s="75"/>
      <c r="H162" s="75"/>
    </row>
    <row r="163" spans="1:8" s="17" customFormat="1" ht="15.95" customHeight="1">
      <c r="A163" s="30"/>
      <c r="B163" s="21" t="s">
        <v>106</v>
      </c>
      <c r="C163" s="26">
        <v>119810</v>
      </c>
      <c r="D163" s="15">
        <f>C170</f>
        <v>118620</v>
      </c>
      <c r="E163" s="15">
        <f>D170</f>
        <v>128518</v>
      </c>
      <c r="F163" s="15">
        <f>E170</f>
        <v>129245</v>
      </c>
      <c r="G163" s="75"/>
      <c r="H163" s="75"/>
    </row>
    <row r="164" spans="1:8" s="17" customFormat="1" ht="15.95" customHeight="1">
      <c r="A164" s="31"/>
      <c r="B164" s="55" t="s">
        <v>149</v>
      </c>
      <c r="C164" s="15">
        <v>0</v>
      </c>
      <c r="D164" s="38"/>
      <c r="E164" s="38"/>
      <c r="F164" s="38"/>
      <c r="G164" s="75"/>
      <c r="H164" s="75"/>
    </row>
    <row r="165" spans="1:8" s="17" customFormat="1" ht="15.95" customHeight="1">
      <c r="A165" s="31"/>
      <c r="B165" s="46" t="s">
        <v>107</v>
      </c>
      <c r="C165" s="54">
        <f>C163+C164</f>
        <v>119810</v>
      </c>
      <c r="D165" s="54">
        <f>D163</f>
        <v>118620</v>
      </c>
      <c r="E165" s="54">
        <f>E163</f>
        <v>128518</v>
      </c>
      <c r="F165" s="54">
        <f>F163</f>
        <v>129245</v>
      </c>
      <c r="G165" s="75"/>
      <c r="H165" s="75"/>
    </row>
    <row r="166" spans="1:8" s="17" customFormat="1" ht="15.95" customHeight="1">
      <c r="A166" s="31"/>
      <c r="B166" s="14" t="s">
        <v>57</v>
      </c>
      <c r="C166" s="15">
        <f>-C51-C104</f>
        <v>4642</v>
      </c>
      <c r="D166" s="15">
        <f>-D51-D104</f>
        <v>15974</v>
      </c>
      <c r="E166" s="15">
        <f>-E51-E104</f>
        <v>6973</v>
      </c>
      <c r="F166" s="15">
        <f>-F51-F104</f>
        <v>0</v>
      </c>
      <c r="G166" s="75"/>
      <c r="H166" s="75"/>
    </row>
    <row r="167" spans="1:8" s="17" customFormat="1" ht="15.95" customHeight="1">
      <c r="A167" s="31"/>
      <c r="B167" s="14" t="s">
        <v>58</v>
      </c>
      <c r="C167" s="15">
        <f>-SUM(C55:C56)</f>
        <v>0</v>
      </c>
      <c r="D167" s="15">
        <f>-SUM(D55:D56)</f>
        <v>0</v>
      </c>
      <c r="E167" s="15">
        <f>-SUM(E55:E56)</f>
        <v>0</v>
      </c>
      <c r="F167" s="15">
        <f>-SUM(F55:F56)</f>
        <v>0</v>
      </c>
      <c r="G167" s="75"/>
      <c r="H167" s="75"/>
    </row>
    <row r="168" spans="1:8" s="17" customFormat="1" ht="15.95" customHeight="1">
      <c r="A168" s="31"/>
      <c r="B168" s="21" t="s">
        <v>108</v>
      </c>
      <c r="C168" s="15">
        <v>-5832</v>
      </c>
      <c r="D168" s="15">
        <v>-6076</v>
      </c>
      <c r="E168" s="26">
        <v>-6246</v>
      </c>
      <c r="F168" s="26">
        <v>-6578</v>
      </c>
      <c r="G168" s="75"/>
      <c r="H168" s="75"/>
    </row>
    <row r="169" spans="1:8" s="17" customFormat="1" ht="15.95" customHeight="1">
      <c r="A169" s="31"/>
      <c r="B169" s="21" t="s">
        <v>109</v>
      </c>
      <c r="C169" s="15">
        <v>0</v>
      </c>
      <c r="D169" s="15">
        <v>0</v>
      </c>
      <c r="E169" s="26">
        <v>0</v>
      </c>
      <c r="F169" s="26">
        <v>0</v>
      </c>
      <c r="G169" s="75"/>
      <c r="H169" s="75"/>
    </row>
    <row r="170" spans="1:8" s="17" customFormat="1" ht="15.95" customHeight="1">
      <c r="A170" s="32"/>
      <c r="B170" s="18" t="s">
        <v>110</v>
      </c>
      <c r="C170" s="16">
        <f>SUM(C165:C169)</f>
        <v>118620</v>
      </c>
      <c r="D170" s="16">
        <f>SUM(D165:D169)</f>
        <v>128518</v>
      </c>
      <c r="E170" s="16">
        <f>SUM(E165:E169)</f>
        <v>129245</v>
      </c>
      <c r="F170" s="16">
        <f>SUM(F165:F169)</f>
        <v>122667</v>
      </c>
      <c r="G170" s="75"/>
      <c r="H170" s="75"/>
    </row>
    <row r="171" spans="1:8" s="13" customFormat="1" ht="20.100000000000001" customHeight="1">
      <c r="A171" s="30"/>
      <c r="B171" s="81" t="s">
        <v>139</v>
      </c>
      <c r="C171" s="82"/>
      <c r="D171" s="82"/>
      <c r="E171" s="82"/>
      <c r="F171" s="83"/>
      <c r="G171" s="75"/>
      <c r="H171" s="75"/>
    </row>
    <row r="172" spans="1:8" s="17" customFormat="1" ht="15.95" customHeight="1">
      <c r="A172" s="30"/>
      <c r="B172" s="21" t="s">
        <v>106</v>
      </c>
      <c r="C172" s="26">
        <v>0</v>
      </c>
      <c r="D172" s="15">
        <f>C179</f>
        <v>0</v>
      </c>
      <c r="E172" s="15">
        <f>D179</f>
        <v>0</v>
      </c>
      <c r="F172" s="15">
        <f>E179</f>
        <v>0</v>
      </c>
      <c r="G172" s="75"/>
      <c r="H172" s="75"/>
    </row>
    <row r="173" spans="1:8" s="17" customFormat="1" ht="15.95" customHeight="1">
      <c r="A173" s="31"/>
      <c r="B173" s="14" t="s">
        <v>149</v>
      </c>
      <c r="C173" s="15">
        <v>0</v>
      </c>
      <c r="D173" s="38"/>
      <c r="E173" s="38"/>
      <c r="F173" s="38"/>
      <c r="G173" s="75"/>
      <c r="H173" s="75"/>
    </row>
    <row r="174" spans="1:8" s="17" customFormat="1" ht="15.95" customHeight="1">
      <c r="A174" s="31"/>
      <c r="B174" s="46" t="s">
        <v>107</v>
      </c>
      <c r="C174" s="54">
        <f>C172+C173</f>
        <v>0</v>
      </c>
      <c r="D174" s="54">
        <f>D172</f>
        <v>0</v>
      </c>
      <c r="E174" s="54">
        <f>E172</f>
        <v>0</v>
      </c>
      <c r="F174" s="54">
        <f>F172</f>
        <v>0</v>
      </c>
      <c r="G174" s="75"/>
      <c r="H174" s="75"/>
    </row>
    <row r="175" spans="1:8" s="17" customFormat="1" ht="15.95" customHeight="1">
      <c r="A175" s="31"/>
      <c r="B175" s="14" t="s">
        <v>57</v>
      </c>
      <c r="C175" s="15">
        <f>-C127-C152</f>
        <v>0</v>
      </c>
      <c r="D175" s="15">
        <f>-D127-D152</f>
        <v>0</v>
      </c>
      <c r="E175" s="15">
        <f>-E127-E152</f>
        <v>0</v>
      </c>
      <c r="F175" s="15">
        <f>-F127-F152</f>
        <v>0</v>
      </c>
      <c r="G175" s="75"/>
      <c r="H175" s="75"/>
    </row>
    <row r="176" spans="1:8" s="17" customFormat="1" ht="15.95" customHeight="1">
      <c r="A176" s="31"/>
      <c r="B176" s="14" t="s">
        <v>58</v>
      </c>
      <c r="C176" s="15">
        <f>-SUM(C131:C132)</f>
        <v>0</v>
      </c>
      <c r="D176" s="15">
        <f>-SUM(D131:D132)</f>
        <v>0</v>
      </c>
      <c r="E176" s="15">
        <f>-SUM(E131:E132)</f>
        <v>0</v>
      </c>
      <c r="F176" s="15">
        <f>-SUM(F131:F132)</f>
        <v>0</v>
      </c>
      <c r="G176" s="75"/>
      <c r="H176" s="75"/>
    </row>
    <row r="177" spans="1:8" s="17" customFormat="1" ht="15.95" customHeight="1">
      <c r="A177" s="31"/>
      <c r="B177" s="21" t="s">
        <v>108</v>
      </c>
      <c r="C177" s="26">
        <v>0</v>
      </c>
      <c r="D177" s="26">
        <v>0</v>
      </c>
      <c r="E177" s="26">
        <v>0</v>
      </c>
      <c r="F177" s="26">
        <v>0</v>
      </c>
      <c r="G177" s="75"/>
      <c r="H177" s="75"/>
    </row>
    <row r="178" spans="1:8" s="17" customFormat="1" ht="15.95" customHeight="1">
      <c r="A178" s="31"/>
      <c r="B178" s="21" t="s">
        <v>109</v>
      </c>
      <c r="C178" s="26">
        <v>0</v>
      </c>
      <c r="D178" s="26">
        <v>0</v>
      </c>
      <c r="E178" s="26">
        <v>0</v>
      </c>
      <c r="F178" s="26">
        <v>0</v>
      </c>
      <c r="G178" s="75"/>
      <c r="H178" s="75"/>
    </row>
    <row r="179" spans="1:8" s="17" customFormat="1" ht="15.95" customHeight="1">
      <c r="A179" s="32"/>
      <c r="B179" s="18" t="s">
        <v>111</v>
      </c>
      <c r="C179" s="16">
        <f>SUM(C174:C178)</f>
        <v>0</v>
      </c>
      <c r="D179" s="16">
        <f>SUM(D174:D178)</f>
        <v>0</v>
      </c>
      <c r="E179" s="16">
        <f>SUM(E174:E178)</f>
        <v>0</v>
      </c>
      <c r="F179" s="16">
        <f>SUM(F174:F178)</f>
        <v>0</v>
      </c>
      <c r="G179" s="75"/>
      <c r="H179" s="75"/>
    </row>
    <row r="180" spans="1:8" s="1" customFormat="1" ht="8.1" customHeight="1">
      <c r="A180" s="33"/>
      <c r="C180" s="34"/>
      <c r="D180" s="27"/>
      <c r="F180" s="27"/>
      <c r="G180" s="75"/>
      <c r="H180" s="75"/>
    </row>
    <row r="181" spans="1:8" s="17" customFormat="1" ht="15.95" customHeight="1">
      <c r="A181" s="32"/>
      <c r="B181" s="18" t="s">
        <v>120</v>
      </c>
      <c r="C181" s="16">
        <f>C170+C179</f>
        <v>118620</v>
      </c>
      <c r="D181" s="16">
        <f>D170+D179</f>
        <v>128518</v>
      </c>
      <c r="E181" s="16">
        <f>E170+E179</f>
        <v>129245</v>
      </c>
      <c r="F181" s="16">
        <f>F170+F179</f>
        <v>122667</v>
      </c>
      <c r="G181" s="75"/>
      <c r="H181" s="75"/>
    </row>
    <row r="182" spans="1:8" s="1" customFormat="1" ht="8.1" customHeight="1">
      <c r="A182" s="33"/>
      <c r="C182" s="34"/>
      <c r="D182" s="27"/>
      <c r="F182" s="27"/>
      <c r="G182" s="75"/>
      <c r="H182" s="75"/>
    </row>
    <row r="183" spans="1:8" s="6" customFormat="1" ht="15.95" customHeight="1">
      <c r="A183" s="29"/>
      <c r="B183" s="50" t="s">
        <v>113</v>
      </c>
      <c r="C183" s="48"/>
      <c r="D183" s="11"/>
      <c r="E183" s="11"/>
      <c r="F183" s="8"/>
      <c r="G183" s="75"/>
      <c r="H183" s="75"/>
    </row>
    <row r="184" spans="1:8" s="17" customFormat="1" ht="15.95" customHeight="1">
      <c r="A184" s="31"/>
      <c r="B184" s="21" t="s">
        <v>115</v>
      </c>
      <c r="C184" s="26">
        <v>-134939</v>
      </c>
      <c r="D184" s="26">
        <v>-134687</v>
      </c>
      <c r="E184" s="26">
        <v>-132003</v>
      </c>
      <c r="F184" s="26">
        <v>-128846</v>
      </c>
      <c r="G184" s="75"/>
      <c r="H184" s="75"/>
    </row>
    <row r="185" spans="1:8" s="17" customFormat="1" ht="15.95" customHeight="1">
      <c r="A185" s="31"/>
      <c r="B185" s="45" t="s">
        <v>116</v>
      </c>
      <c r="C185" s="26">
        <v>0</v>
      </c>
      <c r="D185" s="26">
        <v>0</v>
      </c>
      <c r="E185" s="26">
        <v>0</v>
      </c>
      <c r="F185" s="26">
        <v>0</v>
      </c>
      <c r="G185" s="75"/>
      <c r="H185" s="75"/>
    </row>
    <row r="186" spans="1:8" s="17" customFormat="1" ht="15.95" customHeight="1">
      <c r="A186" s="31"/>
      <c r="B186" s="45" t="s">
        <v>117</v>
      </c>
      <c r="C186" s="26">
        <v>0</v>
      </c>
      <c r="D186" s="26">
        <v>0</v>
      </c>
      <c r="E186" s="26">
        <v>0</v>
      </c>
      <c r="F186" s="26">
        <v>0</v>
      </c>
      <c r="G186" s="75"/>
      <c r="H186" s="75"/>
    </row>
    <row r="187" spans="1:8" s="17" customFormat="1" ht="15.95" customHeight="1">
      <c r="A187" s="32"/>
      <c r="B187" s="18" t="s">
        <v>118</v>
      </c>
      <c r="C187" s="16">
        <f>SUM(C184:C186)</f>
        <v>-134939</v>
      </c>
      <c r="D187" s="16">
        <f>SUM(D184:D186)</f>
        <v>-134687</v>
      </c>
      <c r="E187" s="16">
        <f>SUM(E184:E186)</f>
        <v>-132003</v>
      </c>
      <c r="F187" s="16">
        <f>SUM(F184:F186)</f>
        <v>-128846</v>
      </c>
      <c r="G187" s="75"/>
      <c r="H187" s="75"/>
    </row>
    <row r="188" spans="1:8" s="17" customFormat="1" ht="30" customHeight="1">
      <c r="A188" s="31"/>
      <c r="B188" s="45" t="s">
        <v>119</v>
      </c>
      <c r="C188" s="26">
        <v>-1609</v>
      </c>
      <c r="D188" s="26">
        <v>-1607</v>
      </c>
      <c r="E188" s="26">
        <v>-1596</v>
      </c>
      <c r="F188" s="26">
        <v>-1580</v>
      </c>
      <c r="G188" s="75"/>
      <c r="H188" s="75"/>
    </row>
    <row r="189" spans="1:8" s="17" customFormat="1" ht="15.95" customHeight="1">
      <c r="A189" s="32"/>
      <c r="B189" s="18" t="s">
        <v>112</v>
      </c>
      <c r="C189" s="16">
        <f>SUM(C187:C188)</f>
        <v>-136548</v>
      </c>
      <c r="D189" s="16">
        <f>SUM(D187:D188)</f>
        <v>-136294</v>
      </c>
      <c r="E189" s="16">
        <f>SUM(E187:E188)</f>
        <v>-133599</v>
      </c>
      <c r="F189" s="16">
        <f>SUM(F187:F188)</f>
        <v>-130426</v>
      </c>
      <c r="G189" s="75"/>
      <c r="H189" s="75"/>
    </row>
    <row r="190" spans="1:8" s="1" customFormat="1" ht="8.1" customHeight="1">
      <c r="A190" s="33"/>
      <c r="C190" s="34"/>
      <c r="D190" s="27"/>
      <c r="F190" s="27"/>
      <c r="G190" s="75"/>
      <c r="H190" s="75"/>
    </row>
    <row r="191" spans="1:8" s="17" customFormat="1" ht="15.95" customHeight="1">
      <c r="A191" s="32"/>
      <c r="B191" s="18" t="s">
        <v>155</v>
      </c>
      <c r="C191" s="16">
        <f>C189+C181</f>
        <v>-17928</v>
      </c>
      <c r="D191" s="16">
        <f t="shared" ref="D191:F191" si="0">D189+D181</f>
        <v>-7776</v>
      </c>
      <c r="E191" s="16">
        <f t="shared" si="0"/>
        <v>-4354</v>
      </c>
      <c r="F191" s="16">
        <f t="shared" si="0"/>
        <v>-7759</v>
      </c>
      <c r="G191" s="75"/>
      <c r="H191" s="75"/>
    </row>
    <row r="192" spans="1:8" s="1" customFormat="1" ht="8.1" customHeight="1">
      <c r="A192" s="33"/>
      <c r="C192" s="34"/>
      <c r="D192" s="27"/>
      <c r="F192" s="27"/>
      <c r="G192" s="75"/>
      <c r="H192" s="75"/>
    </row>
    <row r="193" spans="1:9" s="6" customFormat="1" ht="15.95" customHeight="1">
      <c r="A193" s="29"/>
      <c r="B193" s="50" t="s">
        <v>114</v>
      </c>
      <c r="C193" s="48"/>
      <c r="D193" s="11"/>
      <c r="E193" s="11"/>
      <c r="F193" s="8"/>
      <c r="G193" s="75"/>
      <c r="H193" s="75"/>
    </row>
    <row r="194" spans="1:9" s="17" customFormat="1" ht="15.95" customHeight="1">
      <c r="A194" s="31"/>
      <c r="B194" s="21" t="s">
        <v>60</v>
      </c>
      <c r="C194" s="26">
        <v>-138000</v>
      </c>
      <c r="D194" s="26">
        <v>-136000</v>
      </c>
      <c r="E194" s="26">
        <v>-136000</v>
      </c>
      <c r="F194" s="26">
        <v>-133000</v>
      </c>
      <c r="G194" s="75"/>
      <c r="H194" s="75"/>
    </row>
    <row r="195" spans="1:9" s="17" customFormat="1" ht="15.95" customHeight="1">
      <c r="A195" s="31"/>
      <c r="B195" s="21" t="s">
        <v>61</v>
      </c>
      <c r="C195" s="26">
        <v>-138000</v>
      </c>
      <c r="D195" s="26">
        <v>-136000</v>
      </c>
      <c r="E195" s="26">
        <v>-136000</v>
      </c>
      <c r="F195" s="26">
        <v>-133000</v>
      </c>
      <c r="G195" s="75"/>
      <c r="H195" s="75"/>
    </row>
    <row r="196" spans="1:9" ht="18" customHeight="1">
      <c r="D196" s="41"/>
      <c r="E196" s="41"/>
      <c r="F196" s="41"/>
    </row>
    <row r="197" spans="1:9" s="6" customFormat="1" ht="24.95" customHeight="1">
      <c r="A197" s="75"/>
      <c r="B197" s="75"/>
      <c r="C197" s="75"/>
      <c r="D197" s="75"/>
      <c r="E197" s="75"/>
      <c r="F197" s="75"/>
      <c r="G197" s="75"/>
      <c r="H197" s="75"/>
    </row>
    <row r="198" spans="1:9" s="6" customFormat="1" ht="20.100000000000001" customHeight="1">
      <c r="A198" s="75"/>
      <c r="B198" s="75"/>
      <c r="C198" s="75"/>
      <c r="D198" s="75"/>
      <c r="E198" s="75"/>
      <c r="F198" s="75"/>
      <c r="G198" s="75"/>
      <c r="H198" s="75"/>
    </row>
    <row r="199" spans="1:9" ht="18" customHeight="1">
      <c r="A199" s="75"/>
      <c r="B199" s="75"/>
      <c r="C199" s="75"/>
      <c r="D199" s="75"/>
      <c r="E199" s="75"/>
      <c r="F199" s="75"/>
    </row>
    <row r="200" spans="1:9" ht="15.95" customHeight="1">
      <c r="A200" s="75"/>
      <c r="B200" s="75"/>
      <c r="C200" s="75"/>
      <c r="D200" s="75"/>
      <c r="E200" s="75"/>
      <c r="F200" s="75"/>
    </row>
    <row r="201" spans="1:9" ht="15.95" customHeight="1">
      <c r="A201" s="75"/>
      <c r="B201" s="75"/>
      <c r="C201" s="75"/>
      <c r="D201" s="75"/>
      <c r="E201" s="75"/>
      <c r="F201" s="75"/>
    </row>
    <row r="202" spans="1:9" ht="15.95" customHeight="1">
      <c r="A202" s="75"/>
      <c r="B202" s="75"/>
      <c r="C202" s="75"/>
      <c r="D202" s="75"/>
      <c r="E202" s="75"/>
      <c r="F202" s="75"/>
    </row>
    <row r="203" spans="1:9" ht="15.95" customHeight="1">
      <c r="A203" s="75"/>
      <c r="B203" s="75"/>
      <c r="C203" s="75"/>
      <c r="D203" s="75"/>
      <c r="E203" s="75"/>
      <c r="F203" s="75"/>
    </row>
    <row r="204" spans="1:9" s="17" customFormat="1" ht="15.95" customHeight="1">
      <c r="A204" s="75"/>
      <c r="B204" s="75"/>
      <c r="C204" s="75"/>
      <c r="D204" s="75"/>
      <c r="E204" s="75"/>
      <c r="F204" s="75"/>
      <c r="G204" s="75"/>
      <c r="H204" s="75"/>
      <c r="I204" s="2"/>
    </row>
    <row r="205" spans="1:9" ht="18" customHeight="1">
      <c r="A205" s="75"/>
      <c r="B205" s="75"/>
      <c r="C205" s="75"/>
      <c r="D205" s="75"/>
      <c r="E205" s="75"/>
      <c r="F205" s="75"/>
    </row>
    <row r="206" spans="1:9" ht="18" customHeight="1">
      <c r="A206" s="75"/>
      <c r="B206" s="75"/>
      <c r="C206" s="75"/>
      <c r="D206" s="75"/>
      <c r="E206" s="75"/>
      <c r="F206" s="75"/>
    </row>
    <row r="207" spans="1:9" ht="15.95" customHeight="1">
      <c r="A207" s="75"/>
      <c r="B207" s="75"/>
      <c r="C207" s="75"/>
      <c r="D207" s="75"/>
      <c r="E207" s="75"/>
      <c r="F207" s="75"/>
    </row>
    <row r="208" spans="1:9" ht="15.95" customHeight="1">
      <c r="A208" s="75"/>
      <c r="B208" s="75"/>
      <c r="C208" s="75"/>
      <c r="D208" s="75"/>
      <c r="E208" s="75"/>
      <c r="F208" s="75"/>
    </row>
    <row r="209" spans="1:8" ht="15.95" customHeight="1">
      <c r="A209" s="75"/>
      <c r="B209" s="75"/>
      <c r="C209" s="75"/>
      <c r="D209" s="75"/>
      <c r="E209" s="75"/>
      <c r="F209" s="75"/>
    </row>
    <row r="210" spans="1:8" ht="15.95" customHeight="1">
      <c r="A210" s="75"/>
      <c r="B210" s="75"/>
      <c r="C210" s="75"/>
      <c r="D210" s="75"/>
      <c r="E210" s="75"/>
      <c r="F210" s="75"/>
    </row>
    <row r="211" spans="1:8" ht="15.95" customHeight="1">
      <c r="A211" s="75"/>
      <c r="B211" s="75"/>
      <c r="C211" s="75"/>
      <c r="D211" s="75"/>
      <c r="E211" s="75"/>
      <c r="F211" s="75"/>
    </row>
    <row r="212" spans="1:8" ht="15.95" customHeight="1">
      <c r="A212" s="75"/>
      <c r="B212" s="75"/>
      <c r="C212" s="75"/>
      <c r="D212" s="75"/>
      <c r="E212" s="75"/>
      <c r="F212" s="75"/>
    </row>
    <row r="213" spans="1:8" ht="15.95" customHeight="1">
      <c r="A213" s="75"/>
      <c r="B213" s="75"/>
      <c r="C213" s="75"/>
      <c r="D213" s="75"/>
      <c r="E213" s="75"/>
      <c r="F213" s="75"/>
    </row>
    <row r="214" spans="1:8" ht="15.95" customHeight="1">
      <c r="A214" s="75"/>
      <c r="B214" s="75"/>
      <c r="C214" s="75"/>
      <c r="D214" s="75"/>
      <c r="E214" s="75"/>
      <c r="F214" s="75"/>
    </row>
    <row r="215" spans="1:8" ht="15.95" customHeight="1">
      <c r="A215" s="75"/>
      <c r="B215" s="75"/>
      <c r="C215" s="75"/>
      <c r="D215" s="75"/>
      <c r="E215" s="75"/>
      <c r="F215" s="75"/>
    </row>
    <row r="216" spans="1:8" ht="15.95" customHeight="1">
      <c r="A216" s="75"/>
      <c r="B216" s="75"/>
      <c r="C216" s="75"/>
      <c r="D216" s="75"/>
      <c r="E216" s="75"/>
      <c r="F216" s="75"/>
    </row>
    <row r="217" spans="1:8">
      <c r="A217" s="75"/>
      <c r="B217" s="75"/>
      <c r="C217" s="75"/>
      <c r="D217" s="75"/>
      <c r="E217" s="75"/>
      <c r="F217" s="75"/>
    </row>
    <row r="218" spans="1:8">
      <c r="A218" s="75"/>
      <c r="B218" s="75"/>
      <c r="C218" s="75"/>
      <c r="D218" s="75"/>
      <c r="E218" s="75"/>
      <c r="F218" s="75"/>
    </row>
    <row r="219" spans="1:8" s="49" customFormat="1" ht="18" customHeight="1">
      <c r="A219" s="75"/>
      <c r="B219" s="75"/>
      <c r="C219" s="75"/>
      <c r="D219" s="75"/>
      <c r="E219" s="75"/>
      <c r="F219" s="75"/>
      <c r="G219" s="75"/>
      <c r="H219" s="75"/>
    </row>
    <row r="220" spans="1:8" ht="15.95" customHeight="1">
      <c r="A220" s="75"/>
      <c r="B220" s="75"/>
      <c r="C220" s="75"/>
      <c r="D220" s="75"/>
      <c r="E220" s="75"/>
      <c r="F220" s="75"/>
    </row>
    <row r="221" spans="1:8" ht="15.95" customHeight="1">
      <c r="A221" s="75"/>
      <c r="B221" s="75"/>
      <c r="C221" s="75"/>
      <c r="D221" s="75"/>
      <c r="E221" s="75"/>
      <c r="F221" s="75"/>
    </row>
    <row r="222" spans="1:8" ht="15.95" customHeight="1">
      <c r="A222" s="75"/>
      <c r="B222" s="75"/>
      <c r="C222" s="75"/>
      <c r="D222" s="75"/>
      <c r="E222" s="75"/>
      <c r="F222" s="75"/>
    </row>
    <row r="223" spans="1:8" ht="15.95" customHeight="1">
      <c r="A223" s="75"/>
      <c r="B223" s="75"/>
      <c r="C223" s="75"/>
      <c r="D223" s="75"/>
      <c r="E223" s="75"/>
      <c r="F223" s="75"/>
    </row>
    <row r="224" spans="1:8" ht="15.95" customHeight="1">
      <c r="A224" s="75"/>
      <c r="B224" s="75"/>
      <c r="C224" s="75"/>
      <c r="D224" s="75"/>
      <c r="E224" s="75"/>
      <c r="F224" s="75"/>
    </row>
    <row r="225" spans="1:6" ht="15.95" customHeight="1">
      <c r="A225" s="75"/>
      <c r="B225" s="75"/>
      <c r="C225" s="75"/>
      <c r="D225" s="75"/>
      <c r="E225" s="75"/>
      <c r="F225" s="75"/>
    </row>
    <row r="226" spans="1:6" ht="15.95" customHeight="1">
      <c r="A226" s="75"/>
      <c r="B226" s="75"/>
      <c r="C226" s="75"/>
      <c r="D226" s="75"/>
      <c r="E226" s="75"/>
      <c r="F226" s="75"/>
    </row>
    <row r="227" spans="1:6" ht="15.95" customHeight="1">
      <c r="A227" s="75"/>
      <c r="B227" s="75"/>
      <c r="C227" s="75"/>
      <c r="D227" s="75"/>
      <c r="E227" s="75"/>
      <c r="F227" s="75"/>
    </row>
    <row r="228" spans="1:6" ht="15.95" customHeight="1">
      <c r="A228" s="75"/>
      <c r="B228" s="75"/>
      <c r="C228" s="75"/>
      <c r="D228" s="75"/>
      <c r="E228" s="75"/>
      <c r="F228" s="75"/>
    </row>
    <row r="229" spans="1:6" ht="15.95" customHeight="1">
      <c r="A229" s="75"/>
      <c r="B229" s="75"/>
      <c r="C229" s="75"/>
      <c r="D229" s="75"/>
      <c r="E229" s="75"/>
      <c r="F229" s="75"/>
    </row>
    <row r="230" spans="1:6">
      <c r="A230" s="75"/>
      <c r="B230" s="75"/>
      <c r="C230" s="75"/>
      <c r="D230" s="75"/>
      <c r="E230" s="75"/>
      <c r="F230" s="75"/>
    </row>
    <row r="231" spans="1:6">
      <c r="A231" s="75"/>
      <c r="B231" s="75"/>
      <c r="C231" s="75"/>
      <c r="D231" s="75"/>
      <c r="E231" s="75"/>
      <c r="F231" s="75"/>
    </row>
    <row r="232" spans="1:6">
      <c r="A232" s="75"/>
      <c r="B232" s="75"/>
      <c r="C232" s="75"/>
      <c r="D232" s="75"/>
      <c r="E232" s="75"/>
      <c r="F232" s="75"/>
    </row>
    <row r="233" spans="1:6">
      <c r="A233" s="75"/>
      <c r="B233" s="75"/>
      <c r="C233" s="75"/>
      <c r="D233" s="75"/>
      <c r="E233" s="75"/>
      <c r="F233" s="75"/>
    </row>
    <row r="234" spans="1:6">
      <c r="A234" s="75"/>
      <c r="B234" s="75"/>
      <c r="C234" s="75"/>
      <c r="D234" s="75"/>
      <c r="E234" s="75"/>
      <c r="F234" s="75"/>
    </row>
  </sheetData>
  <mergeCells count="5">
    <mergeCell ref="B171:F171"/>
    <mergeCell ref="B65:F65"/>
    <mergeCell ref="B77:F77"/>
    <mergeCell ref="B83:F83"/>
    <mergeCell ref="B162:F162"/>
  </mergeCells>
  <dataValidations count="7">
    <dataValidation type="whole" errorStyle="warning" allowBlank="1" showInputMessage="1" showErrorMessage="1" errorTitle="WARNING" error="All figures must be entered as whole numbers. Please ensure that the figure you have entered is correct." sqref="C188:F188 C164 C173">
      <formula1>-1000000</formula1>
      <formula2>1000000</formula2>
    </dataValidation>
    <dataValidation type="whole" errorStyle="warning" operator="lessThanOrEqual" allowBlank="1" showInputMessage="1" showErrorMessage="1" errorTitle="WARNING: Check signage" error="Liabilities are expected to be entered as negative whole numbers. Please ensure the figure you have entered is correct. " sqref="C184:F186 C194:F195">
      <formula1>0</formula1>
    </dataValidation>
    <dataValidation type="whole" errorStyle="warning" operator="lessThanOrEqual" allowBlank="1" showInputMessage="1" showErrorMessage="1" errorTitle="WARNING: Check signage" error="Repayments are expected to be entered as negative whole numbers. Please ensure the figure you have entered is correct. " sqref="E168:F169 C177:F178">
      <formula1>0</formula1>
    </dataValidation>
    <dataValidation type="whole" errorStyle="warning" operator="lessThanOrEqual" allowBlank="1" showInputMessage="1" showErrorMessage="1" errorTitle="WARNING: Check signage" error="Financing must be entered as a negative whole number. Please ensure the figure you have entered is correct. " sqref="C44:F53 E54:F54 C55:F56 C98:F103 C122:F132 C147:F151">
      <formula1>0</formula1>
    </dataValidation>
    <dataValidation type="whole" errorStyle="warning" operator="greaterThanOrEqual" allowBlank="1" showInputMessage="1" showErrorMessage="1" errorTitle="WARNING: Check signage" error="Expenditure must be entered as a positive whole number. Please ensure the figure you have entered is correct." sqref="C31:F40 C66:F75 C78:F81 C84:F93 C114:F118 C141:F143">
      <formula1>0</formula1>
    </dataValidation>
    <dataValidation type="whole" errorStyle="warning" allowBlank="1" showInputMessage="1" showErrorMessage="1" errorTitle="WARNING" error="All figures need to be entered rounded to the nearest whole number. Please review the figure you have entered." sqref="C174 D172:F174 D163:F165 C165">
      <formula1>-100000000</formula1>
      <formula2>100000000</formula2>
    </dataValidation>
    <dataValidation type="whole" errorStyle="warning" allowBlank="1" showInputMessage="1" showErrorMessage="1" errorTitle="WARNING" error="All figures need to be entered rounded to the nearest whole number. This figure is also expected to be a positive figure. Please review the figure you have entered." sqref="C54:D54 C168:D169 C152:F152">
      <formula1>0</formula1>
      <formula2>100000000</formula2>
    </dataValidation>
  </dataValidations>
  <pageMargins left="0.7" right="0.7" top="0.75" bottom="0.75" header="0.3" footer="0.3"/>
  <pageSetup paperSize="9" orientation="portrait" horizontalDpi="90" verticalDpi="9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rgb="FFC5D9F1"/>
  </sheetPr>
  <dimension ref="A1:I234"/>
  <sheetViews>
    <sheetView zoomScaleNormal="100" workbookViewId="0">
      <pane ySplit="3" topLeftCell="A4" activePane="bottomLeft" state="frozen"/>
      <selection activeCell="H1" sqref="H1"/>
      <selection pane="bottomLeft" activeCell="C1" sqref="C1"/>
    </sheetView>
  </sheetViews>
  <sheetFormatPr defaultColWidth="9.140625" defaultRowHeight="12.75"/>
  <cols>
    <col min="1" max="1" width="4" style="39" customWidth="1"/>
    <col min="2" max="2" width="94.140625" style="40" customWidth="1"/>
    <col min="3" max="6" width="17.5703125" style="40" customWidth="1"/>
    <col min="7" max="7" width="11.140625" style="75" customWidth="1"/>
    <col min="8" max="8" width="69" style="75" customWidth="1"/>
    <col min="9" max="16384" width="9.140625" style="40"/>
  </cols>
  <sheetData>
    <row r="1" spans="1:8" s="3" customFormat="1" ht="20.100000000000001" customHeight="1">
      <c r="A1" s="28"/>
      <c r="B1" s="4" t="s">
        <v>156</v>
      </c>
      <c r="G1" s="75"/>
      <c r="H1" s="75"/>
    </row>
    <row r="2" spans="1:8" s="3" customFormat="1" ht="20.100000000000001" customHeight="1">
      <c r="A2" s="28"/>
      <c r="B2" s="5" t="s">
        <v>19</v>
      </c>
      <c r="D2" s="74"/>
      <c r="E2" s="74"/>
      <c r="F2" s="37"/>
      <c r="G2" s="75"/>
      <c r="H2" s="75"/>
    </row>
    <row r="3" spans="1:8" s="6" customFormat="1" ht="12.75" customHeight="1">
      <c r="A3" s="29"/>
      <c r="B3" s="7"/>
      <c r="G3" s="75"/>
      <c r="H3" s="75"/>
    </row>
    <row r="4" spans="1:8" s="6" customFormat="1" ht="20.100000000000001" customHeight="1">
      <c r="A4" s="29"/>
      <c r="B4" s="10" t="s">
        <v>39</v>
      </c>
      <c r="C4" s="9"/>
      <c r="D4" s="9"/>
      <c r="E4" s="9"/>
      <c r="F4" s="9"/>
      <c r="G4" s="75"/>
      <c r="H4" s="75"/>
    </row>
    <row r="5" spans="1:8" s="6" customFormat="1" ht="20.100000000000001" customHeight="1">
      <c r="A5" s="29"/>
      <c r="B5" s="10" t="s">
        <v>40</v>
      </c>
      <c r="C5" s="9"/>
      <c r="D5" s="9"/>
      <c r="E5" s="9"/>
      <c r="F5" s="9"/>
      <c r="G5" s="75"/>
      <c r="H5" s="75"/>
    </row>
    <row r="6" spans="1:8" s="6" customFormat="1" ht="20.100000000000001" customHeight="1">
      <c r="A6" s="29"/>
      <c r="B6" s="10" t="s">
        <v>140</v>
      </c>
      <c r="C6" s="47"/>
      <c r="D6" s="9"/>
      <c r="F6" s="9"/>
      <c r="G6" s="75"/>
      <c r="H6" s="75"/>
    </row>
    <row r="7" spans="1:8" s="1" customFormat="1" ht="8.1" customHeight="1">
      <c r="A7" s="33"/>
      <c r="C7" s="34"/>
      <c r="D7" s="51"/>
      <c r="F7" s="51"/>
      <c r="G7" s="75"/>
      <c r="H7" s="75"/>
    </row>
    <row r="8" spans="1:8" s="6" customFormat="1" ht="24.95" customHeight="1">
      <c r="A8" s="29"/>
      <c r="B8" s="23" t="s">
        <v>124</v>
      </c>
      <c r="C8" s="22"/>
      <c r="D8" s="11"/>
      <c r="E8" s="11"/>
      <c r="F8" s="8" t="s">
        <v>16</v>
      </c>
      <c r="G8" s="75"/>
      <c r="H8" s="75"/>
    </row>
    <row r="9" spans="1:8" s="13" customFormat="1" ht="45" customHeight="1">
      <c r="A9" s="30"/>
      <c r="B9" s="19"/>
      <c r="C9" s="20" t="s">
        <v>152</v>
      </c>
      <c r="D9" s="20" t="s">
        <v>41</v>
      </c>
      <c r="E9" s="20" t="s">
        <v>42</v>
      </c>
      <c r="F9" s="20" t="s">
        <v>153</v>
      </c>
      <c r="G9" s="75"/>
      <c r="H9" s="75"/>
    </row>
    <row r="10" spans="1:8" s="1" customFormat="1" ht="8.1" customHeight="1">
      <c r="A10" s="33"/>
      <c r="C10" s="34"/>
      <c r="D10" s="27"/>
      <c r="F10" s="27"/>
      <c r="G10" s="75"/>
      <c r="H10" s="75"/>
    </row>
    <row r="11" spans="1:8" s="6" customFormat="1" ht="15.95" customHeight="1">
      <c r="A11" s="29"/>
      <c r="B11" s="50" t="s">
        <v>43</v>
      </c>
      <c r="C11" s="48"/>
      <c r="D11" s="11"/>
      <c r="E11" s="11"/>
      <c r="F11" s="8"/>
      <c r="G11" s="75"/>
      <c r="H11" s="75"/>
    </row>
    <row r="12" spans="1:8" s="17" customFormat="1" ht="15.95" customHeight="1">
      <c r="A12" s="31"/>
      <c r="B12" s="14" t="s">
        <v>125</v>
      </c>
      <c r="C12" s="15">
        <f>C41+C119</f>
        <v>84778</v>
      </c>
      <c r="D12" s="15">
        <f>D41+D119</f>
        <v>155210</v>
      </c>
      <c r="E12" s="15">
        <f>E41+E119</f>
        <v>134211</v>
      </c>
      <c r="F12" s="15">
        <f>F41+F119</f>
        <v>135025</v>
      </c>
      <c r="G12" s="75"/>
      <c r="H12" s="75"/>
    </row>
    <row r="13" spans="1:8" s="17" customFormat="1" ht="15.95" customHeight="1">
      <c r="A13" s="31"/>
      <c r="B13" s="14" t="s">
        <v>126</v>
      </c>
      <c r="C13" s="15">
        <f>SUM(C76,C82, C141:C142)</f>
        <v>0</v>
      </c>
      <c r="D13" s="15">
        <f>SUM(D76,D82, D141:D142)</f>
        <v>0</v>
      </c>
      <c r="E13" s="15">
        <f>SUM(E76,E82, E141:E142)</f>
        <v>0</v>
      </c>
      <c r="F13" s="15">
        <f>SUM(F76,F82, F141:F142)</f>
        <v>0</v>
      </c>
      <c r="G13" s="75"/>
      <c r="H13" s="75"/>
    </row>
    <row r="14" spans="1:8" s="17" customFormat="1" ht="15.95" customHeight="1">
      <c r="A14" s="31"/>
      <c r="B14" s="14" t="s">
        <v>93</v>
      </c>
      <c r="C14" s="15">
        <f>C94+C143</f>
        <v>508</v>
      </c>
      <c r="D14" s="15">
        <f>D94+D143</f>
        <v>500</v>
      </c>
      <c r="E14" s="15">
        <f>E94+E143</f>
        <v>500</v>
      </c>
      <c r="F14" s="15">
        <f>F94+F143</f>
        <v>500</v>
      </c>
      <c r="G14" s="75"/>
      <c r="H14" s="75"/>
    </row>
    <row r="15" spans="1:8" s="17" customFormat="1" ht="15.95" customHeight="1">
      <c r="A15" s="32"/>
      <c r="B15" s="18" t="s">
        <v>128</v>
      </c>
      <c r="C15" s="16">
        <f>SUM(C12:C14)</f>
        <v>85286</v>
      </c>
      <c r="D15" s="16">
        <f>SUM(D12:D14)</f>
        <v>155710</v>
      </c>
      <c r="E15" s="16">
        <f>SUM(E12:E14)</f>
        <v>134711</v>
      </c>
      <c r="F15" s="16">
        <f>SUM(F12:F14)</f>
        <v>135525</v>
      </c>
      <c r="G15" s="75"/>
      <c r="H15" s="75"/>
    </row>
    <row r="16" spans="1:8" s="1" customFormat="1" ht="8.1" customHeight="1">
      <c r="A16" s="33"/>
      <c r="C16" s="34"/>
      <c r="D16" s="27"/>
      <c r="F16" s="27"/>
      <c r="G16" s="75"/>
      <c r="H16" s="75"/>
    </row>
    <row r="17" spans="1:8" s="6" customFormat="1" ht="15.95" customHeight="1">
      <c r="A17" s="29"/>
      <c r="B17" s="50" t="s">
        <v>48</v>
      </c>
      <c r="C17" s="48"/>
      <c r="D17" s="11"/>
      <c r="E17" s="11"/>
      <c r="F17" s="8"/>
      <c r="G17" s="75"/>
      <c r="H17" s="75"/>
    </row>
    <row r="18" spans="1:8" s="17" customFormat="1" ht="15.95" customHeight="1">
      <c r="A18" s="31"/>
      <c r="B18" s="14" t="s">
        <v>133</v>
      </c>
      <c r="C18" s="15">
        <f>SUM(C44:C50,C122:C126)</f>
        <v>-57475</v>
      </c>
      <c r="D18" s="15">
        <f>SUM(D44:D50,D122:D126)</f>
        <v>-34386</v>
      </c>
      <c r="E18" s="15">
        <f>SUM(E44:E50,E122:E126)</f>
        <v>-43501</v>
      </c>
      <c r="F18" s="15">
        <f>SUM(F44:F50,F122:F126)</f>
        <v>-45467</v>
      </c>
      <c r="G18" s="75"/>
      <c r="H18" s="75"/>
    </row>
    <row r="19" spans="1:8" s="17" customFormat="1" ht="15.95" customHeight="1">
      <c r="A19" s="31"/>
      <c r="B19" s="14" t="s">
        <v>134</v>
      </c>
      <c r="C19" s="15">
        <f>SUM(C51,C104,C127,C152)</f>
        <v>-13760</v>
      </c>
      <c r="D19" s="15">
        <f>SUM(D51,D104,D127,D152)</f>
        <v>-103218</v>
      </c>
      <c r="E19" s="15">
        <f>SUM(E51,E104,E127,E152)</f>
        <v>-78054</v>
      </c>
      <c r="F19" s="15">
        <f>SUM(F51,F104,F127,F152)</f>
        <v>-76952</v>
      </c>
      <c r="G19" s="75"/>
      <c r="H19" s="75"/>
    </row>
    <row r="20" spans="1:8" s="17" customFormat="1" ht="15.95" customHeight="1">
      <c r="A20" s="31"/>
      <c r="B20" s="14" t="s">
        <v>135</v>
      </c>
      <c r="C20" s="15">
        <f>SUM(C55:C56,C131:C132)</f>
        <v>0</v>
      </c>
      <c r="D20" s="15">
        <f>SUM(D55:D56,D131:D132)</f>
        <v>0</v>
      </c>
      <c r="E20" s="15">
        <f>SUM(E55:E56,E131:E132)</f>
        <v>0</v>
      </c>
      <c r="F20" s="15">
        <f>SUM(F55:F56,F131:F132)</f>
        <v>0</v>
      </c>
      <c r="G20" s="75"/>
      <c r="H20" s="75"/>
    </row>
    <row r="21" spans="1:8" s="17" customFormat="1" ht="15.95" customHeight="1">
      <c r="A21" s="31"/>
      <c r="B21" s="14" t="s">
        <v>136</v>
      </c>
      <c r="C21" s="15">
        <f>SUM(C52:C53,C128:C129)</f>
        <v>-2022</v>
      </c>
      <c r="D21" s="15">
        <f>SUM(D52:D53,D128:D129)</f>
        <v>-6067</v>
      </c>
      <c r="E21" s="15">
        <f>SUM(E52:E53,E128:E129)</f>
        <v>-495</v>
      </c>
      <c r="F21" s="15">
        <f>SUM(F52:F53,F128:F129)</f>
        <v>-325</v>
      </c>
      <c r="G21" s="75"/>
      <c r="H21" s="75"/>
    </row>
    <row r="22" spans="1:8" s="17" customFormat="1" ht="15.95" customHeight="1">
      <c r="A22" s="31"/>
      <c r="B22" s="14" t="s">
        <v>137</v>
      </c>
      <c r="C22" s="15">
        <f>SUM(C54,C130)</f>
        <v>-11521</v>
      </c>
      <c r="D22" s="15">
        <f>SUM(D54,D130)</f>
        <v>-11539</v>
      </c>
      <c r="E22" s="15">
        <f>SUM(E54,E130)</f>
        <v>-12161</v>
      </c>
      <c r="F22" s="15">
        <f>SUM(F54,F130)</f>
        <v>-12281</v>
      </c>
      <c r="G22" s="75"/>
      <c r="H22" s="75"/>
    </row>
    <row r="23" spans="1:8" s="17" customFormat="1" ht="15.95" customHeight="1">
      <c r="A23" s="31"/>
      <c r="B23" s="14" t="s">
        <v>138</v>
      </c>
      <c r="C23" s="15">
        <f>SUM(C98:C103, C147:C151)</f>
        <v>-508</v>
      </c>
      <c r="D23" s="15">
        <f>SUM(D98:D103, D147:D151)</f>
        <v>-500</v>
      </c>
      <c r="E23" s="15">
        <f>SUM(E98:E103, E147:E151)</f>
        <v>-500</v>
      </c>
      <c r="F23" s="15">
        <f>SUM(F98:F103, F147:F151)</f>
        <v>-500</v>
      </c>
      <c r="G23" s="75"/>
      <c r="H23" s="75"/>
    </row>
    <row r="24" spans="1:8" s="17" customFormat="1" ht="15.95" customHeight="1">
      <c r="A24" s="32"/>
      <c r="B24" s="18" t="s">
        <v>53</v>
      </c>
      <c r="C24" s="16">
        <f>SUM(C18:C23)</f>
        <v>-85286</v>
      </c>
      <c r="D24" s="16">
        <f>SUM(D18:D23)</f>
        <v>-155710</v>
      </c>
      <c r="E24" s="16">
        <f>SUM(E18:E23)</f>
        <v>-134711</v>
      </c>
      <c r="F24" s="16">
        <f>SUM(F18:F23)</f>
        <v>-135525</v>
      </c>
      <c r="G24" s="75"/>
      <c r="H24" s="75"/>
    </row>
    <row r="25" spans="1:8" ht="18" customHeight="1">
      <c r="D25" s="41"/>
      <c r="E25" s="41"/>
      <c r="F25" s="41"/>
    </row>
    <row r="26" spans="1:8" s="6" customFormat="1" ht="24.95" customHeight="1">
      <c r="A26" s="29"/>
      <c r="B26" s="23" t="s">
        <v>127</v>
      </c>
      <c r="C26" s="22"/>
      <c r="D26" s="11"/>
      <c r="E26" s="11"/>
      <c r="F26" s="8"/>
      <c r="G26" s="75"/>
      <c r="H26" s="75"/>
    </row>
    <row r="27" spans="1:8" s="6" customFormat="1" ht="20.100000000000001" customHeight="1">
      <c r="A27" s="29"/>
      <c r="B27" s="12" t="s">
        <v>142</v>
      </c>
      <c r="C27" s="48"/>
      <c r="D27" s="11"/>
      <c r="E27" s="11"/>
      <c r="F27" s="8" t="s">
        <v>16</v>
      </c>
      <c r="G27" s="75"/>
      <c r="H27" s="75"/>
    </row>
    <row r="28" spans="1:8" s="13" customFormat="1" ht="45" customHeight="1">
      <c r="A28" s="30"/>
      <c r="B28" s="19"/>
      <c r="C28" s="20" t="str">
        <f>C$9</f>
        <v>2020-21 
Provisional 
Outturn</v>
      </c>
      <c r="D28" s="20" t="str">
        <f>D$9</f>
        <v>2021-22 
Budget 
Estimate</v>
      </c>
      <c r="E28" s="20" t="str">
        <f>E$9</f>
        <v>2022-23 
Budget 
Estimate</v>
      </c>
      <c r="F28" s="20" t="str">
        <f>F$9</f>
        <v>2023-24 
Budget 
Estimate</v>
      </c>
      <c r="G28" s="75"/>
      <c r="H28" s="75"/>
    </row>
    <row r="29" spans="1:8" s="1" customFormat="1" ht="8.1" customHeight="1">
      <c r="A29" s="33"/>
      <c r="C29" s="34"/>
      <c r="D29" s="27"/>
      <c r="F29" s="27"/>
      <c r="G29" s="75"/>
      <c r="H29" s="75"/>
    </row>
    <row r="30" spans="1:8" s="6" customFormat="1" ht="15.95" customHeight="1">
      <c r="A30" s="29"/>
      <c r="B30" s="50" t="s">
        <v>43</v>
      </c>
      <c r="C30" s="48"/>
      <c r="D30" s="11"/>
      <c r="E30" s="11"/>
      <c r="F30" s="8"/>
      <c r="G30" s="75"/>
      <c r="H30" s="75"/>
    </row>
    <row r="31" spans="1:8" s="17" customFormat="1" ht="15.95" customHeight="1">
      <c r="A31" s="31"/>
      <c r="B31" s="21" t="s">
        <v>31</v>
      </c>
      <c r="C31" s="26">
        <v>18765</v>
      </c>
      <c r="D31" s="26">
        <v>27921</v>
      </c>
      <c r="E31" s="26">
        <v>25342</v>
      </c>
      <c r="F31" s="26">
        <v>36760</v>
      </c>
      <c r="G31" s="75"/>
      <c r="H31" s="75"/>
    </row>
    <row r="32" spans="1:8" s="17" customFormat="1" ht="15.95" customHeight="1">
      <c r="A32" s="31"/>
      <c r="B32" s="21" t="s">
        <v>154</v>
      </c>
      <c r="C32" s="26">
        <v>3</v>
      </c>
      <c r="D32" s="26">
        <v>137</v>
      </c>
      <c r="E32" s="26">
        <v>0</v>
      </c>
      <c r="F32" s="26">
        <v>0</v>
      </c>
      <c r="G32" s="75"/>
      <c r="H32" s="75"/>
    </row>
    <row r="33" spans="1:8" s="17" customFormat="1" ht="15.95" customHeight="1">
      <c r="A33" s="31"/>
      <c r="B33" s="21" t="s">
        <v>32</v>
      </c>
      <c r="C33" s="26">
        <v>3168</v>
      </c>
      <c r="D33" s="26">
        <v>2439</v>
      </c>
      <c r="E33" s="26">
        <v>380</v>
      </c>
      <c r="F33" s="26">
        <v>333</v>
      </c>
      <c r="G33" s="75"/>
      <c r="H33" s="75"/>
    </row>
    <row r="34" spans="1:8" s="17" customFormat="1" ht="15.95" customHeight="1">
      <c r="A34" s="31"/>
      <c r="B34" s="21" t="s">
        <v>35</v>
      </c>
      <c r="C34" s="26">
        <v>4935</v>
      </c>
      <c r="D34" s="26">
        <v>6698</v>
      </c>
      <c r="E34" s="26">
        <v>5786</v>
      </c>
      <c r="F34" s="26">
        <v>5360</v>
      </c>
      <c r="G34" s="75"/>
      <c r="H34" s="75"/>
    </row>
    <row r="35" spans="1:8" s="17" customFormat="1" ht="15.95" customHeight="1">
      <c r="A35" s="31"/>
      <c r="B35" s="21" t="s">
        <v>33</v>
      </c>
      <c r="C35" s="26">
        <v>4784</v>
      </c>
      <c r="D35" s="26">
        <v>14346</v>
      </c>
      <c r="E35" s="26">
        <v>17139</v>
      </c>
      <c r="F35" s="26">
        <v>16849</v>
      </c>
      <c r="G35" s="75"/>
      <c r="H35" s="75"/>
    </row>
    <row r="36" spans="1:8" s="17" customFormat="1" ht="15.95" customHeight="1">
      <c r="A36" s="31"/>
      <c r="B36" s="21" t="s">
        <v>45</v>
      </c>
      <c r="C36" s="26">
        <v>4119</v>
      </c>
      <c r="D36" s="26">
        <v>16623</v>
      </c>
      <c r="E36" s="26">
        <v>12561</v>
      </c>
      <c r="F36" s="26">
        <v>11280</v>
      </c>
      <c r="G36" s="75"/>
      <c r="H36" s="75"/>
    </row>
    <row r="37" spans="1:8" s="17" customFormat="1" ht="15.95" customHeight="1">
      <c r="A37" s="31"/>
      <c r="B37" s="21" t="s">
        <v>44</v>
      </c>
      <c r="C37" s="26">
        <v>0</v>
      </c>
      <c r="D37" s="26">
        <v>0</v>
      </c>
      <c r="E37" s="26">
        <v>0</v>
      </c>
      <c r="F37" s="26">
        <v>0</v>
      </c>
      <c r="G37" s="75"/>
      <c r="H37" s="75"/>
    </row>
    <row r="38" spans="1:8" s="17" customFormat="1" ht="15.95" customHeight="1">
      <c r="A38" s="31"/>
      <c r="B38" s="21" t="s">
        <v>38</v>
      </c>
      <c r="C38" s="26">
        <v>0</v>
      </c>
      <c r="D38" s="26">
        <v>0</v>
      </c>
      <c r="E38" s="26">
        <v>0</v>
      </c>
      <c r="F38" s="26">
        <v>0</v>
      </c>
      <c r="G38" s="75"/>
      <c r="H38" s="75"/>
    </row>
    <row r="39" spans="1:8" s="17" customFormat="1" ht="15.95" customHeight="1">
      <c r="A39" s="31"/>
      <c r="B39" s="21" t="s">
        <v>34</v>
      </c>
      <c r="C39" s="26">
        <v>0</v>
      </c>
      <c r="D39" s="26">
        <v>0</v>
      </c>
      <c r="E39" s="26">
        <v>0</v>
      </c>
      <c r="F39" s="26">
        <v>0</v>
      </c>
      <c r="G39" s="75"/>
      <c r="H39" s="75"/>
    </row>
    <row r="40" spans="1:8" s="17" customFormat="1" ht="15.95" customHeight="1">
      <c r="A40" s="31"/>
      <c r="B40" s="21" t="s">
        <v>46</v>
      </c>
      <c r="C40" s="26">
        <v>4906</v>
      </c>
      <c r="D40" s="26">
        <v>9098</v>
      </c>
      <c r="E40" s="26">
        <v>4733</v>
      </c>
      <c r="F40" s="26">
        <v>4207</v>
      </c>
      <c r="G40" s="75"/>
      <c r="H40" s="75"/>
    </row>
    <row r="41" spans="1:8" s="17" customFormat="1" ht="15.95" customHeight="1">
      <c r="A41" s="32"/>
      <c r="B41" s="18" t="s">
        <v>47</v>
      </c>
      <c r="C41" s="16">
        <f>SUM(C31:C40)</f>
        <v>40680</v>
      </c>
      <c r="D41" s="16">
        <f>SUM(D31:D40)</f>
        <v>77262</v>
      </c>
      <c r="E41" s="16">
        <f>SUM(E31:E40)</f>
        <v>65941</v>
      </c>
      <c r="F41" s="16">
        <f>SUM(F31:F40)</f>
        <v>74789</v>
      </c>
      <c r="G41" s="75"/>
      <c r="H41" s="75"/>
    </row>
    <row r="42" spans="1:8" s="1" customFormat="1" ht="8.1" customHeight="1">
      <c r="A42" s="33"/>
      <c r="C42" s="34"/>
      <c r="D42" s="27"/>
      <c r="F42" s="27"/>
      <c r="G42" s="75"/>
      <c r="H42" s="75"/>
    </row>
    <row r="43" spans="1:8" s="6" customFormat="1" ht="15.95" customHeight="1">
      <c r="A43" s="29"/>
      <c r="B43" s="50" t="s">
        <v>48</v>
      </c>
      <c r="C43" s="48"/>
      <c r="D43" s="11"/>
      <c r="E43" s="11"/>
      <c r="F43" s="8"/>
      <c r="G43" s="75"/>
      <c r="H43" s="75"/>
    </row>
    <row r="44" spans="1:8" s="17" customFormat="1" ht="15.95" customHeight="1">
      <c r="A44" s="31"/>
      <c r="B44" s="21" t="s">
        <v>78</v>
      </c>
      <c r="C44" s="26">
        <v>-27013</v>
      </c>
      <c r="D44" s="26">
        <v>0</v>
      </c>
      <c r="E44" s="26">
        <v>-18673</v>
      </c>
      <c r="F44" s="26">
        <v>-19622</v>
      </c>
      <c r="G44" s="75"/>
      <c r="H44" s="75"/>
    </row>
    <row r="45" spans="1:8" s="17" customFormat="1" ht="15.95" customHeight="1">
      <c r="A45" s="31"/>
      <c r="B45" s="21" t="s">
        <v>79</v>
      </c>
      <c r="C45" s="26">
        <v>-4339</v>
      </c>
      <c r="D45" s="26">
        <v>-4362</v>
      </c>
      <c r="E45" s="26">
        <v>-590</v>
      </c>
      <c r="F45" s="26">
        <v>-590</v>
      </c>
      <c r="G45" s="75"/>
      <c r="H45" s="75"/>
    </row>
    <row r="46" spans="1:8" s="17" customFormat="1" ht="15.95" customHeight="1">
      <c r="A46" s="31"/>
      <c r="B46" s="21" t="s">
        <v>80</v>
      </c>
      <c r="C46" s="26">
        <v>0</v>
      </c>
      <c r="D46" s="26">
        <v>-3004</v>
      </c>
      <c r="E46" s="26">
        <v>-5628</v>
      </c>
      <c r="F46" s="26">
        <v>-5538</v>
      </c>
      <c r="G46" s="75"/>
      <c r="H46" s="75"/>
    </row>
    <row r="47" spans="1:8" s="17" customFormat="1" ht="15.95" customHeight="1">
      <c r="A47" s="31"/>
      <c r="B47" s="21" t="s">
        <v>81</v>
      </c>
      <c r="C47" s="26">
        <v>-882</v>
      </c>
      <c r="D47" s="26">
        <v>-2166</v>
      </c>
      <c r="E47" s="26">
        <v>-609</v>
      </c>
      <c r="F47" s="26">
        <v>0</v>
      </c>
      <c r="G47" s="75"/>
      <c r="H47" s="75"/>
    </row>
    <row r="48" spans="1:8" s="17" customFormat="1" ht="15.95" customHeight="1">
      <c r="A48" s="31"/>
      <c r="B48" s="21" t="s">
        <v>82</v>
      </c>
      <c r="C48" s="26">
        <v>-425</v>
      </c>
      <c r="D48" s="26">
        <v>0</v>
      </c>
      <c r="E48" s="26">
        <v>0</v>
      </c>
      <c r="F48" s="26">
        <v>0</v>
      </c>
      <c r="G48" s="75"/>
      <c r="H48" s="75"/>
    </row>
    <row r="49" spans="1:8" s="17" customFormat="1" ht="15.95" customHeight="1">
      <c r="A49" s="31"/>
      <c r="B49" s="21" t="s">
        <v>83</v>
      </c>
      <c r="C49" s="26">
        <v>0</v>
      </c>
      <c r="D49" s="26">
        <v>0</v>
      </c>
      <c r="E49" s="26">
        <v>0</v>
      </c>
      <c r="F49" s="26">
        <v>0</v>
      </c>
      <c r="G49" s="75"/>
      <c r="H49" s="75"/>
    </row>
    <row r="50" spans="1:8" s="17" customFormat="1" ht="15.95" customHeight="1">
      <c r="A50" s="31"/>
      <c r="B50" s="21" t="s">
        <v>84</v>
      </c>
      <c r="C50" s="26">
        <v>-1838</v>
      </c>
      <c r="D50" s="26">
        <v>-4271</v>
      </c>
      <c r="E50" s="26">
        <v>-2150</v>
      </c>
      <c r="F50" s="26">
        <v>0</v>
      </c>
      <c r="G50" s="75"/>
      <c r="H50" s="75"/>
    </row>
    <row r="51" spans="1:8" s="17" customFormat="1" ht="15.95" customHeight="1">
      <c r="A51" s="31"/>
      <c r="B51" s="21" t="s">
        <v>85</v>
      </c>
      <c r="C51" s="26">
        <v>-4107</v>
      </c>
      <c r="D51" s="26">
        <v>-56443</v>
      </c>
      <c r="E51" s="26">
        <v>-37796</v>
      </c>
      <c r="F51" s="26">
        <v>-48714</v>
      </c>
      <c r="G51" s="75"/>
      <c r="H51" s="75"/>
    </row>
    <row r="52" spans="1:8" s="17" customFormat="1" ht="15.95" customHeight="1">
      <c r="A52" s="31"/>
      <c r="B52" s="21" t="s">
        <v>86</v>
      </c>
      <c r="C52" s="26">
        <v>-611</v>
      </c>
      <c r="D52" s="26">
        <v>-4906</v>
      </c>
      <c r="E52" s="26">
        <v>-495</v>
      </c>
      <c r="F52" s="26">
        <v>-325</v>
      </c>
      <c r="G52" s="75"/>
      <c r="H52" s="75"/>
    </row>
    <row r="53" spans="1:8" s="17" customFormat="1" ht="15.95" customHeight="1">
      <c r="A53" s="31"/>
      <c r="B53" s="21" t="s">
        <v>87</v>
      </c>
      <c r="C53" s="26">
        <v>-1411</v>
      </c>
      <c r="D53" s="26">
        <v>-1161</v>
      </c>
      <c r="E53" s="26">
        <v>0</v>
      </c>
      <c r="F53" s="26">
        <v>0</v>
      </c>
      <c r="G53" s="75"/>
      <c r="H53" s="75"/>
    </row>
    <row r="54" spans="1:8" s="17" customFormat="1" ht="15.95" customHeight="1">
      <c r="A54" s="31"/>
      <c r="B54" s="21" t="s">
        <v>88</v>
      </c>
      <c r="C54" s="15">
        <v>-54</v>
      </c>
      <c r="D54" s="15">
        <v>-949</v>
      </c>
      <c r="E54" s="26">
        <v>0</v>
      </c>
      <c r="F54" s="26">
        <v>0</v>
      </c>
      <c r="G54" s="75"/>
      <c r="H54" s="75"/>
    </row>
    <row r="55" spans="1:8" s="17" customFormat="1" ht="15.95" customHeight="1">
      <c r="A55" s="31"/>
      <c r="B55" s="21" t="s">
        <v>89</v>
      </c>
      <c r="C55" s="26">
        <v>0</v>
      </c>
      <c r="D55" s="26">
        <v>0</v>
      </c>
      <c r="E55" s="26">
        <v>0</v>
      </c>
      <c r="F55" s="26">
        <v>0</v>
      </c>
      <c r="G55" s="75"/>
      <c r="H55" s="75"/>
    </row>
    <row r="56" spans="1:8" s="17" customFormat="1" ht="15.95" customHeight="1">
      <c r="A56" s="31"/>
      <c r="B56" s="21" t="s">
        <v>90</v>
      </c>
      <c r="C56" s="26">
        <v>0</v>
      </c>
      <c r="D56" s="26">
        <v>0</v>
      </c>
      <c r="E56" s="26">
        <v>0</v>
      </c>
      <c r="F56" s="26">
        <v>0</v>
      </c>
      <c r="G56" s="75"/>
      <c r="H56" s="75"/>
    </row>
    <row r="57" spans="1:8" s="17" customFormat="1" ht="15.95" customHeight="1">
      <c r="A57" s="32"/>
      <c r="B57" s="18" t="s">
        <v>49</v>
      </c>
      <c r="C57" s="16">
        <f>SUM(C44:C56)</f>
        <v>-40680</v>
      </c>
      <c r="D57" s="16">
        <f>SUM(D44:D56)</f>
        <v>-77262</v>
      </c>
      <c r="E57" s="16">
        <f>SUM(E44:E56)</f>
        <v>-65941</v>
      </c>
      <c r="F57" s="16">
        <f>SUM(F44:F56)</f>
        <v>-74789</v>
      </c>
      <c r="G57" s="75"/>
      <c r="H57" s="75"/>
    </row>
    <row r="58" spans="1:8" s="1" customFormat="1" ht="8.1" customHeight="1">
      <c r="A58" s="33"/>
      <c r="C58" s="34"/>
      <c r="D58" s="27"/>
      <c r="F58" s="27"/>
      <c r="G58" s="75"/>
      <c r="H58" s="75"/>
    </row>
    <row r="59" spans="1:8" s="17" customFormat="1" ht="15.95" customHeight="1">
      <c r="A59" s="31"/>
      <c r="B59" s="44" t="s">
        <v>97</v>
      </c>
      <c r="C59" s="36" t="str">
        <f>IF(C41+C57=0, "PASS", "FAIL")</f>
        <v>PASS</v>
      </c>
      <c r="D59" s="36" t="str">
        <f>IF(D41+D57=0, "PASS", "FAIL")</f>
        <v>PASS</v>
      </c>
      <c r="E59" s="36" t="str">
        <f>IF(E41+E57=0, "PASS", "FAIL")</f>
        <v>PASS</v>
      </c>
      <c r="F59" s="36" t="str">
        <f>IF(F41+F57=0, "PASS", "FAIL")</f>
        <v>PASS</v>
      </c>
      <c r="G59" s="75"/>
      <c r="H59" s="75"/>
    </row>
    <row r="60" spans="1:8" s="1" customFormat="1" ht="18" customHeight="1">
      <c r="A60" s="33"/>
      <c r="C60" s="34"/>
      <c r="D60" s="27"/>
      <c r="F60" s="27"/>
      <c r="G60" s="75"/>
      <c r="H60" s="75"/>
    </row>
    <row r="61" spans="1:8" s="6" customFormat="1" ht="20.100000000000001" customHeight="1">
      <c r="A61" s="29"/>
      <c r="B61" s="12" t="s">
        <v>141</v>
      </c>
      <c r="C61" s="48"/>
      <c r="D61" s="11"/>
      <c r="E61" s="11"/>
      <c r="F61" s="8" t="s">
        <v>16</v>
      </c>
      <c r="G61" s="75"/>
      <c r="H61" s="75"/>
    </row>
    <row r="62" spans="1:8" s="13" customFormat="1" ht="45" customHeight="1">
      <c r="A62" s="30"/>
      <c r="B62" s="19"/>
      <c r="C62" s="20" t="str">
        <f>C$9</f>
        <v>2020-21 
Provisional 
Outturn</v>
      </c>
      <c r="D62" s="20" t="str">
        <f>D$9</f>
        <v>2021-22 
Budget 
Estimate</v>
      </c>
      <c r="E62" s="20" t="str">
        <f>E$9</f>
        <v>2022-23 
Budget 
Estimate</v>
      </c>
      <c r="F62" s="20" t="str">
        <f>F$9</f>
        <v>2023-24 
Budget 
Estimate</v>
      </c>
      <c r="G62" s="75"/>
      <c r="H62" s="75"/>
    </row>
    <row r="63" spans="1:8" s="1" customFormat="1" ht="8.1" customHeight="1">
      <c r="A63" s="33"/>
      <c r="C63" s="34"/>
      <c r="D63" s="27"/>
      <c r="F63" s="27"/>
      <c r="G63" s="75"/>
      <c r="H63" s="75"/>
    </row>
    <row r="64" spans="1:8" s="6" customFormat="1" ht="15.95" customHeight="1">
      <c r="A64" s="29"/>
      <c r="B64" s="50" t="s">
        <v>43</v>
      </c>
      <c r="C64" s="48"/>
      <c r="D64" s="11"/>
      <c r="E64" s="11"/>
      <c r="F64" s="8"/>
      <c r="G64" s="75"/>
      <c r="H64" s="75"/>
    </row>
    <row r="65" spans="1:8" s="13" customFormat="1" ht="20.100000000000001" customHeight="1">
      <c r="A65" s="30"/>
      <c r="B65" s="81" t="s">
        <v>94</v>
      </c>
      <c r="C65" s="82"/>
      <c r="D65" s="82"/>
      <c r="E65" s="82"/>
      <c r="F65" s="83"/>
      <c r="G65" s="75"/>
      <c r="H65" s="75"/>
    </row>
    <row r="66" spans="1:8" s="17" customFormat="1" ht="15.95" customHeight="1">
      <c r="A66" s="31"/>
      <c r="B66" s="21" t="s">
        <v>31</v>
      </c>
      <c r="C66" s="26">
        <v>0</v>
      </c>
      <c r="D66" s="26">
        <v>0</v>
      </c>
      <c r="E66" s="26">
        <v>0</v>
      </c>
      <c r="F66" s="26">
        <v>0</v>
      </c>
      <c r="G66" s="75"/>
      <c r="H66" s="75"/>
    </row>
    <row r="67" spans="1:8" s="17" customFormat="1" ht="15.95" customHeight="1">
      <c r="A67" s="31"/>
      <c r="B67" s="21" t="s">
        <v>154</v>
      </c>
      <c r="C67" s="26">
        <v>0</v>
      </c>
      <c r="D67" s="26">
        <v>0</v>
      </c>
      <c r="E67" s="26">
        <v>0</v>
      </c>
      <c r="F67" s="26">
        <v>0</v>
      </c>
      <c r="G67" s="75"/>
      <c r="H67" s="75"/>
    </row>
    <row r="68" spans="1:8" s="17" customFormat="1" ht="15.95" customHeight="1">
      <c r="A68" s="31"/>
      <c r="B68" s="21" t="s">
        <v>32</v>
      </c>
      <c r="C68" s="26">
        <v>0</v>
      </c>
      <c r="D68" s="26">
        <v>0</v>
      </c>
      <c r="E68" s="26">
        <v>0</v>
      </c>
      <c r="F68" s="26">
        <v>0</v>
      </c>
      <c r="G68" s="75"/>
      <c r="H68" s="75"/>
    </row>
    <row r="69" spans="1:8" s="17" customFormat="1" ht="15.95" customHeight="1">
      <c r="A69" s="31"/>
      <c r="B69" s="21" t="s">
        <v>50</v>
      </c>
      <c r="C69" s="26">
        <v>0</v>
      </c>
      <c r="D69" s="26">
        <v>0</v>
      </c>
      <c r="E69" s="26">
        <v>0</v>
      </c>
      <c r="F69" s="26">
        <v>0</v>
      </c>
      <c r="G69" s="75"/>
      <c r="H69" s="75"/>
    </row>
    <row r="70" spans="1:8" s="17" customFormat="1" ht="15.95" customHeight="1">
      <c r="A70" s="31"/>
      <c r="B70" s="21" t="s">
        <v>33</v>
      </c>
      <c r="C70" s="26">
        <v>0</v>
      </c>
      <c r="D70" s="26">
        <v>0</v>
      </c>
      <c r="E70" s="26">
        <v>0</v>
      </c>
      <c r="F70" s="26">
        <v>0</v>
      </c>
      <c r="G70" s="75"/>
      <c r="H70" s="75"/>
    </row>
    <row r="71" spans="1:8" s="17" customFormat="1" ht="15.95" customHeight="1">
      <c r="A71" s="31"/>
      <c r="B71" s="21" t="s">
        <v>45</v>
      </c>
      <c r="C71" s="26">
        <v>0</v>
      </c>
      <c r="D71" s="26">
        <v>0</v>
      </c>
      <c r="E71" s="26">
        <v>0</v>
      </c>
      <c r="F71" s="26">
        <v>0</v>
      </c>
      <c r="G71" s="75"/>
      <c r="H71" s="75"/>
    </row>
    <row r="72" spans="1:8" s="17" customFormat="1" ht="15.95" customHeight="1">
      <c r="A72" s="31"/>
      <c r="B72" s="21" t="s">
        <v>44</v>
      </c>
      <c r="C72" s="26">
        <v>0</v>
      </c>
      <c r="D72" s="26">
        <v>0</v>
      </c>
      <c r="E72" s="26">
        <v>0</v>
      </c>
      <c r="F72" s="26">
        <v>0</v>
      </c>
      <c r="G72" s="75"/>
      <c r="H72" s="75"/>
    </row>
    <row r="73" spans="1:8" s="17" customFormat="1" ht="15.95" customHeight="1">
      <c r="A73" s="31"/>
      <c r="B73" s="21" t="s">
        <v>38</v>
      </c>
      <c r="C73" s="26">
        <v>0</v>
      </c>
      <c r="D73" s="26">
        <v>0</v>
      </c>
      <c r="E73" s="26">
        <v>0</v>
      </c>
      <c r="F73" s="26">
        <v>0</v>
      </c>
      <c r="G73" s="75"/>
      <c r="H73" s="75"/>
    </row>
    <row r="74" spans="1:8" s="17" customFormat="1" ht="15.95" customHeight="1">
      <c r="A74" s="31"/>
      <c r="B74" s="21" t="s">
        <v>34</v>
      </c>
      <c r="C74" s="26">
        <v>0</v>
      </c>
      <c r="D74" s="26">
        <v>0</v>
      </c>
      <c r="E74" s="26">
        <v>0</v>
      </c>
      <c r="F74" s="26">
        <v>0</v>
      </c>
      <c r="G74" s="75"/>
      <c r="H74" s="75"/>
    </row>
    <row r="75" spans="1:8" s="17" customFormat="1" ht="15.95" customHeight="1">
      <c r="A75" s="31"/>
      <c r="B75" s="21" t="s">
        <v>46</v>
      </c>
      <c r="C75" s="26">
        <v>0</v>
      </c>
      <c r="D75" s="26">
        <v>0</v>
      </c>
      <c r="E75" s="26">
        <v>0</v>
      </c>
      <c r="F75" s="26">
        <v>0</v>
      </c>
      <c r="G75" s="75"/>
      <c r="H75" s="75"/>
    </row>
    <row r="76" spans="1:8" s="17" customFormat="1" ht="15.95" customHeight="1">
      <c r="A76" s="32"/>
      <c r="B76" s="24" t="s">
        <v>95</v>
      </c>
      <c r="C76" s="25">
        <f>SUM(C66:C75)</f>
        <v>0</v>
      </c>
      <c r="D76" s="25">
        <f>SUM(D66:D75)</f>
        <v>0</v>
      </c>
      <c r="E76" s="25">
        <f>SUM(E66:E75)</f>
        <v>0</v>
      </c>
      <c r="F76" s="25">
        <f>SUM(F66:F75)</f>
        <v>0</v>
      </c>
      <c r="G76" s="75"/>
      <c r="H76" s="75"/>
    </row>
    <row r="77" spans="1:8" s="13" customFormat="1" ht="20.100000000000001" customHeight="1">
      <c r="A77" s="30"/>
      <c r="B77" s="81" t="s">
        <v>130</v>
      </c>
      <c r="C77" s="82"/>
      <c r="D77" s="82"/>
      <c r="E77" s="82"/>
      <c r="F77" s="83"/>
      <c r="G77" s="75"/>
      <c r="H77" s="75"/>
    </row>
    <row r="78" spans="1:8" s="17" customFormat="1" ht="15.95" customHeight="1">
      <c r="A78" s="31"/>
      <c r="B78" s="21" t="s">
        <v>51</v>
      </c>
      <c r="C78" s="26">
        <v>0</v>
      </c>
      <c r="D78" s="26">
        <v>0</v>
      </c>
      <c r="E78" s="26">
        <v>0</v>
      </c>
      <c r="F78" s="26">
        <v>0</v>
      </c>
      <c r="G78" s="75"/>
      <c r="H78" s="75"/>
    </row>
    <row r="79" spans="1:8" s="17" customFormat="1" ht="15.95" customHeight="1">
      <c r="A79" s="31"/>
      <c r="B79" s="21" t="s">
        <v>92</v>
      </c>
      <c r="C79" s="26">
        <v>0</v>
      </c>
      <c r="D79" s="26">
        <v>0</v>
      </c>
      <c r="E79" s="26">
        <v>0</v>
      </c>
      <c r="F79" s="26">
        <v>0</v>
      </c>
      <c r="G79" s="75"/>
      <c r="H79" s="75"/>
    </row>
    <row r="80" spans="1:8" s="17" customFormat="1" ht="15.95" customHeight="1">
      <c r="A80" s="31"/>
      <c r="B80" s="21" t="s">
        <v>131</v>
      </c>
      <c r="C80" s="26">
        <v>0</v>
      </c>
      <c r="D80" s="26">
        <v>0</v>
      </c>
      <c r="E80" s="26">
        <v>0</v>
      </c>
      <c r="F80" s="26">
        <v>0</v>
      </c>
      <c r="G80" s="75"/>
      <c r="H80" s="75"/>
    </row>
    <row r="81" spans="1:8" s="17" customFormat="1" ht="15.95" customHeight="1">
      <c r="A81" s="31"/>
      <c r="B81" s="21" t="s">
        <v>52</v>
      </c>
      <c r="C81" s="26">
        <v>0</v>
      </c>
      <c r="D81" s="26">
        <v>0</v>
      </c>
      <c r="E81" s="26">
        <v>0</v>
      </c>
      <c r="F81" s="26">
        <v>0</v>
      </c>
      <c r="G81" s="75"/>
      <c r="H81" s="75"/>
    </row>
    <row r="82" spans="1:8" s="17" customFormat="1" ht="15.95" customHeight="1">
      <c r="A82" s="32"/>
      <c r="B82" s="24" t="s">
        <v>132</v>
      </c>
      <c r="C82" s="25">
        <f>SUM(C78:C81)</f>
        <v>0</v>
      </c>
      <c r="D82" s="25">
        <f>SUM(D78:D81)</f>
        <v>0</v>
      </c>
      <c r="E82" s="25">
        <f>SUM(E78:E81)</f>
        <v>0</v>
      </c>
      <c r="F82" s="25">
        <f>SUM(F78:F81)</f>
        <v>0</v>
      </c>
      <c r="G82" s="75"/>
      <c r="H82" s="75"/>
    </row>
    <row r="83" spans="1:8" s="13" customFormat="1" ht="20.100000000000001" customHeight="1">
      <c r="A83" s="30"/>
      <c r="B83" s="81" t="s">
        <v>93</v>
      </c>
      <c r="C83" s="82"/>
      <c r="D83" s="82"/>
      <c r="E83" s="82"/>
      <c r="F83" s="83"/>
      <c r="G83" s="75"/>
      <c r="H83" s="75"/>
    </row>
    <row r="84" spans="1:8" s="17" customFormat="1" ht="15.95" customHeight="1">
      <c r="A84" s="31"/>
      <c r="B84" s="21" t="s">
        <v>31</v>
      </c>
      <c r="C84" s="26">
        <v>0</v>
      </c>
      <c r="D84" s="26">
        <v>0</v>
      </c>
      <c r="E84" s="26">
        <v>0</v>
      </c>
      <c r="F84" s="26">
        <v>0</v>
      </c>
      <c r="G84" s="75"/>
      <c r="H84" s="75"/>
    </row>
    <row r="85" spans="1:8" s="17" customFormat="1" ht="15.95" customHeight="1">
      <c r="A85" s="31"/>
      <c r="B85" s="21" t="s">
        <v>154</v>
      </c>
      <c r="C85" s="26">
        <v>0</v>
      </c>
      <c r="D85" s="26">
        <v>0</v>
      </c>
      <c r="E85" s="26">
        <v>0</v>
      </c>
      <c r="F85" s="26">
        <v>0</v>
      </c>
      <c r="G85" s="75"/>
      <c r="H85" s="75"/>
    </row>
    <row r="86" spans="1:8" s="17" customFormat="1" ht="15.95" customHeight="1">
      <c r="A86" s="31"/>
      <c r="B86" s="21" t="s">
        <v>32</v>
      </c>
      <c r="C86" s="26">
        <v>0</v>
      </c>
      <c r="D86" s="26">
        <v>0</v>
      </c>
      <c r="E86" s="26">
        <v>0</v>
      </c>
      <c r="F86" s="26">
        <v>0</v>
      </c>
      <c r="G86" s="75"/>
      <c r="H86" s="75"/>
    </row>
    <row r="87" spans="1:8" s="17" customFormat="1" ht="15.95" customHeight="1">
      <c r="A87" s="31"/>
      <c r="B87" s="21" t="s">
        <v>35</v>
      </c>
      <c r="C87" s="26">
        <v>0</v>
      </c>
      <c r="D87" s="26">
        <v>0</v>
      </c>
      <c r="E87" s="26">
        <v>0</v>
      </c>
      <c r="F87" s="26">
        <v>0</v>
      </c>
      <c r="G87" s="75"/>
      <c r="H87" s="75"/>
    </row>
    <row r="88" spans="1:8" s="17" customFormat="1" ht="15.95" customHeight="1">
      <c r="A88" s="31"/>
      <c r="B88" s="21" t="s">
        <v>33</v>
      </c>
      <c r="C88" s="26">
        <v>0</v>
      </c>
      <c r="D88" s="26">
        <v>0</v>
      </c>
      <c r="E88" s="26">
        <v>0</v>
      </c>
      <c r="F88" s="26">
        <v>0</v>
      </c>
      <c r="G88" s="75"/>
      <c r="H88" s="75"/>
    </row>
    <row r="89" spans="1:8" s="17" customFormat="1" ht="15.95" customHeight="1">
      <c r="A89" s="31"/>
      <c r="B89" s="21" t="s">
        <v>45</v>
      </c>
      <c r="C89" s="26">
        <v>0</v>
      </c>
      <c r="D89" s="26">
        <v>0</v>
      </c>
      <c r="E89" s="26">
        <v>0</v>
      </c>
      <c r="F89" s="26">
        <v>0</v>
      </c>
      <c r="G89" s="75"/>
      <c r="H89" s="75"/>
    </row>
    <row r="90" spans="1:8" s="17" customFormat="1" ht="15.95" customHeight="1">
      <c r="A90" s="31"/>
      <c r="B90" s="21" t="s">
        <v>44</v>
      </c>
      <c r="C90" s="26">
        <v>508</v>
      </c>
      <c r="D90" s="26">
        <v>500</v>
      </c>
      <c r="E90" s="26">
        <v>500</v>
      </c>
      <c r="F90" s="26">
        <v>500</v>
      </c>
      <c r="G90" s="75"/>
      <c r="H90" s="75"/>
    </row>
    <row r="91" spans="1:8" s="17" customFormat="1" ht="15.95" customHeight="1">
      <c r="A91" s="31"/>
      <c r="B91" s="21" t="s">
        <v>38</v>
      </c>
      <c r="C91" s="26">
        <v>0</v>
      </c>
      <c r="D91" s="26">
        <v>0</v>
      </c>
      <c r="E91" s="26">
        <v>0</v>
      </c>
      <c r="F91" s="26">
        <v>0</v>
      </c>
      <c r="G91" s="75"/>
      <c r="H91" s="75"/>
    </row>
    <row r="92" spans="1:8" s="17" customFormat="1" ht="15.95" customHeight="1">
      <c r="A92" s="31"/>
      <c r="B92" s="21" t="s">
        <v>34</v>
      </c>
      <c r="C92" s="26">
        <v>0</v>
      </c>
      <c r="D92" s="26">
        <v>0</v>
      </c>
      <c r="E92" s="26">
        <v>0</v>
      </c>
      <c r="F92" s="26">
        <v>0</v>
      </c>
      <c r="G92" s="75"/>
      <c r="H92" s="75"/>
    </row>
    <row r="93" spans="1:8" s="17" customFormat="1" ht="15.95" customHeight="1">
      <c r="A93" s="31"/>
      <c r="B93" s="21" t="s">
        <v>46</v>
      </c>
      <c r="C93" s="26">
        <v>0</v>
      </c>
      <c r="D93" s="26">
        <v>0</v>
      </c>
      <c r="E93" s="26">
        <v>0</v>
      </c>
      <c r="F93" s="26">
        <v>0</v>
      </c>
      <c r="G93" s="75"/>
      <c r="H93" s="75"/>
    </row>
    <row r="94" spans="1:8" s="17" customFormat="1" ht="15.95" customHeight="1">
      <c r="A94" s="32"/>
      <c r="B94" s="24" t="s">
        <v>96</v>
      </c>
      <c r="C94" s="25">
        <f>SUM(C84:C93)</f>
        <v>508</v>
      </c>
      <c r="D94" s="25">
        <f>SUM(D84:D93)</f>
        <v>500</v>
      </c>
      <c r="E94" s="25">
        <f>SUM(E84:E93)</f>
        <v>500</v>
      </c>
      <c r="F94" s="25">
        <f>SUM(F84:F93)</f>
        <v>500</v>
      </c>
      <c r="G94" s="75"/>
      <c r="H94" s="75"/>
    </row>
    <row r="95" spans="1:8" s="17" customFormat="1" ht="15.95" customHeight="1">
      <c r="A95" s="32"/>
      <c r="B95" s="18" t="s">
        <v>129</v>
      </c>
      <c r="C95" s="16">
        <f>SUM(C76,C82, C94)</f>
        <v>508</v>
      </c>
      <c r="D95" s="16">
        <f>SUM(D76,D82, D94)</f>
        <v>500</v>
      </c>
      <c r="E95" s="16">
        <f>SUM(E76,E82, E94)</f>
        <v>500</v>
      </c>
      <c r="F95" s="16">
        <f>SUM(F76,F82, F94)</f>
        <v>500</v>
      </c>
      <c r="G95" s="75"/>
      <c r="H95" s="75"/>
    </row>
    <row r="96" spans="1:8" s="1" customFormat="1" ht="8.1" customHeight="1">
      <c r="A96" s="33"/>
      <c r="C96" s="34"/>
      <c r="D96" s="27"/>
      <c r="F96" s="27"/>
      <c r="G96" s="75"/>
      <c r="H96" s="75"/>
    </row>
    <row r="97" spans="1:8" s="6" customFormat="1" ht="15.95" customHeight="1">
      <c r="A97" s="29"/>
      <c r="B97" s="50" t="s">
        <v>48</v>
      </c>
      <c r="C97" s="48"/>
      <c r="D97" s="11"/>
      <c r="E97" s="11"/>
      <c r="F97" s="8"/>
      <c r="G97" s="75"/>
      <c r="H97" s="75"/>
    </row>
    <row r="98" spans="1:8" s="17" customFormat="1" ht="15.95" customHeight="1">
      <c r="A98" s="31"/>
      <c r="B98" s="21" t="s">
        <v>78</v>
      </c>
      <c r="C98" s="26">
        <v>-508</v>
      </c>
      <c r="D98" s="26">
        <v>0</v>
      </c>
      <c r="E98" s="26">
        <v>0</v>
      </c>
      <c r="F98" s="26">
        <v>0</v>
      </c>
      <c r="G98" s="75"/>
      <c r="H98" s="75"/>
    </row>
    <row r="99" spans="1:8" s="17" customFormat="1" ht="15.95" customHeight="1">
      <c r="A99" s="31"/>
      <c r="B99" s="21" t="s">
        <v>79</v>
      </c>
      <c r="C99" s="26">
        <v>0</v>
      </c>
      <c r="D99" s="26">
        <v>-500</v>
      </c>
      <c r="E99" s="26">
        <v>-500</v>
      </c>
      <c r="F99" s="26">
        <v>-500</v>
      </c>
      <c r="G99" s="75"/>
      <c r="H99" s="75"/>
    </row>
    <row r="100" spans="1:8" s="17" customFormat="1" ht="15.95" customHeight="1">
      <c r="A100" s="31"/>
      <c r="B100" s="21" t="s">
        <v>80</v>
      </c>
      <c r="C100" s="26">
        <v>0</v>
      </c>
      <c r="D100" s="26">
        <v>0</v>
      </c>
      <c r="E100" s="26">
        <v>0</v>
      </c>
      <c r="F100" s="26">
        <v>0</v>
      </c>
      <c r="G100" s="75"/>
      <c r="H100" s="75"/>
    </row>
    <row r="101" spans="1:8" s="17" customFormat="1" ht="15.95" customHeight="1">
      <c r="A101" s="31"/>
      <c r="B101" s="21" t="s">
        <v>81</v>
      </c>
      <c r="C101" s="26">
        <v>0</v>
      </c>
      <c r="D101" s="26">
        <v>0</v>
      </c>
      <c r="E101" s="26">
        <v>0</v>
      </c>
      <c r="F101" s="26">
        <v>0</v>
      </c>
      <c r="G101" s="75"/>
      <c r="H101" s="75"/>
    </row>
    <row r="102" spans="1:8" s="17" customFormat="1" ht="15.95" customHeight="1">
      <c r="A102" s="31"/>
      <c r="B102" s="21" t="s">
        <v>82</v>
      </c>
      <c r="C102" s="26">
        <v>0</v>
      </c>
      <c r="D102" s="26">
        <v>0</v>
      </c>
      <c r="E102" s="26">
        <v>0</v>
      </c>
      <c r="F102" s="26">
        <v>0</v>
      </c>
      <c r="G102" s="75"/>
      <c r="H102" s="75"/>
    </row>
    <row r="103" spans="1:8" s="17" customFormat="1" ht="15.95" customHeight="1">
      <c r="A103" s="31"/>
      <c r="B103" s="21" t="s">
        <v>83</v>
      </c>
      <c r="C103" s="26">
        <v>0</v>
      </c>
      <c r="D103" s="26">
        <v>0</v>
      </c>
      <c r="E103" s="26">
        <v>0</v>
      </c>
      <c r="F103" s="26">
        <v>0</v>
      </c>
      <c r="G103" s="75"/>
      <c r="H103" s="75"/>
    </row>
    <row r="104" spans="1:8" s="17" customFormat="1" ht="15.95" customHeight="1">
      <c r="A104" s="31"/>
      <c r="B104" s="42" t="s">
        <v>85</v>
      </c>
      <c r="C104" s="15">
        <f>-SUM(C76,C82)</f>
        <v>0</v>
      </c>
      <c r="D104" s="15">
        <f>-SUM(D76,D82)</f>
        <v>0</v>
      </c>
      <c r="E104" s="15">
        <f>-SUM(E76,E82)</f>
        <v>0</v>
      </c>
      <c r="F104" s="15">
        <f>-SUM(F76,F82)</f>
        <v>0</v>
      </c>
      <c r="G104" s="75"/>
      <c r="H104" s="75"/>
    </row>
    <row r="105" spans="1:8" s="17" customFormat="1" ht="15.95" customHeight="1">
      <c r="A105" s="32"/>
      <c r="B105" s="18" t="s">
        <v>146</v>
      </c>
      <c r="C105" s="16">
        <f>SUM(C98:C104)</f>
        <v>-508</v>
      </c>
      <c r="D105" s="16">
        <f>SUM(D98:D104)</f>
        <v>-500</v>
      </c>
      <c r="E105" s="16">
        <f>SUM(E98:E104)</f>
        <v>-500</v>
      </c>
      <c r="F105" s="16">
        <f>SUM(F98:F104)</f>
        <v>-500</v>
      </c>
      <c r="G105" s="75"/>
      <c r="H105" s="75"/>
    </row>
    <row r="106" spans="1:8" s="1" customFormat="1" ht="8.1" customHeight="1">
      <c r="A106" s="33"/>
      <c r="C106" s="34"/>
      <c r="D106" s="27"/>
      <c r="F106" s="27"/>
      <c r="G106" s="75"/>
      <c r="H106" s="75"/>
    </row>
    <row r="107" spans="1:8" s="17" customFormat="1" ht="15.95" customHeight="1">
      <c r="A107" s="31"/>
      <c r="B107" s="44" t="s">
        <v>97</v>
      </c>
      <c r="C107" s="36" t="str">
        <f>IF(C95+C105=0, "PASS", "FAIL")</f>
        <v>PASS</v>
      </c>
      <c r="D107" s="36" t="str">
        <f>IF(D95+D105=0, "PASS", "FAIL")</f>
        <v>PASS</v>
      </c>
      <c r="E107" s="36" t="str">
        <f>IF(E95+E105=0, "PASS", "FAIL")</f>
        <v>PASS</v>
      </c>
      <c r="F107" s="36" t="str">
        <f>IF(F95+F105=0, "PASS", "FAIL")</f>
        <v>PASS</v>
      </c>
      <c r="G107" s="75"/>
      <c r="H107" s="75"/>
    </row>
    <row r="108" spans="1:8" ht="18" customHeight="1">
      <c r="D108" s="41"/>
      <c r="E108" s="41"/>
      <c r="F108" s="41"/>
    </row>
    <row r="109" spans="1:8" s="6" customFormat="1" ht="24.95" customHeight="1">
      <c r="A109" s="29"/>
      <c r="B109" s="23" t="s">
        <v>143</v>
      </c>
      <c r="C109" s="22"/>
      <c r="D109" s="11"/>
      <c r="E109" s="11"/>
      <c r="F109" s="8"/>
      <c r="G109" s="75"/>
      <c r="H109" s="75"/>
    </row>
    <row r="110" spans="1:8" s="6" customFormat="1" ht="20.100000000000001" customHeight="1">
      <c r="A110" s="29"/>
      <c r="B110" s="12" t="s">
        <v>144</v>
      </c>
      <c r="C110" s="48"/>
      <c r="D110" s="11"/>
      <c r="E110" s="11"/>
      <c r="F110" s="8" t="s">
        <v>16</v>
      </c>
      <c r="G110" s="75"/>
      <c r="H110" s="75"/>
    </row>
    <row r="111" spans="1:8" s="13" customFormat="1" ht="45" customHeight="1">
      <c r="A111" s="30"/>
      <c r="B111" s="19"/>
      <c r="C111" s="20" t="str">
        <f>C$9</f>
        <v>2020-21 
Provisional 
Outturn</v>
      </c>
      <c r="D111" s="20" t="str">
        <f>D$9</f>
        <v>2021-22 
Budget 
Estimate</v>
      </c>
      <c r="E111" s="20" t="str">
        <f>E$9</f>
        <v>2022-23 
Budget 
Estimate</v>
      </c>
      <c r="F111" s="20" t="str">
        <f>F$9</f>
        <v>2023-24 
Budget 
Estimate</v>
      </c>
      <c r="G111" s="75"/>
      <c r="H111" s="75"/>
    </row>
    <row r="112" spans="1:8" s="1" customFormat="1" ht="8.1" customHeight="1">
      <c r="A112" s="33"/>
      <c r="C112" s="34"/>
      <c r="D112" s="27"/>
      <c r="F112" s="27"/>
      <c r="G112" s="75"/>
      <c r="H112" s="75"/>
    </row>
    <row r="113" spans="1:8" s="6" customFormat="1" ht="15.95" customHeight="1">
      <c r="A113" s="29"/>
      <c r="B113" s="50" t="s">
        <v>43</v>
      </c>
      <c r="C113" s="48"/>
      <c r="D113" s="11"/>
      <c r="E113" s="11"/>
      <c r="F113" s="8"/>
      <c r="G113" s="75"/>
      <c r="H113" s="75"/>
    </row>
    <row r="114" spans="1:8" s="17" customFormat="1" ht="15.95" customHeight="1">
      <c r="A114" s="31"/>
      <c r="B114" s="21" t="s">
        <v>98</v>
      </c>
      <c r="C114" s="26">
        <v>190</v>
      </c>
      <c r="D114" s="26">
        <v>5406</v>
      </c>
      <c r="E114" s="26">
        <v>34</v>
      </c>
      <c r="F114" s="26">
        <v>35</v>
      </c>
      <c r="G114" s="75"/>
      <c r="H114" s="75"/>
    </row>
    <row r="115" spans="1:8" s="17" customFormat="1" ht="15.95" customHeight="1">
      <c r="A115" s="31"/>
      <c r="B115" s="21" t="s">
        <v>99</v>
      </c>
      <c r="C115" s="26">
        <v>0</v>
      </c>
      <c r="D115" s="26">
        <v>0</v>
      </c>
      <c r="E115" s="26">
        <v>0</v>
      </c>
      <c r="F115" s="26">
        <v>0</v>
      </c>
      <c r="G115" s="75"/>
      <c r="H115" s="75"/>
    </row>
    <row r="116" spans="1:8" s="17" customFormat="1" ht="15.95" customHeight="1">
      <c r="A116" s="31"/>
      <c r="B116" s="21" t="s">
        <v>100</v>
      </c>
      <c r="C116" s="26">
        <v>13261</v>
      </c>
      <c r="D116" s="26">
        <v>22639</v>
      </c>
      <c r="E116" s="26">
        <v>18339</v>
      </c>
      <c r="F116" s="26">
        <v>18996</v>
      </c>
      <c r="G116" s="75"/>
      <c r="H116" s="75"/>
    </row>
    <row r="117" spans="1:8" s="17" customFormat="1" ht="15.95" customHeight="1">
      <c r="A117" s="31"/>
      <c r="B117" s="21" t="s">
        <v>101</v>
      </c>
      <c r="C117" s="26">
        <v>30647</v>
      </c>
      <c r="D117" s="26">
        <v>49903</v>
      </c>
      <c r="E117" s="26">
        <v>49897</v>
      </c>
      <c r="F117" s="26">
        <v>41205</v>
      </c>
      <c r="G117" s="75"/>
      <c r="H117" s="75"/>
    </row>
    <row r="118" spans="1:8" s="17" customFormat="1" ht="15.95" customHeight="1">
      <c r="A118" s="31"/>
      <c r="B118" s="21" t="s">
        <v>102</v>
      </c>
      <c r="C118" s="26">
        <v>0</v>
      </c>
      <c r="D118" s="26">
        <v>0</v>
      </c>
      <c r="E118" s="26">
        <v>0</v>
      </c>
      <c r="F118" s="26">
        <v>0</v>
      </c>
      <c r="G118" s="75"/>
      <c r="H118" s="75"/>
    </row>
    <row r="119" spans="1:8" s="17" customFormat="1" ht="15.95" customHeight="1">
      <c r="A119" s="32"/>
      <c r="B119" s="52" t="s">
        <v>54</v>
      </c>
      <c r="C119" s="53">
        <f>SUM(C114:C118)</f>
        <v>44098</v>
      </c>
      <c r="D119" s="53">
        <f>SUM(D114:D118)</f>
        <v>77948</v>
      </c>
      <c r="E119" s="53">
        <f>SUM(E114:E118)</f>
        <v>68270</v>
      </c>
      <c r="F119" s="53">
        <f>SUM(F114:F118)</f>
        <v>60236</v>
      </c>
      <c r="G119" s="75"/>
      <c r="H119" s="75"/>
    </row>
    <row r="120" spans="1:8" s="1" customFormat="1" ht="8.1" customHeight="1">
      <c r="A120" s="33"/>
      <c r="C120" s="34"/>
      <c r="D120" s="27"/>
      <c r="F120" s="27"/>
      <c r="G120" s="75"/>
      <c r="H120" s="75"/>
    </row>
    <row r="121" spans="1:8" s="6" customFormat="1" ht="15.95" customHeight="1">
      <c r="A121" s="29"/>
      <c r="B121" s="50" t="s">
        <v>48</v>
      </c>
      <c r="C121" s="48"/>
      <c r="D121" s="11"/>
      <c r="E121" s="11"/>
      <c r="F121" s="8"/>
      <c r="G121" s="75"/>
      <c r="H121" s="75"/>
    </row>
    <row r="122" spans="1:8" s="17" customFormat="1" ht="15.95" customHeight="1">
      <c r="A122" s="31"/>
      <c r="B122" s="21" t="s">
        <v>104</v>
      </c>
      <c r="C122" s="26">
        <v>0</v>
      </c>
      <c r="D122" s="26">
        <v>0</v>
      </c>
      <c r="E122" s="26">
        <v>0</v>
      </c>
      <c r="F122" s="26">
        <v>0</v>
      </c>
      <c r="G122" s="75"/>
      <c r="H122" s="75"/>
    </row>
    <row r="123" spans="1:8" s="17" customFormat="1" ht="15.95" customHeight="1">
      <c r="A123" s="31"/>
      <c r="B123" s="35" t="s">
        <v>121</v>
      </c>
      <c r="C123" s="26">
        <v>-19460</v>
      </c>
      <c r="D123" s="26">
        <v>-12656</v>
      </c>
      <c r="E123" s="26">
        <v>-13987</v>
      </c>
      <c r="F123" s="26">
        <v>-17941</v>
      </c>
      <c r="G123" s="75"/>
      <c r="H123" s="75"/>
    </row>
    <row r="124" spans="1:8" s="17" customFormat="1" ht="15.95" customHeight="1">
      <c r="A124" s="31"/>
      <c r="B124" s="21" t="s">
        <v>80</v>
      </c>
      <c r="C124" s="26">
        <v>0</v>
      </c>
      <c r="D124" s="26">
        <v>0</v>
      </c>
      <c r="E124" s="26">
        <v>0</v>
      </c>
      <c r="F124" s="26">
        <v>0</v>
      </c>
      <c r="G124" s="75"/>
      <c r="H124" s="75"/>
    </row>
    <row r="125" spans="1:8" s="17" customFormat="1" ht="15.95" customHeight="1">
      <c r="A125" s="31"/>
      <c r="B125" s="21" t="s">
        <v>81</v>
      </c>
      <c r="C125" s="26">
        <v>0</v>
      </c>
      <c r="D125" s="26">
        <v>0</v>
      </c>
      <c r="E125" s="26">
        <v>0</v>
      </c>
      <c r="F125" s="26">
        <v>0</v>
      </c>
      <c r="G125" s="75"/>
      <c r="H125" s="75"/>
    </row>
    <row r="126" spans="1:8" s="17" customFormat="1" ht="15.95" customHeight="1">
      <c r="A126" s="31"/>
      <c r="B126" s="21" t="s">
        <v>84</v>
      </c>
      <c r="C126" s="26">
        <v>-3518</v>
      </c>
      <c r="D126" s="26">
        <v>-7927</v>
      </c>
      <c r="E126" s="26">
        <v>-1864</v>
      </c>
      <c r="F126" s="26">
        <v>-1776</v>
      </c>
      <c r="G126" s="75"/>
      <c r="H126" s="75"/>
    </row>
    <row r="127" spans="1:8" s="17" customFormat="1" ht="15.95" customHeight="1">
      <c r="A127" s="31"/>
      <c r="B127" s="21" t="s">
        <v>85</v>
      </c>
      <c r="C127" s="26">
        <v>-9653</v>
      </c>
      <c r="D127" s="26">
        <v>-46775</v>
      </c>
      <c r="E127" s="26">
        <v>-40258</v>
      </c>
      <c r="F127" s="26">
        <v>-28238</v>
      </c>
      <c r="G127" s="75"/>
      <c r="H127" s="75"/>
    </row>
    <row r="128" spans="1:8" s="17" customFormat="1" ht="15.95" customHeight="1">
      <c r="A128" s="31"/>
      <c r="B128" s="21" t="s">
        <v>86</v>
      </c>
      <c r="C128" s="26">
        <v>0</v>
      </c>
      <c r="D128" s="26">
        <v>0</v>
      </c>
      <c r="E128" s="26">
        <v>0</v>
      </c>
      <c r="F128" s="26">
        <v>0</v>
      </c>
      <c r="G128" s="75"/>
      <c r="H128" s="75"/>
    </row>
    <row r="129" spans="1:8" s="17" customFormat="1" ht="15.95" customHeight="1">
      <c r="A129" s="31"/>
      <c r="B129" s="21" t="s">
        <v>87</v>
      </c>
      <c r="C129" s="26">
        <v>0</v>
      </c>
      <c r="D129" s="26">
        <v>0</v>
      </c>
      <c r="E129" s="26">
        <v>0</v>
      </c>
      <c r="F129" s="26">
        <v>0</v>
      </c>
      <c r="G129" s="75"/>
      <c r="H129" s="75"/>
    </row>
    <row r="130" spans="1:8" s="17" customFormat="1" ht="15.95" customHeight="1">
      <c r="A130" s="31"/>
      <c r="B130" s="21" t="s">
        <v>88</v>
      </c>
      <c r="C130" s="26">
        <v>-11467</v>
      </c>
      <c r="D130" s="26">
        <v>-10590</v>
      </c>
      <c r="E130" s="26">
        <v>-12161</v>
      </c>
      <c r="F130" s="26">
        <v>-12281</v>
      </c>
      <c r="G130" s="75"/>
      <c r="H130" s="75"/>
    </row>
    <row r="131" spans="1:8" s="17" customFormat="1" ht="15.95" customHeight="1">
      <c r="A131" s="31"/>
      <c r="B131" s="21" t="s">
        <v>89</v>
      </c>
      <c r="C131" s="26">
        <v>0</v>
      </c>
      <c r="D131" s="26">
        <v>0</v>
      </c>
      <c r="E131" s="26">
        <v>0</v>
      </c>
      <c r="F131" s="26">
        <v>0</v>
      </c>
      <c r="G131" s="75"/>
      <c r="H131" s="75"/>
    </row>
    <row r="132" spans="1:8" s="17" customFormat="1" ht="15.95" customHeight="1">
      <c r="A132" s="31"/>
      <c r="B132" s="21" t="s">
        <v>90</v>
      </c>
      <c r="C132" s="26">
        <v>0</v>
      </c>
      <c r="D132" s="26">
        <v>0</v>
      </c>
      <c r="E132" s="26">
        <v>0</v>
      </c>
      <c r="F132" s="26">
        <v>0</v>
      </c>
      <c r="G132" s="75"/>
      <c r="H132" s="75"/>
    </row>
    <row r="133" spans="1:8" s="17" customFormat="1" ht="15.95" customHeight="1">
      <c r="A133" s="32"/>
      <c r="B133" s="52" t="s">
        <v>55</v>
      </c>
      <c r="C133" s="16">
        <f>SUM(C122:C132)</f>
        <v>-44098</v>
      </c>
      <c r="D133" s="16">
        <f>SUM(D122:D132)</f>
        <v>-77948</v>
      </c>
      <c r="E133" s="16">
        <f>SUM(E122:E132)</f>
        <v>-68270</v>
      </c>
      <c r="F133" s="16">
        <f>SUM(F122:F132)</f>
        <v>-60236</v>
      </c>
      <c r="G133" s="75"/>
      <c r="H133" s="75"/>
    </row>
    <row r="134" spans="1:8" s="1" customFormat="1" ht="8.1" customHeight="1">
      <c r="A134" s="33"/>
      <c r="C134" s="34"/>
      <c r="D134" s="27"/>
      <c r="F134" s="27"/>
      <c r="G134" s="75"/>
      <c r="H134" s="75"/>
    </row>
    <row r="135" spans="1:8" s="17" customFormat="1" ht="15.95" customHeight="1">
      <c r="A135" s="31"/>
      <c r="B135" s="44" t="s">
        <v>105</v>
      </c>
      <c r="C135" s="36" t="str">
        <f>IF(C119+C133=0, "PASS", "FAIL")</f>
        <v>PASS</v>
      </c>
      <c r="D135" s="36" t="str">
        <f>IF(D119+D133=0, "PASS", "FAIL")</f>
        <v>PASS</v>
      </c>
      <c r="E135" s="36" t="str">
        <f>IF(E119+E133=0, "PASS", "FAIL")</f>
        <v>PASS</v>
      </c>
      <c r="F135" s="36" t="str">
        <f>IF(F119+F133=0, "PASS", "FAIL")</f>
        <v>PASS</v>
      </c>
      <c r="G135" s="75"/>
      <c r="H135" s="75"/>
    </row>
    <row r="136" spans="1:8" ht="18" customHeight="1">
      <c r="D136" s="41"/>
      <c r="E136" s="41"/>
      <c r="F136" s="41"/>
    </row>
    <row r="137" spans="1:8" s="6" customFormat="1" ht="20.100000000000001" customHeight="1">
      <c r="A137" s="29"/>
      <c r="B137" s="12" t="s">
        <v>145</v>
      </c>
      <c r="C137" s="48"/>
      <c r="D137" s="11"/>
      <c r="E137" s="11"/>
      <c r="F137" s="8" t="s">
        <v>16</v>
      </c>
      <c r="G137" s="75"/>
      <c r="H137" s="75"/>
    </row>
    <row r="138" spans="1:8" s="13" customFormat="1" ht="45" customHeight="1">
      <c r="A138" s="30"/>
      <c r="B138" s="19"/>
      <c r="C138" s="20" t="str">
        <f>C$9</f>
        <v>2020-21 
Provisional 
Outturn</v>
      </c>
      <c r="D138" s="20" t="str">
        <f>D$9</f>
        <v>2021-22 
Budget 
Estimate</v>
      </c>
      <c r="E138" s="20" t="str">
        <f>E$9</f>
        <v>2022-23 
Budget 
Estimate</v>
      </c>
      <c r="F138" s="20" t="str">
        <f>F$9</f>
        <v>2023-24 
Budget 
Estimate</v>
      </c>
      <c r="G138" s="75"/>
      <c r="H138" s="75"/>
    </row>
    <row r="139" spans="1:8" s="1" customFormat="1" ht="8.1" customHeight="1">
      <c r="A139" s="33"/>
      <c r="C139" s="34"/>
      <c r="D139" s="27"/>
      <c r="F139" s="27"/>
      <c r="G139" s="75"/>
      <c r="H139" s="75"/>
    </row>
    <row r="140" spans="1:8" s="6" customFormat="1" ht="15.95" customHeight="1">
      <c r="A140" s="29"/>
      <c r="B140" s="50" t="s">
        <v>43</v>
      </c>
      <c r="C140" s="48"/>
      <c r="D140" s="11"/>
      <c r="E140" s="11"/>
      <c r="F140" s="8"/>
      <c r="G140" s="75"/>
      <c r="H140" s="75"/>
    </row>
    <row r="141" spans="1:8" s="17" customFormat="1" ht="15.95" customHeight="1">
      <c r="A141" s="31"/>
      <c r="B141" s="21" t="s">
        <v>94</v>
      </c>
      <c r="C141" s="26">
        <v>0</v>
      </c>
      <c r="D141" s="26">
        <v>0</v>
      </c>
      <c r="E141" s="26">
        <v>0</v>
      </c>
      <c r="F141" s="26">
        <v>0</v>
      </c>
      <c r="G141" s="75"/>
      <c r="H141" s="75"/>
    </row>
    <row r="142" spans="1:8" s="17" customFormat="1" ht="15.95" customHeight="1">
      <c r="A142" s="31"/>
      <c r="B142" s="21" t="s">
        <v>91</v>
      </c>
      <c r="C142" s="26">
        <v>0</v>
      </c>
      <c r="D142" s="26">
        <v>0</v>
      </c>
      <c r="E142" s="26">
        <v>0</v>
      </c>
      <c r="F142" s="26">
        <v>0</v>
      </c>
      <c r="G142" s="75"/>
      <c r="H142" s="75"/>
    </row>
    <row r="143" spans="1:8" s="17" customFormat="1" ht="15.95" customHeight="1">
      <c r="A143" s="31"/>
      <c r="B143" s="21" t="s">
        <v>93</v>
      </c>
      <c r="C143" s="26">
        <v>0</v>
      </c>
      <c r="D143" s="26">
        <v>0</v>
      </c>
      <c r="E143" s="26">
        <v>0</v>
      </c>
      <c r="F143" s="26">
        <v>0</v>
      </c>
      <c r="G143" s="75"/>
      <c r="H143" s="75"/>
    </row>
    <row r="144" spans="1:8" s="17" customFormat="1" ht="15.95" customHeight="1">
      <c r="A144" s="32"/>
      <c r="B144" s="52" t="s">
        <v>103</v>
      </c>
      <c r="C144" s="53">
        <f>SUM(C141:C143)</f>
        <v>0</v>
      </c>
      <c r="D144" s="53">
        <f>SUM(D141:D143)</f>
        <v>0</v>
      </c>
      <c r="E144" s="53">
        <f>SUM(E141:E143)</f>
        <v>0</v>
      </c>
      <c r="F144" s="53">
        <f>SUM(F141:F143)</f>
        <v>0</v>
      </c>
      <c r="G144" s="75"/>
      <c r="H144" s="75"/>
    </row>
    <row r="145" spans="1:8" s="1" customFormat="1" ht="8.1" customHeight="1">
      <c r="A145" s="33"/>
      <c r="C145" s="34"/>
      <c r="D145" s="27"/>
      <c r="F145" s="27"/>
      <c r="G145" s="75"/>
      <c r="H145" s="75"/>
    </row>
    <row r="146" spans="1:8" s="6" customFormat="1" ht="15.95" customHeight="1">
      <c r="A146" s="29"/>
      <c r="B146" s="50" t="s">
        <v>48</v>
      </c>
      <c r="C146" s="48"/>
      <c r="D146" s="11"/>
      <c r="E146" s="11"/>
      <c r="F146" s="8"/>
      <c r="G146" s="75"/>
      <c r="H146" s="75"/>
    </row>
    <row r="147" spans="1:8" s="17" customFormat="1" ht="15.95" customHeight="1">
      <c r="A147" s="31"/>
      <c r="B147" s="21" t="s">
        <v>104</v>
      </c>
      <c r="C147" s="26">
        <v>0</v>
      </c>
      <c r="D147" s="26">
        <v>0</v>
      </c>
      <c r="E147" s="26">
        <v>0</v>
      </c>
      <c r="F147" s="26">
        <v>0</v>
      </c>
      <c r="G147" s="75"/>
      <c r="H147" s="75"/>
    </row>
    <row r="148" spans="1:8" s="17" customFormat="1" ht="15.95" customHeight="1">
      <c r="A148" s="31"/>
      <c r="B148" s="35" t="s">
        <v>121</v>
      </c>
      <c r="C148" s="26">
        <v>0</v>
      </c>
      <c r="D148" s="26">
        <v>0</v>
      </c>
      <c r="E148" s="26">
        <v>0</v>
      </c>
      <c r="F148" s="26">
        <v>0</v>
      </c>
      <c r="G148" s="75"/>
      <c r="H148" s="75"/>
    </row>
    <row r="149" spans="1:8" s="17" customFormat="1" ht="15.95" customHeight="1">
      <c r="A149" s="31"/>
      <c r="B149" s="21" t="s">
        <v>80</v>
      </c>
      <c r="C149" s="26">
        <v>0</v>
      </c>
      <c r="D149" s="26">
        <v>0</v>
      </c>
      <c r="E149" s="26">
        <v>0</v>
      </c>
      <c r="F149" s="26">
        <v>0</v>
      </c>
      <c r="G149" s="75"/>
      <c r="H149" s="75"/>
    </row>
    <row r="150" spans="1:8" s="17" customFormat="1" ht="15.95" customHeight="1">
      <c r="A150" s="31"/>
      <c r="B150" s="21" t="s">
        <v>81</v>
      </c>
      <c r="C150" s="26">
        <v>0</v>
      </c>
      <c r="D150" s="26">
        <v>0</v>
      </c>
      <c r="E150" s="26">
        <v>0</v>
      </c>
      <c r="F150" s="26">
        <v>0</v>
      </c>
      <c r="G150" s="75"/>
      <c r="H150" s="75"/>
    </row>
    <row r="151" spans="1:8" s="17" customFormat="1" ht="15.95" customHeight="1">
      <c r="A151" s="31"/>
      <c r="B151" s="21" t="s">
        <v>84</v>
      </c>
      <c r="C151" s="26">
        <v>0</v>
      </c>
      <c r="D151" s="26">
        <v>0</v>
      </c>
      <c r="E151" s="26">
        <v>0</v>
      </c>
      <c r="F151" s="26">
        <v>0</v>
      </c>
      <c r="G151" s="75"/>
      <c r="H151" s="75"/>
    </row>
    <row r="152" spans="1:8" s="17" customFormat="1" ht="15.95" customHeight="1">
      <c r="A152" s="31"/>
      <c r="B152" s="14" t="s">
        <v>85</v>
      </c>
      <c r="C152" s="15">
        <f>-SUM(C141:C142)</f>
        <v>0</v>
      </c>
      <c r="D152" s="15">
        <f>-SUM(D141:D142)</f>
        <v>0</v>
      </c>
      <c r="E152" s="15">
        <f>-SUM(E141:E142)</f>
        <v>0</v>
      </c>
      <c r="F152" s="15">
        <f>-SUM(F141:F142)</f>
        <v>0</v>
      </c>
      <c r="G152" s="75"/>
      <c r="H152" s="75"/>
    </row>
    <row r="153" spans="1:8" s="17" customFormat="1" ht="15.95" customHeight="1">
      <c r="A153" s="32"/>
      <c r="B153" s="18" t="s">
        <v>147</v>
      </c>
      <c r="C153" s="16">
        <f>SUM(C147:C152)</f>
        <v>0</v>
      </c>
      <c r="D153" s="16">
        <f>SUM(D147:D152)</f>
        <v>0</v>
      </c>
      <c r="E153" s="16">
        <f>SUM(E147:E152)</f>
        <v>0</v>
      </c>
      <c r="F153" s="16">
        <f>SUM(F147:F152)</f>
        <v>0</v>
      </c>
      <c r="G153" s="75"/>
      <c r="H153" s="75"/>
    </row>
    <row r="154" spans="1:8" s="1" customFormat="1" ht="8.1" customHeight="1">
      <c r="A154" s="33"/>
      <c r="C154" s="34"/>
      <c r="D154" s="27"/>
      <c r="F154" s="27"/>
      <c r="G154" s="75"/>
      <c r="H154" s="75"/>
    </row>
    <row r="155" spans="1:8" s="17" customFormat="1" ht="15.95" customHeight="1">
      <c r="A155" s="31"/>
      <c r="B155" s="44" t="s">
        <v>105</v>
      </c>
      <c r="C155" s="36" t="str">
        <f>IF(C144+C153=0, "PASS", "FAIL")</f>
        <v>PASS</v>
      </c>
      <c r="D155" s="36" t="str">
        <f>IF(D144+D153=0, "PASS", "FAIL")</f>
        <v>PASS</v>
      </c>
      <c r="E155" s="36" t="str">
        <f>IF(E144+E153=0, "PASS", "FAIL")</f>
        <v>PASS</v>
      </c>
      <c r="F155" s="36" t="str">
        <f>IF(F144+F153=0, "PASS", "FAIL")</f>
        <v>PASS</v>
      </c>
      <c r="G155" s="75"/>
      <c r="H155" s="75"/>
    </row>
    <row r="156" spans="1:8" ht="18" customHeight="1">
      <c r="D156" s="41"/>
      <c r="E156" s="41"/>
      <c r="F156" s="41"/>
    </row>
    <row r="157" spans="1:8" s="6" customFormat="1" ht="24.95" customHeight="1">
      <c r="A157" s="29"/>
      <c r="B157" s="23" t="s">
        <v>148</v>
      </c>
      <c r="C157" s="22"/>
      <c r="D157" s="11"/>
      <c r="E157" s="11"/>
      <c r="F157" s="8"/>
      <c r="G157" s="75"/>
      <c r="H157" s="75"/>
    </row>
    <row r="158" spans="1:8" s="6" customFormat="1" ht="20.100000000000001" customHeight="1">
      <c r="A158" s="29"/>
      <c r="B158" s="43" t="s">
        <v>56</v>
      </c>
      <c r="C158" s="22"/>
      <c r="D158" s="11"/>
      <c r="E158" s="11"/>
      <c r="F158" s="8" t="s">
        <v>16</v>
      </c>
      <c r="G158" s="75"/>
      <c r="H158" s="75"/>
    </row>
    <row r="159" spans="1:8" s="13" customFormat="1" ht="45" customHeight="1">
      <c r="A159" s="30"/>
      <c r="B159" s="19"/>
      <c r="C159" s="20" t="str">
        <f>C$9</f>
        <v>2020-21 
Provisional 
Outturn</v>
      </c>
      <c r="D159" s="20" t="str">
        <f>D$9</f>
        <v>2021-22 
Budget 
Estimate</v>
      </c>
      <c r="E159" s="20" t="str">
        <f>E$9</f>
        <v>2022-23 
Budget 
Estimate</v>
      </c>
      <c r="F159" s="20" t="str">
        <f>F$9</f>
        <v>2023-24 
Budget 
Estimate</v>
      </c>
      <c r="G159" s="75"/>
      <c r="H159" s="75"/>
    </row>
    <row r="160" spans="1:8" s="1" customFormat="1" ht="8.1" customHeight="1">
      <c r="A160" s="33"/>
      <c r="C160" s="34"/>
      <c r="D160" s="27"/>
      <c r="F160" s="27"/>
      <c r="G160" s="75"/>
      <c r="H160" s="75"/>
    </row>
    <row r="161" spans="1:8" s="6" customFormat="1" ht="15.95" customHeight="1">
      <c r="A161" s="29"/>
      <c r="B161" s="50" t="s">
        <v>59</v>
      </c>
      <c r="C161" s="48"/>
      <c r="D161" s="11"/>
      <c r="E161" s="11"/>
      <c r="F161" s="8"/>
      <c r="G161" s="75"/>
      <c r="H161" s="75"/>
    </row>
    <row r="162" spans="1:8" s="13" customFormat="1" ht="20.100000000000001" customHeight="1">
      <c r="A162" s="30"/>
      <c r="B162" s="81" t="s">
        <v>37</v>
      </c>
      <c r="C162" s="82"/>
      <c r="D162" s="82"/>
      <c r="E162" s="82"/>
      <c r="F162" s="83"/>
      <c r="G162" s="75"/>
      <c r="H162" s="75"/>
    </row>
    <row r="163" spans="1:8" s="17" customFormat="1" ht="15.95" customHeight="1">
      <c r="A163" s="30"/>
      <c r="B163" s="21" t="s">
        <v>106</v>
      </c>
      <c r="C163" s="26">
        <v>292249</v>
      </c>
      <c r="D163" s="15">
        <f>C170</f>
        <v>287442</v>
      </c>
      <c r="E163" s="15">
        <f>D170</f>
        <v>336854</v>
      </c>
      <c r="F163" s="15">
        <f>E170</f>
        <v>366383</v>
      </c>
      <c r="G163" s="75"/>
      <c r="H163" s="75"/>
    </row>
    <row r="164" spans="1:8" s="17" customFormat="1" ht="15.95" customHeight="1">
      <c r="A164" s="31"/>
      <c r="B164" s="55" t="s">
        <v>149</v>
      </c>
      <c r="C164" s="15">
        <v>0</v>
      </c>
      <c r="D164" s="38"/>
      <c r="E164" s="38"/>
      <c r="F164" s="38"/>
      <c r="G164" s="75"/>
      <c r="H164" s="75"/>
    </row>
    <row r="165" spans="1:8" s="17" customFormat="1" ht="15.95" customHeight="1">
      <c r="A165" s="31"/>
      <c r="B165" s="46" t="s">
        <v>107</v>
      </c>
      <c r="C165" s="54">
        <f>C163+C164</f>
        <v>292249</v>
      </c>
      <c r="D165" s="54">
        <f>D163</f>
        <v>287442</v>
      </c>
      <c r="E165" s="54">
        <f>E163</f>
        <v>336854</v>
      </c>
      <c r="F165" s="54">
        <f>F163</f>
        <v>366383</v>
      </c>
      <c r="G165" s="75"/>
      <c r="H165" s="75"/>
    </row>
    <row r="166" spans="1:8" s="17" customFormat="1" ht="15.95" customHeight="1">
      <c r="A166" s="31"/>
      <c r="B166" s="14" t="s">
        <v>57</v>
      </c>
      <c r="C166" s="15">
        <f>-C51-C104</f>
        <v>4107</v>
      </c>
      <c r="D166" s="15">
        <f>-D51-D104</f>
        <v>56443</v>
      </c>
      <c r="E166" s="15">
        <f>-E51-E104</f>
        <v>37796</v>
      </c>
      <c r="F166" s="15">
        <f>-F51-F104</f>
        <v>48714</v>
      </c>
      <c r="G166" s="75"/>
      <c r="H166" s="75"/>
    </row>
    <row r="167" spans="1:8" s="17" customFormat="1" ht="15.95" customHeight="1">
      <c r="A167" s="31"/>
      <c r="B167" s="14" t="s">
        <v>58</v>
      </c>
      <c r="C167" s="15">
        <f>-SUM(C55:C56)</f>
        <v>0</v>
      </c>
      <c r="D167" s="15">
        <f>-SUM(D55:D56)</f>
        <v>0</v>
      </c>
      <c r="E167" s="15">
        <f>-SUM(E55:E56)</f>
        <v>0</v>
      </c>
      <c r="F167" s="15">
        <f>-SUM(F55:F56)</f>
        <v>0</v>
      </c>
      <c r="G167" s="75"/>
      <c r="H167" s="75"/>
    </row>
    <row r="168" spans="1:8" s="17" customFormat="1" ht="15.95" customHeight="1">
      <c r="A168" s="31"/>
      <c r="B168" s="21" t="s">
        <v>108</v>
      </c>
      <c r="C168" s="15">
        <v>-5332</v>
      </c>
      <c r="D168" s="15">
        <v>-3449</v>
      </c>
      <c r="E168" s="26">
        <v>-4557</v>
      </c>
      <c r="F168" s="26">
        <v>-4586</v>
      </c>
      <c r="G168" s="75"/>
      <c r="H168" s="75"/>
    </row>
    <row r="169" spans="1:8" s="17" customFormat="1" ht="15.95" customHeight="1">
      <c r="A169" s="31"/>
      <c r="B169" s="21" t="s">
        <v>109</v>
      </c>
      <c r="C169" s="15">
        <v>-3582</v>
      </c>
      <c r="D169" s="15">
        <v>-3582</v>
      </c>
      <c r="E169" s="26">
        <v>-3710</v>
      </c>
      <c r="F169" s="26">
        <v>-3688</v>
      </c>
      <c r="G169" s="75"/>
      <c r="H169" s="75"/>
    </row>
    <row r="170" spans="1:8" s="17" customFormat="1" ht="15.95" customHeight="1">
      <c r="A170" s="32"/>
      <c r="B170" s="18" t="s">
        <v>110</v>
      </c>
      <c r="C170" s="16">
        <f>SUM(C165:C169)</f>
        <v>287442</v>
      </c>
      <c r="D170" s="16">
        <f>SUM(D165:D169)</f>
        <v>336854</v>
      </c>
      <c r="E170" s="16">
        <f>SUM(E165:E169)</f>
        <v>366383</v>
      </c>
      <c r="F170" s="16">
        <f>SUM(F165:F169)</f>
        <v>406823</v>
      </c>
      <c r="G170" s="75"/>
      <c r="H170" s="75"/>
    </row>
    <row r="171" spans="1:8" s="13" customFormat="1" ht="20.100000000000001" customHeight="1">
      <c r="A171" s="30"/>
      <c r="B171" s="81" t="s">
        <v>139</v>
      </c>
      <c r="C171" s="82"/>
      <c r="D171" s="82"/>
      <c r="E171" s="82"/>
      <c r="F171" s="83"/>
      <c r="G171" s="75"/>
      <c r="H171" s="75"/>
    </row>
    <row r="172" spans="1:8" s="17" customFormat="1" ht="15.95" customHeight="1">
      <c r="A172" s="30"/>
      <c r="B172" s="21" t="s">
        <v>106</v>
      </c>
      <c r="C172" s="26">
        <v>124554</v>
      </c>
      <c r="D172" s="15">
        <f>C179</f>
        <v>130375</v>
      </c>
      <c r="E172" s="15">
        <f>D179</f>
        <v>172762</v>
      </c>
      <c r="F172" s="15">
        <f>E179</f>
        <v>206817</v>
      </c>
      <c r="G172" s="75"/>
      <c r="H172" s="75"/>
    </row>
    <row r="173" spans="1:8" s="17" customFormat="1" ht="15.95" customHeight="1">
      <c r="A173" s="31"/>
      <c r="B173" s="14" t="s">
        <v>149</v>
      </c>
      <c r="C173" s="15">
        <v>0</v>
      </c>
      <c r="D173" s="38"/>
      <c r="E173" s="38"/>
      <c r="F173" s="38"/>
      <c r="G173" s="75"/>
      <c r="H173" s="75"/>
    </row>
    <row r="174" spans="1:8" s="17" customFormat="1" ht="15.95" customHeight="1">
      <c r="A174" s="31"/>
      <c r="B174" s="46" t="s">
        <v>107</v>
      </c>
      <c r="C174" s="54">
        <f>C172+C173</f>
        <v>124554</v>
      </c>
      <c r="D174" s="54">
        <f>D172</f>
        <v>130375</v>
      </c>
      <c r="E174" s="54">
        <f>E172</f>
        <v>172762</v>
      </c>
      <c r="F174" s="54">
        <f>F172</f>
        <v>206817</v>
      </c>
      <c r="G174" s="75"/>
      <c r="H174" s="75"/>
    </row>
    <row r="175" spans="1:8" s="17" customFormat="1" ht="15.95" customHeight="1">
      <c r="A175" s="31"/>
      <c r="B175" s="14" t="s">
        <v>57</v>
      </c>
      <c r="C175" s="15">
        <f>-C127-C152</f>
        <v>9653</v>
      </c>
      <c r="D175" s="15">
        <f>-D127-D152</f>
        <v>46775</v>
      </c>
      <c r="E175" s="15">
        <f>-E127-E152</f>
        <v>40258</v>
      </c>
      <c r="F175" s="15">
        <f>-F127-F152</f>
        <v>28238</v>
      </c>
      <c r="G175" s="75"/>
      <c r="H175" s="75"/>
    </row>
    <row r="176" spans="1:8" s="17" customFormat="1" ht="15.95" customHeight="1">
      <c r="A176" s="31"/>
      <c r="B176" s="14" t="s">
        <v>58</v>
      </c>
      <c r="C176" s="15">
        <f>-SUM(C131:C132)</f>
        <v>0</v>
      </c>
      <c r="D176" s="15">
        <f>-SUM(D131:D132)</f>
        <v>0</v>
      </c>
      <c r="E176" s="15">
        <f>-SUM(E131:E132)</f>
        <v>0</v>
      </c>
      <c r="F176" s="15">
        <f>-SUM(F131:F132)</f>
        <v>0</v>
      </c>
      <c r="G176" s="75"/>
      <c r="H176" s="75"/>
    </row>
    <row r="177" spans="1:8" s="17" customFormat="1" ht="15.95" customHeight="1">
      <c r="A177" s="31"/>
      <c r="B177" s="21" t="s">
        <v>108</v>
      </c>
      <c r="C177" s="26">
        <v>-3832</v>
      </c>
      <c r="D177" s="26">
        <v>-4388</v>
      </c>
      <c r="E177" s="26">
        <v>-6203</v>
      </c>
      <c r="F177" s="26">
        <v>-7328</v>
      </c>
      <c r="G177" s="75"/>
      <c r="H177" s="75"/>
    </row>
    <row r="178" spans="1:8" s="17" customFormat="1" ht="15.95" customHeight="1">
      <c r="A178" s="31"/>
      <c r="B178" s="21" t="s">
        <v>109</v>
      </c>
      <c r="C178" s="26">
        <v>0</v>
      </c>
      <c r="D178" s="26">
        <v>0</v>
      </c>
      <c r="E178" s="26">
        <v>0</v>
      </c>
      <c r="F178" s="26">
        <v>0</v>
      </c>
      <c r="G178" s="75"/>
      <c r="H178" s="75"/>
    </row>
    <row r="179" spans="1:8" s="17" customFormat="1" ht="15.95" customHeight="1">
      <c r="A179" s="32"/>
      <c r="B179" s="18" t="s">
        <v>111</v>
      </c>
      <c r="C179" s="16">
        <f>SUM(C174:C178)</f>
        <v>130375</v>
      </c>
      <c r="D179" s="16">
        <f>SUM(D174:D178)</f>
        <v>172762</v>
      </c>
      <c r="E179" s="16">
        <f>SUM(E174:E178)</f>
        <v>206817</v>
      </c>
      <c r="F179" s="16">
        <f>SUM(F174:F178)</f>
        <v>227727</v>
      </c>
      <c r="G179" s="75"/>
      <c r="H179" s="75"/>
    </row>
    <row r="180" spans="1:8" s="1" customFormat="1" ht="8.1" customHeight="1">
      <c r="A180" s="33"/>
      <c r="C180" s="34"/>
      <c r="D180" s="27"/>
      <c r="F180" s="27"/>
      <c r="G180" s="75"/>
      <c r="H180" s="75"/>
    </row>
    <row r="181" spans="1:8" s="17" customFormat="1" ht="15.95" customHeight="1">
      <c r="A181" s="32"/>
      <c r="B181" s="18" t="s">
        <v>120</v>
      </c>
      <c r="C181" s="16">
        <f>C170+C179</f>
        <v>417817</v>
      </c>
      <c r="D181" s="16">
        <f>D170+D179</f>
        <v>509616</v>
      </c>
      <c r="E181" s="16">
        <f>E170+E179</f>
        <v>573200</v>
      </c>
      <c r="F181" s="16">
        <f>F170+F179</f>
        <v>634550</v>
      </c>
      <c r="G181" s="75"/>
      <c r="H181" s="75"/>
    </row>
    <row r="182" spans="1:8" s="1" customFormat="1" ht="8.1" customHeight="1">
      <c r="A182" s="33"/>
      <c r="C182" s="34"/>
      <c r="D182" s="27"/>
      <c r="F182" s="27"/>
      <c r="G182" s="75"/>
      <c r="H182" s="75"/>
    </row>
    <row r="183" spans="1:8" s="6" customFormat="1" ht="15.95" customHeight="1">
      <c r="A183" s="29"/>
      <c r="B183" s="50" t="s">
        <v>113</v>
      </c>
      <c r="C183" s="48"/>
      <c r="D183" s="11"/>
      <c r="E183" s="11"/>
      <c r="F183" s="8"/>
      <c r="G183" s="75"/>
      <c r="H183" s="75"/>
    </row>
    <row r="184" spans="1:8" s="17" customFormat="1" ht="15.95" customHeight="1">
      <c r="A184" s="31"/>
      <c r="B184" s="21" t="s">
        <v>115</v>
      </c>
      <c r="C184" s="26">
        <v>-282654</v>
      </c>
      <c r="D184" s="26">
        <v>-427159</v>
      </c>
      <c r="E184" s="26">
        <v>-494439</v>
      </c>
      <c r="F184" s="26">
        <v>-559458</v>
      </c>
      <c r="G184" s="75"/>
      <c r="H184" s="75"/>
    </row>
    <row r="185" spans="1:8" s="17" customFormat="1" ht="15.95" customHeight="1">
      <c r="A185" s="31"/>
      <c r="B185" s="45" t="s">
        <v>116</v>
      </c>
      <c r="C185" s="26">
        <v>-95988</v>
      </c>
      <c r="D185" s="26">
        <v>-92339</v>
      </c>
      <c r="E185" s="26">
        <v>-88390</v>
      </c>
      <c r="F185" s="26">
        <v>-83850</v>
      </c>
      <c r="G185" s="75"/>
      <c r="H185" s="75"/>
    </row>
    <row r="186" spans="1:8" s="17" customFormat="1" ht="15.95" customHeight="1">
      <c r="A186" s="31"/>
      <c r="B186" s="45" t="s">
        <v>117</v>
      </c>
      <c r="C186" s="26">
        <v>0</v>
      </c>
      <c r="D186" s="26">
        <v>0</v>
      </c>
      <c r="E186" s="26">
        <v>0</v>
      </c>
      <c r="F186" s="26">
        <v>0</v>
      </c>
      <c r="G186" s="75"/>
      <c r="H186" s="75"/>
    </row>
    <row r="187" spans="1:8" s="17" customFormat="1" ht="15.95" customHeight="1">
      <c r="A187" s="32"/>
      <c r="B187" s="18" t="s">
        <v>118</v>
      </c>
      <c r="C187" s="16">
        <f>SUM(C184:C186)</f>
        <v>-378642</v>
      </c>
      <c r="D187" s="16">
        <f>SUM(D184:D186)</f>
        <v>-519498</v>
      </c>
      <c r="E187" s="16">
        <f>SUM(E184:E186)</f>
        <v>-582829</v>
      </c>
      <c r="F187" s="16">
        <f>SUM(F184:F186)</f>
        <v>-643308</v>
      </c>
      <c r="G187" s="75"/>
      <c r="H187" s="75"/>
    </row>
    <row r="188" spans="1:8" s="17" customFormat="1" ht="30" customHeight="1">
      <c r="A188" s="31"/>
      <c r="B188" s="45" t="s">
        <v>119</v>
      </c>
      <c r="C188" s="26">
        <v>0</v>
      </c>
      <c r="D188" s="26">
        <v>0</v>
      </c>
      <c r="E188" s="26">
        <v>0</v>
      </c>
      <c r="F188" s="26">
        <v>0</v>
      </c>
      <c r="G188" s="75"/>
      <c r="H188" s="75"/>
    </row>
    <row r="189" spans="1:8" s="17" customFormat="1" ht="15.95" customHeight="1">
      <c r="A189" s="32"/>
      <c r="B189" s="18" t="s">
        <v>112</v>
      </c>
      <c r="C189" s="16">
        <f>SUM(C187:C188)</f>
        <v>-378642</v>
      </c>
      <c r="D189" s="16">
        <f>SUM(D187:D188)</f>
        <v>-519498</v>
      </c>
      <c r="E189" s="16">
        <f>SUM(E187:E188)</f>
        <v>-582829</v>
      </c>
      <c r="F189" s="16">
        <f>SUM(F187:F188)</f>
        <v>-643308</v>
      </c>
      <c r="G189" s="75"/>
      <c r="H189" s="75"/>
    </row>
    <row r="190" spans="1:8" s="1" customFormat="1" ht="8.1" customHeight="1">
      <c r="A190" s="33"/>
      <c r="C190" s="34"/>
      <c r="D190" s="27"/>
      <c r="F190" s="27"/>
      <c r="G190" s="75"/>
      <c r="H190" s="75"/>
    </row>
    <row r="191" spans="1:8" s="17" customFormat="1" ht="15.95" customHeight="1">
      <c r="A191" s="32"/>
      <c r="B191" s="18" t="s">
        <v>155</v>
      </c>
      <c r="C191" s="16">
        <f>C189+C181</f>
        <v>39175</v>
      </c>
      <c r="D191" s="16">
        <f t="shared" ref="D191:F191" si="0">D189+D181</f>
        <v>-9882</v>
      </c>
      <c r="E191" s="16">
        <f t="shared" si="0"/>
        <v>-9629</v>
      </c>
      <c r="F191" s="16">
        <f t="shared" si="0"/>
        <v>-8758</v>
      </c>
      <c r="G191" s="75"/>
      <c r="H191" s="75"/>
    </row>
    <row r="192" spans="1:8" s="1" customFormat="1" ht="8.1" customHeight="1">
      <c r="A192" s="33"/>
      <c r="C192" s="34"/>
      <c r="D192" s="27"/>
      <c r="F192" s="27"/>
      <c r="G192" s="75"/>
      <c r="H192" s="75"/>
    </row>
    <row r="193" spans="1:9" s="6" customFormat="1" ht="15.95" customHeight="1">
      <c r="A193" s="29"/>
      <c r="B193" s="50" t="s">
        <v>114</v>
      </c>
      <c r="C193" s="48"/>
      <c r="D193" s="11"/>
      <c r="E193" s="11"/>
      <c r="F193" s="8"/>
      <c r="G193" s="75"/>
      <c r="H193" s="75"/>
    </row>
    <row r="194" spans="1:9" s="17" customFormat="1" ht="15.95" customHeight="1">
      <c r="A194" s="31"/>
      <c r="B194" s="21" t="s">
        <v>60</v>
      </c>
      <c r="C194" s="26">
        <v>-426056</v>
      </c>
      <c r="D194" s="26">
        <v>-551306</v>
      </c>
      <c r="E194" s="26">
        <v>-608721</v>
      </c>
      <c r="F194" s="26">
        <v>-667342</v>
      </c>
      <c r="G194" s="75"/>
      <c r="H194" s="75"/>
    </row>
    <row r="195" spans="1:9" s="17" customFormat="1" ht="15.95" customHeight="1">
      <c r="A195" s="31"/>
      <c r="B195" s="21" t="s">
        <v>61</v>
      </c>
      <c r="C195" s="26">
        <v>-459063</v>
      </c>
      <c r="D195" s="26">
        <v>-597203</v>
      </c>
      <c r="E195" s="26">
        <v>-660754</v>
      </c>
      <c r="F195" s="26">
        <v>-725691</v>
      </c>
      <c r="G195" s="75"/>
      <c r="H195" s="75"/>
    </row>
    <row r="196" spans="1:9" ht="18" customHeight="1">
      <c r="D196" s="41"/>
      <c r="E196" s="41"/>
      <c r="F196" s="41"/>
    </row>
    <row r="197" spans="1:9" s="6" customFormat="1" ht="24.95" customHeight="1">
      <c r="A197" s="75"/>
      <c r="B197" s="75"/>
      <c r="C197" s="75"/>
      <c r="D197" s="75"/>
      <c r="E197" s="75"/>
      <c r="F197" s="75"/>
      <c r="G197" s="75"/>
      <c r="H197" s="75"/>
    </row>
    <row r="198" spans="1:9" s="6" customFormat="1" ht="20.100000000000001" customHeight="1">
      <c r="A198" s="75"/>
      <c r="B198" s="75"/>
      <c r="C198" s="75"/>
      <c r="D198" s="75"/>
      <c r="E198" s="75"/>
      <c r="F198" s="75"/>
      <c r="G198" s="75"/>
      <c r="H198" s="75"/>
    </row>
    <row r="199" spans="1:9" ht="18" customHeight="1">
      <c r="A199" s="75"/>
      <c r="B199" s="75"/>
      <c r="C199" s="75"/>
      <c r="D199" s="75"/>
      <c r="E199" s="75"/>
      <c r="F199" s="75"/>
    </row>
    <row r="200" spans="1:9" ht="15.95" customHeight="1">
      <c r="A200" s="75"/>
      <c r="B200" s="75"/>
      <c r="C200" s="75"/>
      <c r="D200" s="75"/>
      <c r="E200" s="75"/>
      <c r="F200" s="75"/>
    </row>
    <row r="201" spans="1:9" ht="15.95" customHeight="1">
      <c r="A201" s="75"/>
      <c r="B201" s="75"/>
      <c r="C201" s="75"/>
      <c r="D201" s="75"/>
      <c r="E201" s="75"/>
      <c r="F201" s="75"/>
    </row>
    <row r="202" spans="1:9" ht="15.95" customHeight="1">
      <c r="A202" s="75"/>
      <c r="B202" s="75"/>
      <c r="C202" s="75"/>
      <c r="D202" s="75"/>
      <c r="E202" s="75"/>
      <c r="F202" s="75"/>
    </row>
    <row r="203" spans="1:9" ht="15.95" customHeight="1">
      <c r="A203" s="75"/>
      <c r="B203" s="75"/>
      <c r="C203" s="75"/>
      <c r="D203" s="75"/>
      <c r="E203" s="75"/>
      <c r="F203" s="75"/>
    </row>
    <row r="204" spans="1:9" s="17" customFormat="1" ht="15.95" customHeight="1">
      <c r="A204" s="75"/>
      <c r="B204" s="75"/>
      <c r="C204" s="75"/>
      <c r="D204" s="75"/>
      <c r="E204" s="75"/>
      <c r="F204" s="75"/>
      <c r="G204" s="75"/>
      <c r="H204" s="75"/>
      <c r="I204" s="2"/>
    </row>
    <row r="205" spans="1:9" ht="18" customHeight="1">
      <c r="A205" s="75"/>
      <c r="B205" s="75"/>
      <c r="C205" s="75"/>
      <c r="D205" s="75"/>
      <c r="E205" s="75"/>
      <c r="F205" s="75"/>
    </row>
    <row r="206" spans="1:9" ht="18" customHeight="1">
      <c r="A206" s="75"/>
      <c r="B206" s="75"/>
      <c r="C206" s="75"/>
      <c r="D206" s="75"/>
      <c r="E206" s="75"/>
      <c r="F206" s="75"/>
    </row>
    <row r="207" spans="1:9" ht="15.95" customHeight="1">
      <c r="A207" s="75"/>
      <c r="B207" s="75"/>
      <c r="C207" s="75"/>
      <c r="D207" s="75"/>
      <c r="E207" s="75"/>
      <c r="F207" s="75"/>
    </row>
    <row r="208" spans="1:9" ht="15.95" customHeight="1">
      <c r="A208" s="75"/>
      <c r="B208" s="75"/>
      <c r="C208" s="75"/>
      <c r="D208" s="75"/>
      <c r="E208" s="75"/>
      <c r="F208" s="75"/>
    </row>
    <row r="209" spans="1:8" ht="15.95" customHeight="1">
      <c r="A209" s="75"/>
      <c r="B209" s="75"/>
      <c r="C209" s="75"/>
      <c r="D209" s="75"/>
      <c r="E209" s="75"/>
      <c r="F209" s="75"/>
    </row>
    <row r="210" spans="1:8" ht="15.95" customHeight="1">
      <c r="A210" s="75"/>
      <c r="B210" s="75"/>
      <c r="C210" s="75"/>
      <c r="D210" s="75"/>
      <c r="E210" s="75"/>
      <c r="F210" s="75"/>
    </row>
    <row r="211" spans="1:8" ht="15.95" customHeight="1">
      <c r="A211" s="75"/>
      <c r="B211" s="75"/>
      <c r="C211" s="75"/>
      <c r="D211" s="75"/>
      <c r="E211" s="75"/>
      <c r="F211" s="75"/>
    </row>
    <row r="212" spans="1:8" ht="15.95" customHeight="1">
      <c r="A212" s="75"/>
      <c r="B212" s="75"/>
      <c r="C212" s="75"/>
      <c r="D212" s="75"/>
      <c r="E212" s="75"/>
      <c r="F212" s="75"/>
    </row>
    <row r="213" spans="1:8" ht="15.95" customHeight="1">
      <c r="A213" s="75"/>
      <c r="B213" s="75"/>
      <c r="C213" s="75"/>
      <c r="D213" s="75"/>
      <c r="E213" s="75"/>
      <c r="F213" s="75"/>
    </row>
    <row r="214" spans="1:8" ht="15.95" customHeight="1">
      <c r="A214" s="75"/>
      <c r="B214" s="75"/>
      <c r="C214" s="75"/>
      <c r="D214" s="75"/>
      <c r="E214" s="75"/>
      <c r="F214" s="75"/>
    </row>
    <row r="215" spans="1:8" ht="15.95" customHeight="1">
      <c r="A215" s="75"/>
      <c r="B215" s="75"/>
      <c r="C215" s="75"/>
      <c r="D215" s="75"/>
      <c r="E215" s="75"/>
      <c r="F215" s="75"/>
    </row>
    <row r="216" spans="1:8" ht="15.95" customHeight="1">
      <c r="A216" s="75"/>
      <c r="B216" s="75"/>
      <c r="C216" s="75"/>
      <c r="D216" s="75"/>
      <c r="E216" s="75"/>
      <c r="F216" s="75"/>
    </row>
    <row r="217" spans="1:8">
      <c r="A217" s="75"/>
      <c r="B217" s="75"/>
      <c r="C217" s="75"/>
      <c r="D217" s="75"/>
      <c r="E217" s="75"/>
      <c r="F217" s="75"/>
    </row>
    <row r="218" spans="1:8">
      <c r="A218" s="75"/>
      <c r="B218" s="75"/>
      <c r="C218" s="75"/>
      <c r="D218" s="75"/>
      <c r="E218" s="75"/>
      <c r="F218" s="75"/>
    </row>
    <row r="219" spans="1:8" s="49" customFormat="1" ht="18" customHeight="1">
      <c r="A219" s="75"/>
      <c r="B219" s="75"/>
      <c r="C219" s="75"/>
      <c r="D219" s="75"/>
      <c r="E219" s="75"/>
      <c r="F219" s="75"/>
      <c r="G219" s="75"/>
      <c r="H219" s="75"/>
    </row>
    <row r="220" spans="1:8" ht="15.95" customHeight="1">
      <c r="A220" s="75"/>
      <c r="B220" s="75"/>
      <c r="C220" s="75"/>
      <c r="D220" s="75"/>
      <c r="E220" s="75"/>
      <c r="F220" s="75"/>
    </row>
    <row r="221" spans="1:8" ht="15.95" customHeight="1">
      <c r="A221" s="75"/>
      <c r="B221" s="75"/>
      <c r="C221" s="75"/>
      <c r="D221" s="75"/>
      <c r="E221" s="75"/>
      <c r="F221" s="75"/>
    </row>
    <row r="222" spans="1:8" ht="15.95" customHeight="1">
      <c r="A222" s="75"/>
      <c r="B222" s="75"/>
      <c r="C222" s="75"/>
      <c r="D222" s="75"/>
      <c r="E222" s="75"/>
      <c r="F222" s="75"/>
    </row>
    <row r="223" spans="1:8" ht="15.95" customHeight="1">
      <c r="A223" s="75"/>
      <c r="B223" s="75"/>
      <c r="C223" s="75"/>
      <c r="D223" s="75"/>
      <c r="E223" s="75"/>
      <c r="F223" s="75"/>
    </row>
    <row r="224" spans="1:8" ht="15.95" customHeight="1">
      <c r="A224" s="75"/>
      <c r="B224" s="75"/>
      <c r="C224" s="75"/>
      <c r="D224" s="75"/>
      <c r="E224" s="75"/>
      <c r="F224" s="75"/>
    </row>
    <row r="225" spans="1:6" ht="15.95" customHeight="1">
      <c r="A225" s="75"/>
      <c r="B225" s="75"/>
      <c r="C225" s="75"/>
      <c r="D225" s="75"/>
      <c r="E225" s="75"/>
      <c r="F225" s="75"/>
    </row>
    <row r="226" spans="1:6" ht="15.95" customHeight="1">
      <c r="A226" s="75"/>
      <c r="B226" s="75"/>
      <c r="C226" s="75"/>
      <c r="D226" s="75"/>
      <c r="E226" s="75"/>
      <c r="F226" s="75"/>
    </row>
    <row r="227" spans="1:6" ht="15.95" customHeight="1">
      <c r="A227" s="75"/>
      <c r="B227" s="75"/>
      <c r="C227" s="75"/>
      <c r="D227" s="75"/>
      <c r="E227" s="75"/>
      <c r="F227" s="75"/>
    </row>
    <row r="228" spans="1:6" ht="15.95" customHeight="1">
      <c r="A228" s="75"/>
      <c r="B228" s="75"/>
      <c r="C228" s="75"/>
      <c r="D228" s="75"/>
      <c r="E228" s="75"/>
      <c r="F228" s="75"/>
    </row>
    <row r="229" spans="1:6" ht="15.95" customHeight="1">
      <c r="A229" s="75"/>
      <c r="B229" s="75"/>
      <c r="C229" s="75"/>
      <c r="D229" s="75"/>
      <c r="E229" s="75"/>
      <c r="F229" s="75"/>
    </row>
    <row r="230" spans="1:6">
      <c r="A230" s="75"/>
      <c r="B230" s="75"/>
      <c r="C230" s="75"/>
      <c r="D230" s="75"/>
      <c r="E230" s="75"/>
      <c r="F230" s="75"/>
    </row>
    <row r="231" spans="1:6">
      <c r="A231" s="75"/>
      <c r="B231" s="75"/>
      <c r="C231" s="75"/>
      <c r="D231" s="75"/>
      <c r="E231" s="75"/>
      <c r="F231" s="75"/>
    </row>
    <row r="232" spans="1:6">
      <c r="A232" s="75"/>
      <c r="B232" s="75"/>
      <c r="C232" s="75"/>
      <c r="D232" s="75"/>
      <c r="E232" s="75"/>
      <c r="F232" s="75"/>
    </row>
    <row r="233" spans="1:6">
      <c r="A233" s="75"/>
      <c r="B233" s="75"/>
      <c r="C233" s="75"/>
      <c r="D233" s="75"/>
      <c r="E233" s="75"/>
      <c r="F233" s="75"/>
    </row>
    <row r="234" spans="1:6">
      <c r="A234" s="75"/>
      <c r="B234" s="75"/>
      <c r="C234" s="75"/>
      <c r="D234" s="75"/>
      <c r="E234" s="75"/>
      <c r="F234" s="75"/>
    </row>
  </sheetData>
  <mergeCells count="5">
    <mergeCell ref="B171:F171"/>
    <mergeCell ref="B65:F65"/>
    <mergeCell ref="B77:F77"/>
    <mergeCell ref="B83:F83"/>
    <mergeCell ref="B162:F162"/>
  </mergeCells>
  <dataValidations count="7">
    <dataValidation type="whole" errorStyle="warning" allowBlank="1" showInputMessage="1" showErrorMessage="1" errorTitle="WARNING" error="All figures must be entered as whole numbers. Please ensure that the figure you have entered is correct." sqref="C188:F188 C164 C173">
      <formula1>-1000000</formula1>
      <formula2>1000000</formula2>
    </dataValidation>
    <dataValidation type="whole" errorStyle="warning" operator="lessThanOrEqual" allowBlank="1" showInputMessage="1" showErrorMessage="1" errorTitle="WARNING: Check signage" error="Liabilities are expected to be entered as negative whole numbers. Please ensure the figure you have entered is correct. " sqref="C184:F186 C194:F195">
      <formula1>0</formula1>
    </dataValidation>
    <dataValidation type="whole" errorStyle="warning" operator="lessThanOrEqual" allowBlank="1" showInputMessage="1" showErrorMessage="1" errorTitle="WARNING: Check signage" error="Repayments are expected to be entered as negative whole numbers. Please ensure the figure you have entered is correct. " sqref="E168:F169 C177:F178">
      <formula1>0</formula1>
    </dataValidation>
    <dataValidation type="whole" errorStyle="warning" operator="lessThanOrEqual" allowBlank="1" showInputMessage="1" showErrorMessage="1" errorTitle="WARNING: Check signage" error="Financing must be entered as a negative whole number. Please ensure the figure you have entered is correct. " sqref="C44:F53 E54:F54 C55:F56 C98:F103 C122:F132 C147:F151">
      <formula1>0</formula1>
    </dataValidation>
    <dataValidation type="whole" errorStyle="warning" operator="greaterThanOrEqual" allowBlank="1" showInputMessage="1" showErrorMessage="1" errorTitle="WARNING: Check signage" error="Expenditure must be entered as a positive whole number. Please ensure the figure you have entered is correct." sqref="C31:F40 C66:F75 C78:F81 C84:F93 C114:F118 C141:F143">
      <formula1>0</formula1>
    </dataValidation>
    <dataValidation type="whole" errorStyle="warning" allowBlank="1" showInputMessage="1" showErrorMessage="1" errorTitle="WARNING" error="All figures need to be entered rounded to the nearest whole number. Please review the figure you have entered." sqref="C174 D172:F174 D163:F165 C165">
      <formula1>-100000000</formula1>
      <formula2>100000000</formula2>
    </dataValidation>
    <dataValidation type="whole" errorStyle="warning" allowBlank="1" showInputMessage="1" showErrorMessage="1" errorTitle="WARNING" error="All figures need to be entered rounded to the nearest whole number. This figure is also expected to be a positive figure. Please review the figure you have entered." sqref="C54:D54 C168:D169 C152:F152">
      <formula1>0</formula1>
      <formula2>100000000</formula2>
    </dataValidation>
  </dataValidations>
  <pageMargins left="0.7" right="0.7" top="0.75" bottom="0.75" header="0.3" footer="0.3"/>
  <pageSetup paperSize="9" orientation="portrait" horizontalDpi="90" verticalDpi="9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rgb="FFC5D9F1"/>
  </sheetPr>
  <dimension ref="A1:I234"/>
  <sheetViews>
    <sheetView zoomScaleNormal="100" workbookViewId="0">
      <pane ySplit="3" topLeftCell="A4" activePane="bottomLeft" state="frozen"/>
      <selection activeCell="H1" sqref="H1"/>
      <selection pane="bottomLeft" activeCell="C1" sqref="C1"/>
    </sheetView>
  </sheetViews>
  <sheetFormatPr defaultColWidth="9.140625" defaultRowHeight="12.75"/>
  <cols>
    <col min="1" max="1" width="4" style="39" customWidth="1"/>
    <col min="2" max="2" width="94.140625" style="40" customWidth="1"/>
    <col min="3" max="6" width="17.5703125" style="40" customWidth="1"/>
    <col min="7" max="7" width="11.140625" style="75" customWidth="1"/>
    <col min="8" max="8" width="69" style="75" customWidth="1"/>
    <col min="9" max="16384" width="9.140625" style="40"/>
  </cols>
  <sheetData>
    <row r="1" spans="1:8" s="3" customFormat="1" ht="20.100000000000001" customHeight="1">
      <c r="A1" s="28"/>
      <c r="B1" s="4" t="s">
        <v>156</v>
      </c>
      <c r="G1" s="75"/>
      <c r="H1" s="75"/>
    </row>
    <row r="2" spans="1:8" s="3" customFormat="1" ht="20.100000000000001" customHeight="1">
      <c r="A2" s="28"/>
      <c r="B2" s="5" t="s">
        <v>20</v>
      </c>
      <c r="D2" s="74"/>
      <c r="E2" s="74"/>
      <c r="F2" s="37"/>
      <c r="G2" s="75"/>
      <c r="H2" s="75"/>
    </row>
    <row r="3" spans="1:8" s="6" customFormat="1" ht="12.75" customHeight="1">
      <c r="A3" s="29"/>
      <c r="B3" s="7"/>
      <c r="G3" s="75"/>
      <c r="H3" s="75"/>
    </row>
    <row r="4" spans="1:8" s="6" customFormat="1" ht="20.100000000000001" customHeight="1">
      <c r="A4" s="29"/>
      <c r="B4" s="10" t="s">
        <v>39</v>
      </c>
      <c r="C4" s="9"/>
      <c r="D4" s="9"/>
      <c r="E4" s="9"/>
      <c r="F4" s="9"/>
      <c r="G4" s="75"/>
      <c r="H4" s="75"/>
    </row>
    <row r="5" spans="1:8" s="6" customFormat="1" ht="20.100000000000001" customHeight="1">
      <c r="A5" s="29"/>
      <c r="B5" s="10" t="s">
        <v>40</v>
      </c>
      <c r="C5" s="9"/>
      <c r="D5" s="9"/>
      <c r="E5" s="9"/>
      <c r="F5" s="9"/>
      <c r="G5" s="75"/>
      <c r="H5" s="75"/>
    </row>
    <row r="6" spans="1:8" s="6" customFormat="1" ht="20.100000000000001" customHeight="1">
      <c r="A6" s="29"/>
      <c r="B6" s="10" t="s">
        <v>140</v>
      </c>
      <c r="C6" s="47"/>
      <c r="D6" s="9"/>
      <c r="F6" s="9"/>
      <c r="G6" s="75"/>
      <c r="H6" s="75"/>
    </row>
    <row r="7" spans="1:8" s="1" customFormat="1" ht="8.1" customHeight="1">
      <c r="A7" s="33"/>
      <c r="C7" s="34"/>
      <c r="D7" s="51"/>
      <c r="F7" s="51"/>
      <c r="G7" s="75"/>
      <c r="H7" s="75"/>
    </row>
    <row r="8" spans="1:8" s="6" customFormat="1" ht="24.95" customHeight="1">
      <c r="A8" s="29"/>
      <c r="B8" s="23" t="s">
        <v>124</v>
      </c>
      <c r="C8" s="22"/>
      <c r="D8" s="11"/>
      <c r="E8" s="11"/>
      <c r="F8" s="8" t="s">
        <v>16</v>
      </c>
      <c r="G8" s="75"/>
      <c r="H8" s="75"/>
    </row>
    <row r="9" spans="1:8" s="13" customFormat="1" ht="45" customHeight="1">
      <c r="A9" s="30"/>
      <c r="B9" s="19"/>
      <c r="C9" s="20" t="s">
        <v>152</v>
      </c>
      <c r="D9" s="20" t="s">
        <v>41</v>
      </c>
      <c r="E9" s="20" t="s">
        <v>42</v>
      </c>
      <c r="F9" s="20" t="s">
        <v>153</v>
      </c>
      <c r="G9" s="75"/>
      <c r="H9" s="75"/>
    </row>
    <row r="10" spans="1:8" s="1" customFormat="1" ht="8.1" customHeight="1">
      <c r="A10" s="33"/>
      <c r="C10" s="34"/>
      <c r="D10" s="27"/>
      <c r="F10" s="27"/>
      <c r="G10" s="75"/>
      <c r="H10" s="75"/>
    </row>
    <row r="11" spans="1:8" s="6" customFormat="1" ht="15.95" customHeight="1">
      <c r="A11" s="29"/>
      <c r="B11" s="50" t="s">
        <v>43</v>
      </c>
      <c r="C11" s="48"/>
      <c r="D11" s="11"/>
      <c r="E11" s="11"/>
      <c r="F11" s="8"/>
      <c r="G11" s="75"/>
      <c r="H11" s="75"/>
    </row>
    <row r="12" spans="1:8" s="17" customFormat="1" ht="15.95" customHeight="1">
      <c r="A12" s="31"/>
      <c r="B12" s="14" t="s">
        <v>125</v>
      </c>
      <c r="C12" s="15">
        <f>C41+C119</f>
        <v>138716</v>
      </c>
      <c r="D12" s="15">
        <f>D41+D119</f>
        <v>222663</v>
      </c>
      <c r="E12" s="15">
        <f>E41+E119</f>
        <v>284480</v>
      </c>
      <c r="F12" s="15">
        <f>F41+F119</f>
        <v>268365</v>
      </c>
      <c r="G12" s="75"/>
      <c r="H12" s="75"/>
    </row>
    <row r="13" spans="1:8" s="17" customFormat="1" ht="15.95" customHeight="1">
      <c r="A13" s="31"/>
      <c r="B13" s="14" t="s">
        <v>126</v>
      </c>
      <c r="C13" s="15">
        <f>SUM(C76,C82, C141:C142)</f>
        <v>0</v>
      </c>
      <c r="D13" s="15">
        <f>SUM(D76,D82, D141:D142)</f>
        <v>0</v>
      </c>
      <c r="E13" s="15">
        <f>SUM(E76,E82, E141:E142)</f>
        <v>0</v>
      </c>
      <c r="F13" s="15">
        <f>SUM(F76,F82, F141:F142)</f>
        <v>0</v>
      </c>
      <c r="G13" s="75"/>
      <c r="H13" s="75"/>
    </row>
    <row r="14" spans="1:8" s="17" customFormat="1" ht="15.95" customHeight="1">
      <c r="A14" s="31"/>
      <c r="B14" s="14" t="s">
        <v>93</v>
      </c>
      <c r="C14" s="15">
        <f>C94+C143</f>
        <v>0</v>
      </c>
      <c r="D14" s="15">
        <f>D94+D143</f>
        <v>0</v>
      </c>
      <c r="E14" s="15">
        <f>E94+E143</f>
        <v>0</v>
      </c>
      <c r="F14" s="15">
        <f>F94+F143</f>
        <v>0</v>
      </c>
      <c r="G14" s="75"/>
      <c r="H14" s="75"/>
    </row>
    <row r="15" spans="1:8" s="17" customFormat="1" ht="15.95" customHeight="1">
      <c r="A15" s="32"/>
      <c r="B15" s="18" t="s">
        <v>128</v>
      </c>
      <c r="C15" s="16">
        <f>SUM(C12:C14)</f>
        <v>138716</v>
      </c>
      <c r="D15" s="16">
        <f>SUM(D12:D14)</f>
        <v>222663</v>
      </c>
      <c r="E15" s="16">
        <f>SUM(E12:E14)</f>
        <v>284480</v>
      </c>
      <c r="F15" s="16">
        <f>SUM(F12:F14)</f>
        <v>268365</v>
      </c>
      <c r="G15" s="75"/>
      <c r="H15" s="75"/>
    </row>
    <row r="16" spans="1:8" s="1" customFormat="1" ht="8.1" customHeight="1">
      <c r="A16" s="33"/>
      <c r="C16" s="34"/>
      <c r="D16" s="27"/>
      <c r="F16" s="27"/>
      <c r="G16" s="75"/>
      <c r="H16" s="75"/>
    </row>
    <row r="17" spans="1:8" s="6" customFormat="1" ht="15.95" customHeight="1">
      <c r="A17" s="29"/>
      <c r="B17" s="50" t="s">
        <v>48</v>
      </c>
      <c r="C17" s="48"/>
      <c r="D17" s="11"/>
      <c r="E17" s="11"/>
      <c r="F17" s="8"/>
      <c r="G17" s="75"/>
      <c r="H17" s="75"/>
    </row>
    <row r="18" spans="1:8" s="17" customFormat="1" ht="15.95" customHeight="1">
      <c r="A18" s="31"/>
      <c r="B18" s="14" t="s">
        <v>133</v>
      </c>
      <c r="C18" s="15">
        <f>SUM(C44:C50,C122:C126)</f>
        <v>-55969</v>
      </c>
      <c r="D18" s="15">
        <f>SUM(D44:D50,D122:D126)</f>
        <v>-50290</v>
      </c>
      <c r="E18" s="15">
        <f>SUM(E44:E50,E122:E126)</f>
        <v>-60534</v>
      </c>
      <c r="F18" s="15">
        <f>SUM(F44:F50,F122:F126)</f>
        <v>-64004</v>
      </c>
      <c r="G18" s="75"/>
      <c r="H18" s="75"/>
    </row>
    <row r="19" spans="1:8" s="17" customFormat="1" ht="15.95" customHeight="1">
      <c r="A19" s="31"/>
      <c r="B19" s="14" t="s">
        <v>134</v>
      </c>
      <c r="C19" s="15">
        <f>SUM(C51,C104,C127,C152)</f>
        <v>-54251</v>
      </c>
      <c r="D19" s="15">
        <f>SUM(D51,D104,D127,D152)</f>
        <v>-143766</v>
      </c>
      <c r="E19" s="15">
        <f>SUM(E51,E104,E127,E152)</f>
        <v>-190330</v>
      </c>
      <c r="F19" s="15">
        <f>SUM(F51,F104,F127,F152)</f>
        <v>-175735</v>
      </c>
      <c r="G19" s="75"/>
      <c r="H19" s="75"/>
    </row>
    <row r="20" spans="1:8" s="17" customFormat="1" ht="15.95" customHeight="1">
      <c r="A20" s="31"/>
      <c r="B20" s="14" t="s">
        <v>135</v>
      </c>
      <c r="C20" s="15">
        <f>SUM(C55:C56,C131:C132)</f>
        <v>-1200</v>
      </c>
      <c r="D20" s="15">
        <f>SUM(D55:D56,D131:D132)</f>
        <v>0</v>
      </c>
      <c r="E20" s="15">
        <f>SUM(E55:E56,E131:E132)</f>
        <v>-5000</v>
      </c>
      <c r="F20" s="15">
        <f>SUM(F55:F56,F131:F132)</f>
        <v>0</v>
      </c>
      <c r="G20" s="75"/>
      <c r="H20" s="75"/>
    </row>
    <row r="21" spans="1:8" s="17" customFormat="1" ht="15.95" customHeight="1">
      <c r="A21" s="31"/>
      <c r="B21" s="14" t="s">
        <v>136</v>
      </c>
      <c r="C21" s="15">
        <f>SUM(C52:C53,C128:C129)</f>
        <v>-150</v>
      </c>
      <c r="D21" s="15">
        <f>SUM(D52:D53,D128:D129)</f>
        <v>-1461</v>
      </c>
      <c r="E21" s="15">
        <f>SUM(E52:E53,E128:E129)</f>
        <v>-1470</v>
      </c>
      <c r="F21" s="15">
        <f>SUM(F52:F53,F128:F129)</f>
        <v>-1480</v>
      </c>
      <c r="G21" s="75"/>
      <c r="H21" s="75"/>
    </row>
    <row r="22" spans="1:8" s="17" customFormat="1" ht="15.95" customHeight="1">
      <c r="A22" s="31"/>
      <c r="B22" s="14" t="s">
        <v>137</v>
      </c>
      <c r="C22" s="15">
        <f>SUM(C54,C130)</f>
        <v>-27146</v>
      </c>
      <c r="D22" s="15">
        <f>SUM(D54,D130)</f>
        <v>-27146</v>
      </c>
      <c r="E22" s="15">
        <f>SUM(E54,E130)</f>
        <v>-27146</v>
      </c>
      <c r="F22" s="15">
        <f>SUM(F54,F130)</f>
        <v>-27146</v>
      </c>
      <c r="G22" s="75"/>
      <c r="H22" s="75"/>
    </row>
    <row r="23" spans="1:8" s="17" customFormat="1" ht="15.95" customHeight="1">
      <c r="A23" s="31"/>
      <c r="B23" s="14" t="s">
        <v>138</v>
      </c>
      <c r="C23" s="15">
        <f>SUM(C98:C103, C147:C151)</f>
        <v>0</v>
      </c>
      <c r="D23" s="15">
        <f>SUM(D98:D103, D147:D151)</f>
        <v>0</v>
      </c>
      <c r="E23" s="15">
        <f>SUM(E98:E103, E147:E151)</f>
        <v>0</v>
      </c>
      <c r="F23" s="15">
        <f>SUM(F98:F103, F147:F151)</f>
        <v>0</v>
      </c>
      <c r="G23" s="75"/>
      <c r="H23" s="75"/>
    </row>
    <row r="24" spans="1:8" s="17" customFormat="1" ht="15.95" customHeight="1">
      <c r="A24" s="32"/>
      <c r="B24" s="18" t="s">
        <v>53</v>
      </c>
      <c r="C24" s="16">
        <f>SUM(C18:C23)</f>
        <v>-138716</v>
      </c>
      <c r="D24" s="16">
        <f>SUM(D18:D23)</f>
        <v>-222663</v>
      </c>
      <c r="E24" s="16">
        <f>SUM(E18:E23)</f>
        <v>-284480</v>
      </c>
      <c r="F24" s="16">
        <f>SUM(F18:F23)</f>
        <v>-268365</v>
      </c>
      <c r="G24" s="75"/>
      <c r="H24" s="75"/>
    </row>
    <row r="25" spans="1:8" ht="18" customHeight="1">
      <c r="D25" s="41"/>
      <c r="E25" s="41"/>
      <c r="F25" s="41"/>
    </row>
    <row r="26" spans="1:8" s="6" customFormat="1" ht="24.95" customHeight="1">
      <c r="A26" s="29"/>
      <c r="B26" s="23" t="s">
        <v>127</v>
      </c>
      <c r="C26" s="22"/>
      <c r="D26" s="11"/>
      <c r="E26" s="11"/>
      <c r="F26" s="8"/>
      <c r="G26" s="75"/>
      <c r="H26" s="75"/>
    </row>
    <row r="27" spans="1:8" s="6" customFormat="1" ht="20.100000000000001" customHeight="1">
      <c r="A27" s="29"/>
      <c r="B27" s="12" t="s">
        <v>142</v>
      </c>
      <c r="C27" s="48"/>
      <c r="D27" s="11"/>
      <c r="E27" s="11"/>
      <c r="F27" s="8" t="s">
        <v>16</v>
      </c>
      <c r="G27" s="75"/>
      <c r="H27" s="75"/>
    </row>
    <row r="28" spans="1:8" s="13" customFormat="1" ht="45" customHeight="1">
      <c r="A28" s="30"/>
      <c r="B28" s="19"/>
      <c r="C28" s="20" t="str">
        <f>C$9</f>
        <v>2020-21 
Provisional 
Outturn</v>
      </c>
      <c r="D28" s="20" t="str">
        <f>D$9</f>
        <v>2021-22 
Budget 
Estimate</v>
      </c>
      <c r="E28" s="20" t="str">
        <f>E$9</f>
        <v>2022-23 
Budget 
Estimate</v>
      </c>
      <c r="F28" s="20" t="str">
        <f>F$9</f>
        <v>2023-24 
Budget 
Estimate</v>
      </c>
      <c r="G28" s="75"/>
      <c r="H28" s="75"/>
    </row>
    <row r="29" spans="1:8" s="1" customFormat="1" ht="8.1" customHeight="1">
      <c r="A29" s="33"/>
      <c r="C29" s="34"/>
      <c r="D29" s="27"/>
      <c r="F29" s="27"/>
      <c r="G29" s="75"/>
      <c r="H29" s="75"/>
    </row>
    <row r="30" spans="1:8" s="6" customFormat="1" ht="15.95" customHeight="1">
      <c r="A30" s="29"/>
      <c r="B30" s="50" t="s">
        <v>43</v>
      </c>
      <c r="C30" s="48"/>
      <c r="D30" s="11"/>
      <c r="E30" s="11"/>
      <c r="F30" s="8"/>
      <c r="G30" s="75"/>
      <c r="H30" s="75"/>
    </row>
    <row r="31" spans="1:8" s="17" customFormat="1" ht="15.95" customHeight="1">
      <c r="A31" s="31"/>
      <c r="B31" s="21" t="s">
        <v>31</v>
      </c>
      <c r="C31" s="26">
        <v>24731</v>
      </c>
      <c r="D31" s="26">
        <v>31767</v>
      </c>
      <c r="E31" s="26">
        <v>49482</v>
      </c>
      <c r="F31" s="26">
        <v>51343</v>
      </c>
      <c r="G31" s="75"/>
      <c r="H31" s="75"/>
    </row>
    <row r="32" spans="1:8" s="17" customFormat="1" ht="15.95" customHeight="1">
      <c r="A32" s="31"/>
      <c r="B32" s="21" t="s">
        <v>154</v>
      </c>
      <c r="C32" s="26">
        <v>2003</v>
      </c>
      <c r="D32" s="26">
        <v>4133</v>
      </c>
      <c r="E32" s="26">
        <v>2171</v>
      </c>
      <c r="F32" s="26">
        <v>2634</v>
      </c>
      <c r="G32" s="75"/>
      <c r="H32" s="75"/>
    </row>
    <row r="33" spans="1:8" s="17" customFormat="1" ht="15.95" customHeight="1">
      <c r="A33" s="31"/>
      <c r="B33" s="21" t="s">
        <v>32</v>
      </c>
      <c r="C33" s="26">
        <v>1892</v>
      </c>
      <c r="D33" s="26">
        <v>2200</v>
      </c>
      <c r="E33" s="26">
        <v>2200</v>
      </c>
      <c r="F33" s="26">
        <v>2200</v>
      </c>
      <c r="G33" s="75"/>
      <c r="H33" s="75"/>
    </row>
    <row r="34" spans="1:8" s="17" customFormat="1" ht="15.95" customHeight="1">
      <c r="A34" s="31"/>
      <c r="B34" s="21" t="s">
        <v>35</v>
      </c>
      <c r="C34" s="26">
        <v>15018</v>
      </c>
      <c r="D34" s="26">
        <v>23275</v>
      </c>
      <c r="E34" s="26">
        <v>31576</v>
      </c>
      <c r="F34" s="26">
        <v>39149</v>
      </c>
      <c r="G34" s="75"/>
      <c r="H34" s="75"/>
    </row>
    <row r="35" spans="1:8" s="17" customFormat="1" ht="15.95" customHeight="1">
      <c r="A35" s="31"/>
      <c r="B35" s="21" t="s">
        <v>33</v>
      </c>
      <c r="C35" s="26">
        <v>4144</v>
      </c>
      <c r="D35" s="26">
        <v>13500</v>
      </c>
      <c r="E35" s="26">
        <v>8617</v>
      </c>
      <c r="F35" s="26">
        <v>5865</v>
      </c>
      <c r="G35" s="75"/>
      <c r="H35" s="75"/>
    </row>
    <row r="36" spans="1:8" s="17" customFormat="1" ht="15.95" customHeight="1">
      <c r="A36" s="31"/>
      <c r="B36" s="21" t="s">
        <v>45</v>
      </c>
      <c r="C36" s="26">
        <v>12276</v>
      </c>
      <c r="D36" s="26">
        <v>5427</v>
      </c>
      <c r="E36" s="26">
        <v>35712</v>
      </c>
      <c r="F36" s="26">
        <v>16587</v>
      </c>
      <c r="G36" s="75"/>
      <c r="H36" s="75"/>
    </row>
    <row r="37" spans="1:8" s="17" customFormat="1" ht="15.95" customHeight="1">
      <c r="A37" s="31"/>
      <c r="B37" s="21" t="s">
        <v>44</v>
      </c>
      <c r="C37" s="26">
        <v>0</v>
      </c>
      <c r="D37" s="26">
        <v>100</v>
      </c>
      <c r="E37" s="26">
        <v>100</v>
      </c>
      <c r="F37" s="26">
        <v>100</v>
      </c>
      <c r="G37" s="75"/>
      <c r="H37" s="75"/>
    </row>
    <row r="38" spans="1:8" s="17" customFormat="1" ht="15.95" customHeight="1">
      <c r="A38" s="31"/>
      <c r="B38" s="21" t="s">
        <v>38</v>
      </c>
      <c r="C38" s="26">
        <v>0</v>
      </c>
      <c r="D38" s="26">
        <v>0</v>
      </c>
      <c r="E38" s="26">
        <v>0</v>
      </c>
      <c r="F38" s="26">
        <v>0</v>
      </c>
      <c r="G38" s="75"/>
      <c r="H38" s="75"/>
    </row>
    <row r="39" spans="1:8" s="17" customFormat="1" ht="15.95" customHeight="1">
      <c r="A39" s="31"/>
      <c r="B39" s="21" t="s">
        <v>34</v>
      </c>
      <c r="C39" s="26">
        <v>10220</v>
      </c>
      <c r="D39" s="26">
        <v>25074</v>
      </c>
      <c r="E39" s="26">
        <v>24268</v>
      </c>
      <c r="F39" s="26">
        <v>15509</v>
      </c>
      <c r="G39" s="75"/>
      <c r="H39" s="75"/>
    </row>
    <row r="40" spans="1:8" s="17" customFormat="1" ht="15.95" customHeight="1">
      <c r="A40" s="31"/>
      <c r="B40" s="21" t="s">
        <v>46</v>
      </c>
      <c r="C40" s="26">
        <v>0</v>
      </c>
      <c r="D40" s="26">
        <v>0</v>
      </c>
      <c r="E40" s="26">
        <v>0</v>
      </c>
      <c r="F40" s="26">
        <v>0</v>
      </c>
      <c r="G40" s="75"/>
      <c r="H40" s="75"/>
    </row>
    <row r="41" spans="1:8" s="17" customFormat="1" ht="15.95" customHeight="1">
      <c r="A41" s="32"/>
      <c r="B41" s="18" t="s">
        <v>47</v>
      </c>
      <c r="C41" s="16">
        <f>SUM(C31:C40)</f>
        <v>70284</v>
      </c>
      <c r="D41" s="16">
        <f>SUM(D31:D40)</f>
        <v>105476</v>
      </c>
      <c r="E41" s="16">
        <f>SUM(E31:E40)</f>
        <v>154126</v>
      </c>
      <c r="F41" s="16">
        <f>SUM(F31:F40)</f>
        <v>133387</v>
      </c>
      <c r="G41" s="75"/>
      <c r="H41" s="75"/>
    </row>
    <row r="42" spans="1:8" s="1" customFormat="1" ht="8.1" customHeight="1">
      <c r="A42" s="33"/>
      <c r="C42" s="34"/>
      <c r="D42" s="27"/>
      <c r="F42" s="27"/>
      <c r="G42" s="75"/>
      <c r="H42" s="75"/>
    </row>
    <row r="43" spans="1:8" s="6" customFormat="1" ht="15.95" customHeight="1">
      <c r="A43" s="29"/>
      <c r="B43" s="50" t="s">
        <v>48</v>
      </c>
      <c r="C43" s="48"/>
      <c r="D43" s="11"/>
      <c r="E43" s="11"/>
      <c r="F43" s="8"/>
      <c r="G43" s="75"/>
      <c r="H43" s="75"/>
    </row>
    <row r="44" spans="1:8" s="17" customFormat="1" ht="15.95" customHeight="1">
      <c r="A44" s="31"/>
      <c r="B44" s="21" t="s">
        <v>78</v>
      </c>
      <c r="C44" s="26">
        <v>-23165</v>
      </c>
      <c r="D44" s="26">
        <v>-23380</v>
      </c>
      <c r="E44" s="26">
        <v>-23380</v>
      </c>
      <c r="F44" s="26">
        <v>-23380</v>
      </c>
      <c r="G44" s="75"/>
      <c r="H44" s="75"/>
    </row>
    <row r="45" spans="1:8" s="17" customFormat="1" ht="15.95" customHeight="1">
      <c r="A45" s="31"/>
      <c r="B45" s="21" t="s">
        <v>79</v>
      </c>
      <c r="C45" s="26">
        <v>-15121</v>
      </c>
      <c r="D45" s="26">
        <v>-3332</v>
      </c>
      <c r="E45" s="26">
        <v>0</v>
      </c>
      <c r="F45" s="26">
        <v>0</v>
      </c>
      <c r="G45" s="75"/>
      <c r="H45" s="75"/>
    </row>
    <row r="46" spans="1:8" s="17" customFormat="1" ht="15.95" customHeight="1">
      <c r="A46" s="31"/>
      <c r="B46" s="21" t="s">
        <v>80</v>
      </c>
      <c r="C46" s="26">
        <v>-2736</v>
      </c>
      <c r="D46" s="26">
        <v>-6299</v>
      </c>
      <c r="E46" s="26">
        <v>-16450</v>
      </c>
      <c r="F46" s="26">
        <v>-25330</v>
      </c>
      <c r="G46" s="75"/>
      <c r="H46" s="75"/>
    </row>
    <row r="47" spans="1:8" s="17" customFormat="1" ht="15.95" customHeight="1">
      <c r="A47" s="31"/>
      <c r="B47" s="21" t="s">
        <v>81</v>
      </c>
      <c r="C47" s="26">
        <v>-707</v>
      </c>
      <c r="D47" s="26">
        <v>-2000</v>
      </c>
      <c r="E47" s="26">
        <v>0</v>
      </c>
      <c r="F47" s="26">
        <v>0</v>
      </c>
      <c r="G47" s="75"/>
      <c r="H47" s="75"/>
    </row>
    <row r="48" spans="1:8" s="17" customFormat="1" ht="15.95" customHeight="1">
      <c r="A48" s="31"/>
      <c r="B48" s="21" t="s">
        <v>82</v>
      </c>
      <c r="C48" s="26">
        <v>0</v>
      </c>
      <c r="D48" s="26">
        <v>0</v>
      </c>
      <c r="E48" s="26">
        <v>0</v>
      </c>
      <c r="F48" s="26">
        <v>0</v>
      </c>
      <c r="G48" s="75"/>
      <c r="H48" s="75"/>
    </row>
    <row r="49" spans="1:8" s="17" customFormat="1" ht="15.95" customHeight="1">
      <c r="A49" s="31"/>
      <c r="B49" s="21" t="s">
        <v>83</v>
      </c>
      <c r="C49" s="26">
        <v>-4531</v>
      </c>
      <c r="D49" s="26">
        <v>-420</v>
      </c>
      <c r="E49" s="26">
        <v>-1191</v>
      </c>
      <c r="F49" s="26">
        <v>-6560</v>
      </c>
      <c r="G49" s="75"/>
      <c r="H49" s="75"/>
    </row>
    <row r="50" spans="1:8" s="17" customFormat="1" ht="15.95" customHeight="1">
      <c r="A50" s="31"/>
      <c r="B50" s="21" t="s">
        <v>84</v>
      </c>
      <c r="C50" s="26">
        <v>0</v>
      </c>
      <c r="D50" s="26">
        <v>0</v>
      </c>
      <c r="E50" s="26">
        <v>0</v>
      </c>
      <c r="F50" s="26">
        <v>0</v>
      </c>
      <c r="G50" s="75"/>
      <c r="H50" s="75"/>
    </row>
    <row r="51" spans="1:8" s="17" customFormat="1" ht="15.95" customHeight="1">
      <c r="A51" s="31"/>
      <c r="B51" s="21" t="s">
        <v>85</v>
      </c>
      <c r="C51" s="26">
        <v>-22824</v>
      </c>
      <c r="D51" s="26">
        <v>-69045</v>
      </c>
      <c r="E51" s="26">
        <v>-107105</v>
      </c>
      <c r="F51" s="26">
        <v>-77117</v>
      </c>
      <c r="G51" s="75"/>
      <c r="H51" s="75"/>
    </row>
    <row r="52" spans="1:8" s="17" customFormat="1" ht="15.95" customHeight="1">
      <c r="A52" s="31"/>
      <c r="B52" s="21" t="s">
        <v>86</v>
      </c>
      <c r="C52" s="26">
        <v>0</v>
      </c>
      <c r="D52" s="26">
        <v>-1000</v>
      </c>
      <c r="E52" s="26">
        <v>-1000</v>
      </c>
      <c r="F52" s="26">
        <v>-1000</v>
      </c>
      <c r="G52" s="75"/>
      <c r="H52" s="75"/>
    </row>
    <row r="53" spans="1:8" s="17" customFormat="1" ht="15.95" customHeight="1">
      <c r="A53" s="31"/>
      <c r="B53" s="21" t="s">
        <v>87</v>
      </c>
      <c r="C53" s="26">
        <v>0</v>
      </c>
      <c r="D53" s="26">
        <v>0</v>
      </c>
      <c r="E53" s="26">
        <v>0</v>
      </c>
      <c r="F53" s="26">
        <v>0</v>
      </c>
      <c r="G53" s="75"/>
      <c r="H53" s="75"/>
    </row>
    <row r="54" spans="1:8" s="17" customFormat="1" ht="15.95" customHeight="1">
      <c r="A54" s="31"/>
      <c r="B54" s="21" t="s">
        <v>88</v>
      </c>
      <c r="C54" s="15">
        <v>0</v>
      </c>
      <c r="D54" s="15">
        <v>0</v>
      </c>
      <c r="E54" s="26">
        <v>0</v>
      </c>
      <c r="F54" s="26">
        <v>0</v>
      </c>
      <c r="G54" s="75"/>
      <c r="H54" s="75"/>
    </row>
    <row r="55" spans="1:8" s="17" customFormat="1" ht="15.95" customHeight="1">
      <c r="A55" s="31"/>
      <c r="B55" s="21" t="s">
        <v>89</v>
      </c>
      <c r="C55" s="26">
        <v>-1200</v>
      </c>
      <c r="D55" s="26">
        <v>0</v>
      </c>
      <c r="E55" s="26">
        <v>0</v>
      </c>
      <c r="F55" s="26">
        <v>0</v>
      </c>
      <c r="G55" s="75"/>
      <c r="H55" s="75"/>
    </row>
    <row r="56" spans="1:8" s="17" customFormat="1" ht="15.95" customHeight="1">
      <c r="A56" s="31"/>
      <c r="B56" s="21" t="s">
        <v>90</v>
      </c>
      <c r="C56" s="26">
        <v>0</v>
      </c>
      <c r="D56" s="26">
        <v>0</v>
      </c>
      <c r="E56" s="26">
        <v>-5000</v>
      </c>
      <c r="F56" s="26">
        <v>0</v>
      </c>
      <c r="G56" s="75"/>
      <c r="H56" s="75"/>
    </row>
    <row r="57" spans="1:8" s="17" customFormat="1" ht="15.95" customHeight="1">
      <c r="A57" s="32"/>
      <c r="B57" s="18" t="s">
        <v>49</v>
      </c>
      <c r="C57" s="16">
        <f>SUM(C44:C56)</f>
        <v>-70284</v>
      </c>
      <c r="D57" s="16">
        <f>SUM(D44:D56)</f>
        <v>-105476</v>
      </c>
      <c r="E57" s="16">
        <f>SUM(E44:E56)</f>
        <v>-154126</v>
      </c>
      <c r="F57" s="16">
        <f>SUM(F44:F56)</f>
        <v>-133387</v>
      </c>
      <c r="G57" s="75"/>
      <c r="H57" s="75"/>
    </row>
    <row r="58" spans="1:8" s="1" customFormat="1" ht="8.1" customHeight="1">
      <c r="A58" s="33"/>
      <c r="C58" s="34"/>
      <c r="D58" s="27"/>
      <c r="F58" s="27"/>
      <c r="G58" s="75"/>
      <c r="H58" s="75"/>
    </row>
    <row r="59" spans="1:8" s="17" customFormat="1" ht="15.95" customHeight="1">
      <c r="A59" s="31"/>
      <c r="B59" s="44" t="s">
        <v>97</v>
      </c>
      <c r="C59" s="36" t="str">
        <f>IF(C41+C57=0, "PASS", "FAIL")</f>
        <v>PASS</v>
      </c>
      <c r="D59" s="36" t="str">
        <f>IF(D41+D57=0, "PASS", "FAIL")</f>
        <v>PASS</v>
      </c>
      <c r="E59" s="36" t="str">
        <f>IF(E41+E57=0, "PASS", "FAIL")</f>
        <v>PASS</v>
      </c>
      <c r="F59" s="36" t="str">
        <f>IF(F41+F57=0, "PASS", "FAIL")</f>
        <v>PASS</v>
      </c>
      <c r="G59" s="75"/>
      <c r="H59" s="75"/>
    </row>
    <row r="60" spans="1:8" s="1" customFormat="1" ht="18" customHeight="1">
      <c r="A60" s="33"/>
      <c r="C60" s="34"/>
      <c r="D60" s="27"/>
      <c r="F60" s="27"/>
      <c r="G60" s="75"/>
      <c r="H60" s="75"/>
    </row>
    <row r="61" spans="1:8" s="6" customFormat="1" ht="20.100000000000001" customHeight="1">
      <c r="A61" s="29"/>
      <c r="B61" s="12" t="s">
        <v>141</v>
      </c>
      <c r="C61" s="48"/>
      <c r="D61" s="11"/>
      <c r="E61" s="11"/>
      <c r="F61" s="8" t="s">
        <v>16</v>
      </c>
      <c r="G61" s="75"/>
      <c r="H61" s="75"/>
    </row>
    <row r="62" spans="1:8" s="13" customFormat="1" ht="45" customHeight="1">
      <c r="A62" s="30"/>
      <c r="B62" s="19"/>
      <c r="C62" s="20" t="str">
        <f>C$9</f>
        <v>2020-21 
Provisional 
Outturn</v>
      </c>
      <c r="D62" s="20" t="str">
        <f>D$9</f>
        <v>2021-22 
Budget 
Estimate</v>
      </c>
      <c r="E62" s="20" t="str">
        <f>E$9</f>
        <v>2022-23 
Budget 
Estimate</v>
      </c>
      <c r="F62" s="20" t="str">
        <f>F$9</f>
        <v>2023-24 
Budget 
Estimate</v>
      </c>
      <c r="G62" s="75"/>
      <c r="H62" s="75"/>
    </row>
    <row r="63" spans="1:8" s="1" customFormat="1" ht="8.1" customHeight="1">
      <c r="A63" s="33"/>
      <c r="C63" s="34"/>
      <c r="D63" s="27"/>
      <c r="F63" s="27"/>
      <c r="G63" s="75"/>
      <c r="H63" s="75"/>
    </row>
    <row r="64" spans="1:8" s="6" customFormat="1" ht="15.95" customHeight="1">
      <c r="A64" s="29"/>
      <c r="B64" s="50" t="s">
        <v>43</v>
      </c>
      <c r="C64" s="48"/>
      <c r="D64" s="11"/>
      <c r="E64" s="11"/>
      <c r="F64" s="8"/>
      <c r="G64" s="75"/>
      <c r="H64" s="75"/>
    </row>
    <row r="65" spans="1:8" s="13" customFormat="1" ht="20.100000000000001" customHeight="1">
      <c r="A65" s="30"/>
      <c r="B65" s="81" t="s">
        <v>94</v>
      </c>
      <c r="C65" s="82"/>
      <c r="D65" s="82"/>
      <c r="E65" s="82"/>
      <c r="F65" s="83"/>
      <c r="G65" s="75"/>
      <c r="H65" s="75"/>
    </row>
    <row r="66" spans="1:8" s="17" customFormat="1" ht="15.95" customHeight="1">
      <c r="A66" s="31"/>
      <c r="B66" s="21" t="s">
        <v>31</v>
      </c>
      <c r="C66" s="26">
        <v>0</v>
      </c>
      <c r="D66" s="26">
        <v>0</v>
      </c>
      <c r="E66" s="26">
        <v>0</v>
      </c>
      <c r="F66" s="26">
        <v>0</v>
      </c>
      <c r="G66" s="75"/>
      <c r="H66" s="75"/>
    </row>
    <row r="67" spans="1:8" s="17" customFormat="1" ht="15.95" customHeight="1">
      <c r="A67" s="31"/>
      <c r="B67" s="21" t="s">
        <v>154</v>
      </c>
      <c r="C67" s="26">
        <v>0</v>
      </c>
      <c r="D67" s="26">
        <v>0</v>
      </c>
      <c r="E67" s="26">
        <v>0</v>
      </c>
      <c r="F67" s="26">
        <v>0</v>
      </c>
      <c r="G67" s="75"/>
      <c r="H67" s="75"/>
    </row>
    <row r="68" spans="1:8" s="17" customFormat="1" ht="15.95" customHeight="1">
      <c r="A68" s="31"/>
      <c r="B68" s="21" t="s">
        <v>32</v>
      </c>
      <c r="C68" s="26">
        <v>0</v>
      </c>
      <c r="D68" s="26">
        <v>0</v>
      </c>
      <c r="E68" s="26">
        <v>0</v>
      </c>
      <c r="F68" s="26">
        <v>0</v>
      </c>
      <c r="G68" s="75"/>
      <c r="H68" s="75"/>
    </row>
    <row r="69" spans="1:8" s="17" customFormat="1" ht="15.95" customHeight="1">
      <c r="A69" s="31"/>
      <c r="B69" s="21" t="s">
        <v>50</v>
      </c>
      <c r="C69" s="26">
        <v>0</v>
      </c>
      <c r="D69" s="26">
        <v>0</v>
      </c>
      <c r="E69" s="26">
        <v>0</v>
      </c>
      <c r="F69" s="26">
        <v>0</v>
      </c>
      <c r="G69" s="75"/>
      <c r="H69" s="75"/>
    </row>
    <row r="70" spans="1:8" s="17" customFormat="1" ht="15.95" customHeight="1">
      <c r="A70" s="31"/>
      <c r="B70" s="21" t="s">
        <v>33</v>
      </c>
      <c r="C70" s="26">
        <v>0</v>
      </c>
      <c r="D70" s="26">
        <v>0</v>
      </c>
      <c r="E70" s="26">
        <v>0</v>
      </c>
      <c r="F70" s="26">
        <v>0</v>
      </c>
      <c r="G70" s="75"/>
      <c r="H70" s="75"/>
    </row>
    <row r="71" spans="1:8" s="17" customFormat="1" ht="15.95" customHeight="1">
      <c r="A71" s="31"/>
      <c r="B71" s="21" t="s">
        <v>45</v>
      </c>
      <c r="C71" s="26">
        <v>0</v>
      </c>
      <c r="D71" s="26">
        <v>0</v>
      </c>
      <c r="E71" s="26">
        <v>0</v>
      </c>
      <c r="F71" s="26">
        <v>0</v>
      </c>
      <c r="G71" s="75"/>
      <c r="H71" s="75"/>
    </row>
    <row r="72" spans="1:8" s="17" customFormat="1" ht="15.95" customHeight="1">
      <c r="A72" s="31"/>
      <c r="B72" s="21" t="s">
        <v>44</v>
      </c>
      <c r="C72" s="26">
        <v>0</v>
      </c>
      <c r="D72" s="26">
        <v>0</v>
      </c>
      <c r="E72" s="26">
        <v>0</v>
      </c>
      <c r="F72" s="26">
        <v>0</v>
      </c>
      <c r="G72" s="75"/>
      <c r="H72" s="75"/>
    </row>
    <row r="73" spans="1:8" s="17" customFormat="1" ht="15.95" customHeight="1">
      <c r="A73" s="31"/>
      <c r="B73" s="21" t="s">
        <v>38</v>
      </c>
      <c r="C73" s="26">
        <v>0</v>
      </c>
      <c r="D73" s="26">
        <v>0</v>
      </c>
      <c r="E73" s="26">
        <v>0</v>
      </c>
      <c r="F73" s="26">
        <v>0</v>
      </c>
      <c r="G73" s="75"/>
      <c r="H73" s="75"/>
    </row>
    <row r="74" spans="1:8" s="17" customFormat="1" ht="15.95" customHeight="1">
      <c r="A74" s="31"/>
      <c r="B74" s="21" t="s">
        <v>34</v>
      </c>
      <c r="C74" s="26">
        <v>0</v>
      </c>
      <c r="D74" s="26">
        <v>0</v>
      </c>
      <c r="E74" s="26">
        <v>0</v>
      </c>
      <c r="F74" s="26">
        <v>0</v>
      </c>
      <c r="G74" s="75"/>
      <c r="H74" s="75"/>
    </row>
    <row r="75" spans="1:8" s="17" customFormat="1" ht="15.95" customHeight="1">
      <c r="A75" s="31"/>
      <c r="B75" s="21" t="s">
        <v>46</v>
      </c>
      <c r="C75" s="26">
        <v>0</v>
      </c>
      <c r="D75" s="26">
        <v>0</v>
      </c>
      <c r="E75" s="26">
        <v>0</v>
      </c>
      <c r="F75" s="26">
        <v>0</v>
      </c>
      <c r="G75" s="75"/>
      <c r="H75" s="75"/>
    </row>
    <row r="76" spans="1:8" s="17" customFormat="1" ht="15.95" customHeight="1">
      <c r="A76" s="32"/>
      <c r="B76" s="24" t="s">
        <v>95</v>
      </c>
      <c r="C76" s="25">
        <f>SUM(C66:C75)</f>
        <v>0</v>
      </c>
      <c r="D76" s="25">
        <f>SUM(D66:D75)</f>
        <v>0</v>
      </c>
      <c r="E76" s="25">
        <f>SUM(E66:E75)</f>
        <v>0</v>
      </c>
      <c r="F76" s="25">
        <f>SUM(F66:F75)</f>
        <v>0</v>
      </c>
      <c r="G76" s="75"/>
      <c r="H76" s="75"/>
    </row>
    <row r="77" spans="1:8" s="13" customFormat="1" ht="20.100000000000001" customHeight="1">
      <c r="A77" s="30"/>
      <c r="B77" s="81" t="s">
        <v>130</v>
      </c>
      <c r="C77" s="82"/>
      <c r="D77" s="82"/>
      <c r="E77" s="82"/>
      <c r="F77" s="83"/>
      <c r="G77" s="75"/>
      <c r="H77" s="75"/>
    </row>
    <row r="78" spans="1:8" s="17" customFormat="1" ht="15.95" customHeight="1">
      <c r="A78" s="31"/>
      <c r="B78" s="21" t="s">
        <v>51</v>
      </c>
      <c r="C78" s="26">
        <v>0</v>
      </c>
      <c r="D78" s="26">
        <v>0</v>
      </c>
      <c r="E78" s="26">
        <v>0</v>
      </c>
      <c r="F78" s="26">
        <v>0</v>
      </c>
      <c r="G78" s="75"/>
      <c r="H78" s="75"/>
    </row>
    <row r="79" spans="1:8" s="17" customFormat="1" ht="15.95" customHeight="1">
      <c r="A79" s="31"/>
      <c r="B79" s="21" t="s">
        <v>92</v>
      </c>
      <c r="C79" s="26">
        <v>0</v>
      </c>
      <c r="D79" s="26">
        <v>0</v>
      </c>
      <c r="E79" s="26">
        <v>0</v>
      </c>
      <c r="F79" s="26">
        <v>0</v>
      </c>
      <c r="G79" s="75"/>
      <c r="H79" s="75"/>
    </row>
    <row r="80" spans="1:8" s="17" customFormat="1" ht="15.95" customHeight="1">
      <c r="A80" s="31"/>
      <c r="B80" s="21" t="s">
        <v>131</v>
      </c>
      <c r="C80" s="26">
        <v>0</v>
      </c>
      <c r="D80" s="26">
        <v>0</v>
      </c>
      <c r="E80" s="26">
        <v>0</v>
      </c>
      <c r="F80" s="26">
        <v>0</v>
      </c>
      <c r="G80" s="75"/>
      <c r="H80" s="75"/>
    </row>
    <row r="81" spans="1:8" s="17" customFormat="1" ht="15.95" customHeight="1">
      <c r="A81" s="31"/>
      <c r="B81" s="21" t="s">
        <v>52</v>
      </c>
      <c r="C81" s="26">
        <v>0</v>
      </c>
      <c r="D81" s="26">
        <v>0</v>
      </c>
      <c r="E81" s="26">
        <v>0</v>
      </c>
      <c r="F81" s="26">
        <v>0</v>
      </c>
      <c r="G81" s="75"/>
      <c r="H81" s="75"/>
    </row>
    <row r="82" spans="1:8" s="17" customFormat="1" ht="15.95" customHeight="1">
      <c r="A82" s="32"/>
      <c r="B82" s="24" t="s">
        <v>132</v>
      </c>
      <c r="C82" s="25">
        <f>SUM(C78:C81)</f>
        <v>0</v>
      </c>
      <c r="D82" s="25">
        <f>SUM(D78:D81)</f>
        <v>0</v>
      </c>
      <c r="E82" s="25">
        <f>SUM(E78:E81)</f>
        <v>0</v>
      </c>
      <c r="F82" s="25">
        <f>SUM(F78:F81)</f>
        <v>0</v>
      </c>
      <c r="G82" s="75"/>
      <c r="H82" s="75"/>
    </row>
    <row r="83" spans="1:8" s="13" customFormat="1" ht="20.100000000000001" customHeight="1">
      <c r="A83" s="30"/>
      <c r="B83" s="81" t="s">
        <v>93</v>
      </c>
      <c r="C83" s="82"/>
      <c r="D83" s="82"/>
      <c r="E83" s="82"/>
      <c r="F83" s="83"/>
      <c r="G83" s="75"/>
      <c r="H83" s="75"/>
    </row>
    <row r="84" spans="1:8" s="17" customFormat="1" ht="15.95" customHeight="1">
      <c r="A84" s="31"/>
      <c r="B84" s="21" t="s">
        <v>31</v>
      </c>
      <c r="C84" s="26">
        <v>0</v>
      </c>
      <c r="D84" s="26">
        <v>0</v>
      </c>
      <c r="E84" s="26">
        <v>0</v>
      </c>
      <c r="F84" s="26">
        <v>0</v>
      </c>
      <c r="G84" s="75"/>
      <c r="H84" s="75"/>
    </row>
    <row r="85" spans="1:8" s="17" customFormat="1" ht="15.95" customHeight="1">
      <c r="A85" s="31"/>
      <c r="B85" s="21" t="s">
        <v>154</v>
      </c>
      <c r="C85" s="26">
        <v>0</v>
      </c>
      <c r="D85" s="26">
        <v>0</v>
      </c>
      <c r="E85" s="26">
        <v>0</v>
      </c>
      <c r="F85" s="26">
        <v>0</v>
      </c>
      <c r="G85" s="75"/>
      <c r="H85" s="75"/>
    </row>
    <row r="86" spans="1:8" s="17" customFormat="1" ht="15.95" customHeight="1">
      <c r="A86" s="31"/>
      <c r="B86" s="21" t="s">
        <v>32</v>
      </c>
      <c r="C86" s="26">
        <v>0</v>
      </c>
      <c r="D86" s="26">
        <v>0</v>
      </c>
      <c r="E86" s="26">
        <v>0</v>
      </c>
      <c r="F86" s="26">
        <v>0</v>
      </c>
      <c r="G86" s="75"/>
      <c r="H86" s="75"/>
    </row>
    <row r="87" spans="1:8" s="17" customFormat="1" ht="15.95" customHeight="1">
      <c r="A87" s="31"/>
      <c r="B87" s="21" t="s">
        <v>35</v>
      </c>
      <c r="C87" s="26">
        <v>0</v>
      </c>
      <c r="D87" s="26">
        <v>0</v>
      </c>
      <c r="E87" s="26">
        <v>0</v>
      </c>
      <c r="F87" s="26">
        <v>0</v>
      </c>
      <c r="G87" s="75"/>
      <c r="H87" s="75"/>
    </row>
    <row r="88" spans="1:8" s="17" customFormat="1" ht="15.95" customHeight="1">
      <c r="A88" s="31"/>
      <c r="B88" s="21" t="s">
        <v>33</v>
      </c>
      <c r="C88" s="26">
        <v>0</v>
      </c>
      <c r="D88" s="26">
        <v>0</v>
      </c>
      <c r="E88" s="26">
        <v>0</v>
      </c>
      <c r="F88" s="26">
        <v>0</v>
      </c>
      <c r="G88" s="75"/>
      <c r="H88" s="75"/>
    </row>
    <row r="89" spans="1:8" s="17" customFormat="1" ht="15.95" customHeight="1">
      <c r="A89" s="31"/>
      <c r="B89" s="21" t="s">
        <v>45</v>
      </c>
      <c r="C89" s="26">
        <v>0</v>
      </c>
      <c r="D89" s="26">
        <v>0</v>
      </c>
      <c r="E89" s="26">
        <v>0</v>
      </c>
      <c r="F89" s="26">
        <v>0</v>
      </c>
      <c r="G89" s="75"/>
      <c r="H89" s="75"/>
    </row>
    <row r="90" spans="1:8" s="17" customFormat="1" ht="15.95" customHeight="1">
      <c r="A90" s="31"/>
      <c r="B90" s="21" t="s">
        <v>44</v>
      </c>
      <c r="C90" s="26">
        <v>0</v>
      </c>
      <c r="D90" s="26">
        <v>0</v>
      </c>
      <c r="E90" s="26">
        <v>0</v>
      </c>
      <c r="F90" s="26">
        <v>0</v>
      </c>
      <c r="G90" s="75"/>
      <c r="H90" s="75"/>
    </row>
    <row r="91" spans="1:8" s="17" customFormat="1" ht="15.95" customHeight="1">
      <c r="A91" s="31"/>
      <c r="B91" s="21" t="s">
        <v>38</v>
      </c>
      <c r="C91" s="26">
        <v>0</v>
      </c>
      <c r="D91" s="26">
        <v>0</v>
      </c>
      <c r="E91" s="26">
        <v>0</v>
      </c>
      <c r="F91" s="26">
        <v>0</v>
      </c>
      <c r="G91" s="75"/>
      <c r="H91" s="75"/>
    </row>
    <row r="92" spans="1:8" s="17" customFormat="1" ht="15.95" customHeight="1">
      <c r="A92" s="31"/>
      <c r="B92" s="21" t="s">
        <v>34</v>
      </c>
      <c r="C92" s="26">
        <v>0</v>
      </c>
      <c r="D92" s="26">
        <v>0</v>
      </c>
      <c r="E92" s="26">
        <v>0</v>
      </c>
      <c r="F92" s="26">
        <v>0</v>
      </c>
      <c r="G92" s="75"/>
      <c r="H92" s="75"/>
    </row>
    <row r="93" spans="1:8" s="17" customFormat="1" ht="15.95" customHeight="1">
      <c r="A93" s="31"/>
      <c r="B93" s="21" t="s">
        <v>46</v>
      </c>
      <c r="C93" s="26">
        <v>0</v>
      </c>
      <c r="D93" s="26">
        <v>0</v>
      </c>
      <c r="E93" s="26">
        <v>0</v>
      </c>
      <c r="F93" s="26">
        <v>0</v>
      </c>
      <c r="G93" s="75"/>
      <c r="H93" s="75"/>
    </row>
    <row r="94" spans="1:8" s="17" customFormat="1" ht="15.95" customHeight="1">
      <c r="A94" s="32"/>
      <c r="B94" s="24" t="s">
        <v>96</v>
      </c>
      <c r="C94" s="25">
        <f>SUM(C84:C93)</f>
        <v>0</v>
      </c>
      <c r="D94" s="25">
        <f>SUM(D84:D93)</f>
        <v>0</v>
      </c>
      <c r="E94" s="25">
        <f>SUM(E84:E93)</f>
        <v>0</v>
      </c>
      <c r="F94" s="25">
        <f>SUM(F84:F93)</f>
        <v>0</v>
      </c>
      <c r="G94" s="75"/>
      <c r="H94" s="75"/>
    </row>
    <row r="95" spans="1:8" s="17" customFormat="1" ht="15.95" customHeight="1">
      <c r="A95" s="32"/>
      <c r="B95" s="18" t="s">
        <v>129</v>
      </c>
      <c r="C95" s="16">
        <f>SUM(C76,C82, C94)</f>
        <v>0</v>
      </c>
      <c r="D95" s="16">
        <f>SUM(D76,D82, D94)</f>
        <v>0</v>
      </c>
      <c r="E95" s="16">
        <f>SUM(E76,E82, E94)</f>
        <v>0</v>
      </c>
      <c r="F95" s="16">
        <f>SUM(F76,F82, F94)</f>
        <v>0</v>
      </c>
      <c r="G95" s="75"/>
      <c r="H95" s="75"/>
    </row>
    <row r="96" spans="1:8" s="1" customFormat="1" ht="8.1" customHeight="1">
      <c r="A96" s="33"/>
      <c r="C96" s="34"/>
      <c r="D96" s="27"/>
      <c r="F96" s="27"/>
      <c r="G96" s="75"/>
      <c r="H96" s="75"/>
    </row>
    <row r="97" spans="1:8" s="6" customFormat="1" ht="15.95" customHeight="1">
      <c r="A97" s="29"/>
      <c r="B97" s="50" t="s">
        <v>48</v>
      </c>
      <c r="C97" s="48"/>
      <c r="D97" s="11"/>
      <c r="E97" s="11"/>
      <c r="F97" s="8"/>
      <c r="G97" s="75"/>
      <c r="H97" s="75"/>
    </row>
    <row r="98" spans="1:8" s="17" customFormat="1" ht="15.95" customHeight="1">
      <c r="A98" s="31"/>
      <c r="B98" s="21" t="s">
        <v>78</v>
      </c>
      <c r="C98" s="26">
        <v>0</v>
      </c>
      <c r="D98" s="26">
        <v>0</v>
      </c>
      <c r="E98" s="26">
        <v>0</v>
      </c>
      <c r="F98" s="26">
        <v>0</v>
      </c>
      <c r="G98" s="75"/>
      <c r="H98" s="75"/>
    </row>
    <row r="99" spans="1:8" s="17" customFormat="1" ht="15.95" customHeight="1">
      <c r="A99" s="31"/>
      <c r="B99" s="21" t="s">
        <v>79</v>
      </c>
      <c r="C99" s="26">
        <v>0</v>
      </c>
      <c r="D99" s="26">
        <v>0</v>
      </c>
      <c r="E99" s="26">
        <v>0</v>
      </c>
      <c r="F99" s="26">
        <v>0</v>
      </c>
      <c r="G99" s="75"/>
      <c r="H99" s="75"/>
    </row>
    <row r="100" spans="1:8" s="17" customFormat="1" ht="15.95" customHeight="1">
      <c r="A100" s="31"/>
      <c r="B100" s="21" t="s">
        <v>80</v>
      </c>
      <c r="C100" s="26">
        <v>0</v>
      </c>
      <c r="D100" s="26">
        <v>0</v>
      </c>
      <c r="E100" s="26">
        <v>0</v>
      </c>
      <c r="F100" s="26">
        <v>0</v>
      </c>
      <c r="G100" s="75"/>
      <c r="H100" s="75"/>
    </row>
    <row r="101" spans="1:8" s="17" customFormat="1" ht="15.95" customHeight="1">
      <c r="A101" s="31"/>
      <c r="B101" s="21" t="s">
        <v>81</v>
      </c>
      <c r="C101" s="26">
        <v>0</v>
      </c>
      <c r="D101" s="26">
        <v>0</v>
      </c>
      <c r="E101" s="26">
        <v>0</v>
      </c>
      <c r="F101" s="26">
        <v>0</v>
      </c>
      <c r="G101" s="75"/>
      <c r="H101" s="75"/>
    </row>
    <row r="102" spans="1:8" s="17" customFormat="1" ht="15.95" customHeight="1">
      <c r="A102" s="31"/>
      <c r="B102" s="21" t="s">
        <v>82</v>
      </c>
      <c r="C102" s="26">
        <v>0</v>
      </c>
      <c r="D102" s="26">
        <v>0</v>
      </c>
      <c r="E102" s="26">
        <v>0</v>
      </c>
      <c r="F102" s="26">
        <v>0</v>
      </c>
      <c r="G102" s="75"/>
      <c r="H102" s="75"/>
    </row>
    <row r="103" spans="1:8" s="17" customFormat="1" ht="15.95" customHeight="1">
      <c r="A103" s="31"/>
      <c r="B103" s="21" t="s">
        <v>83</v>
      </c>
      <c r="C103" s="26">
        <v>0</v>
      </c>
      <c r="D103" s="26">
        <v>0</v>
      </c>
      <c r="E103" s="26">
        <v>0</v>
      </c>
      <c r="F103" s="26">
        <v>0</v>
      </c>
      <c r="G103" s="75"/>
      <c r="H103" s="75"/>
    </row>
    <row r="104" spans="1:8" s="17" customFormat="1" ht="15.95" customHeight="1">
      <c r="A104" s="31"/>
      <c r="B104" s="42" t="s">
        <v>85</v>
      </c>
      <c r="C104" s="15">
        <f>-SUM(C76,C82)</f>
        <v>0</v>
      </c>
      <c r="D104" s="15">
        <f>-SUM(D76,D82)</f>
        <v>0</v>
      </c>
      <c r="E104" s="15">
        <f>-SUM(E76,E82)</f>
        <v>0</v>
      </c>
      <c r="F104" s="15">
        <f>-SUM(F76,F82)</f>
        <v>0</v>
      </c>
      <c r="G104" s="75"/>
      <c r="H104" s="75"/>
    </row>
    <row r="105" spans="1:8" s="17" customFormat="1" ht="15.95" customHeight="1">
      <c r="A105" s="32"/>
      <c r="B105" s="18" t="s">
        <v>146</v>
      </c>
      <c r="C105" s="16">
        <f>SUM(C98:C104)</f>
        <v>0</v>
      </c>
      <c r="D105" s="16">
        <f>SUM(D98:D104)</f>
        <v>0</v>
      </c>
      <c r="E105" s="16">
        <f>SUM(E98:E104)</f>
        <v>0</v>
      </c>
      <c r="F105" s="16">
        <f>SUM(F98:F104)</f>
        <v>0</v>
      </c>
      <c r="G105" s="75"/>
      <c r="H105" s="75"/>
    </row>
    <row r="106" spans="1:8" s="1" customFormat="1" ht="8.1" customHeight="1">
      <c r="A106" s="33"/>
      <c r="C106" s="34"/>
      <c r="D106" s="27"/>
      <c r="F106" s="27"/>
      <c r="G106" s="75"/>
      <c r="H106" s="75"/>
    </row>
    <row r="107" spans="1:8" s="17" customFormat="1" ht="15.95" customHeight="1">
      <c r="A107" s="31"/>
      <c r="B107" s="44" t="s">
        <v>97</v>
      </c>
      <c r="C107" s="36" t="str">
        <f>IF(C95+C105=0, "PASS", "FAIL")</f>
        <v>PASS</v>
      </c>
      <c r="D107" s="36" t="str">
        <f>IF(D95+D105=0, "PASS", "FAIL")</f>
        <v>PASS</v>
      </c>
      <c r="E107" s="36" t="str">
        <f>IF(E95+E105=0, "PASS", "FAIL")</f>
        <v>PASS</v>
      </c>
      <c r="F107" s="36" t="str">
        <f>IF(F95+F105=0, "PASS", "FAIL")</f>
        <v>PASS</v>
      </c>
      <c r="G107" s="75"/>
      <c r="H107" s="75"/>
    </row>
    <row r="108" spans="1:8" ht="18" customHeight="1">
      <c r="D108" s="41"/>
      <c r="E108" s="41"/>
      <c r="F108" s="41"/>
    </row>
    <row r="109" spans="1:8" s="6" customFormat="1" ht="24.95" customHeight="1">
      <c r="A109" s="29"/>
      <c r="B109" s="23" t="s">
        <v>143</v>
      </c>
      <c r="C109" s="22"/>
      <c r="D109" s="11"/>
      <c r="E109" s="11"/>
      <c r="F109" s="8"/>
      <c r="G109" s="75"/>
      <c r="H109" s="75"/>
    </row>
    <row r="110" spans="1:8" s="6" customFormat="1" ht="20.100000000000001" customHeight="1">
      <c r="A110" s="29"/>
      <c r="B110" s="12" t="s">
        <v>144</v>
      </c>
      <c r="C110" s="48"/>
      <c r="D110" s="11"/>
      <c r="E110" s="11"/>
      <c r="F110" s="8" t="s">
        <v>16</v>
      </c>
      <c r="G110" s="75"/>
      <c r="H110" s="75"/>
    </row>
    <row r="111" spans="1:8" s="13" customFormat="1" ht="45" customHeight="1">
      <c r="A111" s="30"/>
      <c r="B111" s="19"/>
      <c r="C111" s="20" t="str">
        <f>C$9</f>
        <v>2020-21 
Provisional 
Outturn</v>
      </c>
      <c r="D111" s="20" t="str">
        <f>D$9</f>
        <v>2021-22 
Budget 
Estimate</v>
      </c>
      <c r="E111" s="20" t="str">
        <f>E$9</f>
        <v>2022-23 
Budget 
Estimate</v>
      </c>
      <c r="F111" s="20" t="str">
        <f>F$9</f>
        <v>2023-24 
Budget 
Estimate</v>
      </c>
      <c r="G111" s="75"/>
      <c r="H111" s="75"/>
    </row>
    <row r="112" spans="1:8" s="1" customFormat="1" ht="8.1" customHeight="1">
      <c r="A112" s="33"/>
      <c r="C112" s="34"/>
      <c r="D112" s="27"/>
      <c r="F112" s="27"/>
      <c r="G112" s="75"/>
      <c r="H112" s="75"/>
    </row>
    <row r="113" spans="1:8" s="6" customFormat="1" ht="15.95" customHeight="1">
      <c r="A113" s="29"/>
      <c r="B113" s="50" t="s">
        <v>43</v>
      </c>
      <c r="C113" s="48"/>
      <c r="D113" s="11"/>
      <c r="E113" s="11"/>
      <c r="F113" s="8"/>
      <c r="G113" s="75"/>
      <c r="H113" s="75"/>
    </row>
    <row r="114" spans="1:8" s="17" customFormat="1" ht="15.95" customHeight="1">
      <c r="A114" s="31"/>
      <c r="B114" s="21" t="s">
        <v>98</v>
      </c>
      <c r="C114" s="26">
        <v>26309</v>
      </c>
      <c r="D114" s="26">
        <v>42465</v>
      </c>
      <c r="E114" s="26">
        <v>36633</v>
      </c>
      <c r="F114" s="26">
        <v>35691</v>
      </c>
      <c r="G114" s="75"/>
      <c r="H114" s="75"/>
    </row>
    <row r="115" spans="1:8" s="17" customFormat="1" ht="15.95" customHeight="1">
      <c r="A115" s="31"/>
      <c r="B115" s="21" t="s">
        <v>99</v>
      </c>
      <c r="C115" s="26">
        <v>6402</v>
      </c>
      <c r="D115" s="26">
        <v>23524</v>
      </c>
      <c r="E115" s="26">
        <v>33542</v>
      </c>
      <c r="F115" s="26">
        <v>32570</v>
      </c>
      <c r="G115" s="75"/>
      <c r="H115" s="75"/>
    </row>
    <row r="116" spans="1:8" s="17" customFormat="1" ht="15.95" customHeight="1">
      <c r="A116" s="31"/>
      <c r="B116" s="21" t="s">
        <v>100</v>
      </c>
      <c r="C116" s="26">
        <v>4391</v>
      </c>
      <c r="D116" s="26">
        <v>3489</v>
      </c>
      <c r="E116" s="26">
        <v>2467</v>
      </c>
      <c r="F116" s="26">
        <v>2462</v>
      </c>
      <c r="G116" s="75"/>
      <c r="H116" s="75"/>
    </row>
    <row r="117" spans="1:8" s="17" customFormat="1" ht="15.95" customHeight="1">
      <c r="A117" s="31"/>
      <c r="B117" s="21" t="s">
        <v>101</v>
      </c>
      <c r="C117" s="26">
        <v>21913</v>
      </c>
      <c r="D117" s="26">
        <v>35034</v>
      </c>
      <c r="E117" s="26">
        <v>44687</v>
      </c>
      <c r="F117" s="26">
        <v>51763</v>
      </c>
      <c r="G117" s="75"/>
      <c r="H117" s="75"/>
    </row>
    <row r="118" spans="1:8" s="17" customFormat="1" ht="15.95" customHeight="1">
      <c r="A118" s="31"/>
      <c r="B118" s="21" t="s">
        <v>102</v>
      </c>
      <c r="C118" s="26">
        <v>9417</v>
      </c>
      <c r="D118" s="26">
        <v>12675</v>
      </c>
      <c r="E118" s="26">
        <v>13025</v>
      </c>
      <c r="F118" s="26">
        <v>12492</v>
      </c>
      <c r="G118" s="75"/>
      <c r="H118" s="75"/>
    </row>
    <row r="119" spans="1:8" s="17" customFormat="1" ht="15.95" customHeight="1">
      <c r="A119" s="32"/>
      <c r="B119" s="52" t="s">
        <v>54</v>
      </c>
      <c r="C119" s="53">
        <f>SUM(C114:C118)</f>
        <v>68432</v>
      </c>
      <c r="D119" s="53">
        <f>SUM(D114:D118)</f>
        <v>117187</v>
      </c>
      <c r="E119" s="53">
        <f>SUM(E114:E118)</f>
        <v>130354</v>
      </c>
      <c r="F119" s="53">
        <f>SUM(F114:F118)</f>
        <v>134978</v>
      </c>
      <c r="G119" s="75"/>
      <c r="H119" s="75"/>
    </row>
    <row r="120" spans="1:8" s="1" customFormat="1" ht="8.1" customHeight="1">
      <c r="A120" s="33"/>
      <c r="C120" s="34"/>
      <c r="D120" s="27"/>
      <c r="F120" s="27"/>
      <c r="G120" s="75"/>
      <c r="H120" s="75"/>
    </row>
    <row r="121" spans="1:8" s="6" customFormat="1" ht="15.95" customHeight="1">
      <c r="A121" s="29"/>
      <c r="B121" s="50" t="s">
        <v>48</v>
      </c>
      <c r="C121" s="48"/>
      <c r="D121" s="11"/>
      <c r="E121" s="11"/>
      <c r="F121" s="8"/>
      <c r="G121" s="75"/>
      <c r="H121" s="75"/>
    </row>
    <row r="122" spans="1:8" s="17" customFormat="1" ht="15.95" customHeight="1">
      <c r="A122" s="31"/>
      <c r="B122" s="21" t="s">
        <v>104</v>
      </c>
      <c r="C122" s="26">
        <v>0</v>
      </c>
      <c r="D122" s="26">
        <v>0</v>
      </c>
      <c r="E122" s="26">
        <v>0</v>
      </c>
      <c r="F122" s="26">
        <v>0</v>
      </c>
      <c r="G122" s="75"/>
      <c r="H122" s="75"/>
    </row>
    <row r="123" spans="1:8" s="17" customFormat="1" ht="15.95" customHeight="1">
      <c r="A123" s="31"/>
      <c r="B123" s="35" t="s">
        <v>121</v>
      </c>
      <c r="C123" s="26">
        <v>-9709</v>
      </c>
      <c r="D123" s="26">
        <v>-14859</v>
      </c>
      <c r="E123" s="26">
        <v>-19513</v>
      </c>
      <c r="F123" s="26">
        <v>-8734</v>
      </c>
      <c r="G123" s="75"/>
      <c r="H123" s="75"/>
    </row>
    <row r="124" spans="1:8" s="17" customFormat="1" ht="15.95" customHeight="1">
      <c r="A124" s="31"/>
      <c r="B124" s="21" t="s">
        <v>80</v>
      </c>
      <c r="C124" s="26">
        <v>0</v>
      </c>
      <c r="D124" s="26">
        <v>0</v>
      </c>
      <c r="E124" s="26">
        <v>0</v>
      </c>
      <c r="F124" s="26">
        <v>0</v>
      </c>
      <c r="G124" s="75"/>
      <c r="H124" s="75"/>
    </row>
    <row r="125" spans="1:8" s="17" customFormat="1" ht="15.95" customHeight="1">
      <c r="A125" s="31"/>
      <c r="B125" s="21" t="s">
        <v>81</v>
      </c>
      <c r="C125" s="26">
        <v>0</v>
      </c>
      <c r="D125" s="26">
        <v>0</v>
      </c>
      <c r="E125" s="26">
        <v>0</v>
      </c>
      <c r="F125" s="26">
        <v>0</v>
      </c>
      <c r="G125" s="75"/>
      <c r="H125" s="75"/>
    </row>
    <row r="126" spans="1:8" s="17" customFormat="1" ht="15.95" customHeight="1">
      <c r="A126" s="31"/>
      <c r="B126" s="21" t="s">
        <v>84</v>
      </c>
      <c r="C126" s="26">
        <v>0</v>
      </c>
      <c r="D126" s="26">
        <v>0</v>
      </c>
      <c r="E126" s="26">
        <v>0</v>
      </c>
      <c r="F126" s="26">
        <v>0</v>
      </c>
      <c r="G126" s="75"/>
      <c r="H126" s="75"/>
    </row>
    <row r="127" spans="1:8" s="17" customFormat="1" ht="15.95" customHeight="1">
      <c r="A127" s="31"/>
      <c r="B127" s="21" t="s">
        <v>85</v>
      </c>
      <c r="C127" s="26">
        <v>-31427</v>
      </c>
      <c r="D127" s="26">
        <v>-74721</v>
      </c>
      <c r="E127" s="26">
        <v>-83225</v>
      </c>
      <c r="F127" s="26">
        <v>-98618</v>
      </c>
      <c r="G127" s="75"/>
      <c r="H127" s="75"/>
    </row>
    <row r="128" spans="1:8" s="17" customFormat="1" ht="15.95" customHeight="1">
      <c r="A128" s="31"/>
      <c r="B128" s="21" t="s">
        <v>86</v>
      </c>
      <c r="C128" s="26">
        <v>-150</v>
      </c>
      <c r="D128" s="26">
        <v>-461</v>
      </c>
      <c r="E128" s="26">
        <v>-470</v>
      </c>
      <c r="F128" s="26">
        <v>-480</v>
      </c>
      <c r="G128" s="75"/>
      <c r="H128" s="75"/>
    </row>
    <row r="129" spans="1:8" s="17" customFormat="1" ht="15.95" customHeight="1">
      <c r="A129" s="31"/>
      <c r="B129" s="21" t="s">
        <v>87</v>
      </c>
      <c r="C129" s="26">
        <v>0</v>
      </c>
      <c r="D129" s="26">
        <v>0</v>
      </c>
      <c r="E129" s="26">
        <v>0</v>
      </c>
      <c r="F129" s="26">
        <v>0</v>
      </c>
      <c r="G129" s="75"/>
      <c r="H129" s="75"/>
    </row>
    <row r="130" spans="1:8" s="17" customFormat="1" ht="15.95" customHeight="1">
      <c r="A130" s="31"/>
      <c r="B130" s="21" t="s">
        <v>88</v>
      </c>
      <c r="C130" s="26">
        <v>-27146</v>
      </c>
      <c r="D130" s="26">
        <v>-27146</v>
      </c>
      <c r="E130" s="26">
        <v>-27146</v>
      </c>
      <c r="F130" s="26">
        <v>-27146</v>
      </c>
      <c r="G130" s="75"/>
      <c r="H130" s="75"/>
    </row>
    <row r="131" spans="1:8" s="17" customFormat="1" ht="15.95" customHeight="1">
      <c r="A131" s="31"/>
      <c r="B131" s="21" t="s">
        <v>89</v>
      </c>
      <c r="C131" s="26">
        <v>0</v>
      </c>
      <c r="D131" s="26">
        <v>0</v>
      </c>
      <c r="E131" s="26">
        <v>0</v>
      </c>
      <c r="F131" s="26">
        <v>0</v>
      </c>
      <c r="G131" s="75"/>
      <c r="H131" s="75"/>
    </row>
    <row r="132" spans="1:8" s="17" customFormat="1" ht="15.95" customHeight="1">
      <c r="A132" s="31"/>
      <c r="B132" s="21" t="s">
        <v>90</v>
      </c>
      <c r="C132" s="26">
        <v>0</v>
      </c>
      <c r="D132" s="26">
        <v>0</v>
      </c>
      <c r="E132" s="26">
        <v>0</v>
      </c>
      <c r="F132" s="26">
        <v>0</v>
      </c>
      <c r="G132" s="75"/>
      <c r="H132" s="75"/>
    </row>
    <row r="133" spans="1:8" s="17" customFormat="1" ht="15.95" customHeight="1">
      <c r="A133" s="32"/>
      <c r="B133" s="52" t="s">
        <v>55</v>
      </c>
      <c r="C133" s="16">
        <f>SUM(C122:C132)</f>
        <v>-68432</v>
      </c>
      <c r="D133" s="16">
        <f>SUM(D122:D132)</f>
        <v>-117187</v>
      </c>
      <c r="E133" s="16">
        <f>SUM(E122:E132)</f>
        <v>-130354</v>
      </c>
      <c r="F133" s="16">
        <f>SUM(F122:F132)</f>
        <v>-134978</v>
      </c>
      <c r="G133" s="75"/>
      <c r="H133" s="75"/>
    </row>
    <row r="134" spans="1:8" s="1" customFormat="1" ht="8.1" customHeight="1">
      <c r="A134" s="33"/>
      <c r="C134" s="34"/>
      <c r="D134" s="27"/>
      <c r="F134" s="27"/>
      <c r="G134" s="75"/>
      <c r="H134" s="75"/>
    </row>
    <row r="135" spans="1:8" s="17" customFormat="1" ht="15.95" customHeight="1">
      <c r="A135" s="31"/>
      <c r="B135" s="44" t="s">
        <v>105</v>
      </c>
      <c r="C135" s="36" t="str">
        <f>IF(C119+C133=0, "PASS", "FAIL")</f>
        <v>PASS</v>
      </c>
      <c r="D135" s="36" t="str">
        <f>IF(D119+D133=0, "PASS", "FAIL")</f>
        <v>PASS</v>
      </c>
      <c r="E135" s="36" t="str">
        <f>IF(E119+E133=0, "PASS", "FAIL")</f>
        <v>PASS</v>
      </c>
      <c r="F135" s="36" t="str">
        <f>IF(F119+F133=0, "PASS", "FAIL")</f>
        <v>PASS</v>
      </c>
      <c r="G135" s="75"/>
      <c r="H135" s="75"/>
    </row>
    <row r="136" spans="1:8" ht="18" customHeight="1">
      <c r="D136" s="41"/>
      <c r="E136" s="41"/>
      <c r="F136" s="41"/>
    </row>
    <row r="137" spans="1:8" s="6" customFormat="1" ht="20.100000000000001" customHeight="1">
      <c r="A137" s="29"/>
      <c r="B137" s="12" t="s">
        <v>145</v>
      </c>
      <c r="C137" s="48"/>
      <c r="D137" s="11"/>
      <c r="E137" s="11"/>
      <c r="F137" s="8" t="s">
        <v>16</v>
      </c>
      <c r="G137" s="75"/>
      <c r="H137" s="75"/>
    </row>
    <row r="138" spans="1:8" s="13" customFormat="1" ht="45" customHeight="1">
      <c r="A138" s="30"/>
      <c r="B138" s="19"/>
      <c r="C138" s="20" t="str">
        <f>C$9</f>
        <v>2020-21 
Provisional 
Outturn</v>
      </c>
      <c r="D138" s="20" t="str">
        <f>D$9</f>
        <v>2021-22 
Budget 
Estimate</v>
      </c>
      <c r="E138" s="20" t="str">
        <f>E$9</f>
        <v>2022-23 
Budget 
Estimate</v>
      </c>
      <c r="F138" s="20" t="str">
        <f>F$9</f>
        <v>2023-24 
Budget 
Estimate</v>
      </c>
      <c r="G138" s="75"/>
      <c r="H138" s="75"/>
    </row>
    <row r="139" spans="1:8" s="1" customFormat="1" ht="8.1" customHeight="1">
      <c r="A139" s="33"/>
      <c r="C139" s="34"/>
      <c r="D139" s="27"/>
      <c r="F139" s="27"/>
      <c r="G139" s="75"/>
      <c r="H139" s="75"/>
    </row>
    <row r="140" spans="1:8" s="6" customFormat="1" ht="15.95" customHeight="1">
      <c r="A140" s="29"/>
      <c r="B140" s="50" t="s">
        <v>43</v>
      </c>
      <c r="C140" s="48"/>
      <c r="D140" s="11"/>
      <c r="E140" s="11"/>
      <c r="F140" s="8"/>
      <c r="G140" s="75"/>
      <c r="H140" s="75"/>
    </row>
    <row r="141" spans="1:8" s="17" customFormat="1" ht="15.95" customHeight="1">
      <c r="A141" s="31"/>
      <c r="B141" s="21" t="s">
        <v>94</v>
      </c>
      <c r="C141" s="26">
        <v>0</v>
      </c>
      <c r="D141" s="26">
        <v>0</v>
      </c>
      <c r="E141" s="26">
        <v>0</v>
      </c>
      <c r="F141" s="26">
        <v>0</v>
      </c>
      <c r="G141" s="75"/>
      <c r="H141" s="75"/>
    </row>
    <row r="142" spans="1:8" s="17" customFormat="1" ht="15.95" customHeight="1">
      <c r="A142" s="31"/>
      <c r="B142" s="21" t="s">
        <v>91</v>
      </c>
      <c r="C142" s="26">
        <v>0</v>
      </c>
      <c r="D142" s="26">
        <v>0</v>
      </c>
      <c r="E142" s="26">
        <v>0</v>
      </c>
      <c r="F142" s="26">
        <v>0</v>
      </c>
      <c r="G142" s="75"/>
      <c r="H142" s="75"/>
    </row>
    <row r="143" spans="1:8" s="17" customFormat="1" ht="15.95" customHeight="1">
      <c r="A143" s="31"/>
      <c r="B143" s="21" t="s">
        <v>93</v>
      </c>
      <c r="C143" s="26">
        <v>0</v>
      </c>
      <c r="D143" s="26">
        <v>0</v>
      </c>
      <c r="E143" s="26">
        <v>0</v>
      </c>
      <c r="F143" s="26">
        <v>0</v>
      </c>
      <c r="G143" s="75"/>
      <c r="H143" s="75"/>
    </row>
    <row r="144" spans="1:8" s="17" customFormat="1" ht="15.95" customHeight="1">
      <c r="A144" s="32"/>
      <c r="B144" s="52" t="s">
        <v>103</v>
      </c>
      <c r="C144" s="53">
        <f>SUM(C141:C143)</f>
        <v>0</v>
      </c>
      <c r="D144" s="53">
        <f>SUM(D141:D143)</f>
        <v>0</v>
      </c>
      <c r="E144" s="53">
        <f>SUM(E141:E143)</f>
        <v>0</v>
      </c>
      <c r="F144" s="53">
        <f>SUM(F141:F143)</f>
        <v>0</v>
      </c>
      <c r="G144" s="75"/>
      <c r="H144" s="75"/>
    </row>
    <row r="145" spans="1:8" s="1" customFormat="1" ht="8.1" customHeight="1">
      <c r="A145" s="33"/>
      <c r="C145" s="34"/>
      <c r="D145" s="27"/>
      <c r="F145" s="27"/>
      <c r="G145" s="75"/>
      <c r="H145" s="75"/>
    </row>
    <row r="146" spans="1:8" s="6" customFormat="1" ht="15.95" customHeight="1">
      <c r="A146" s="29"/>
      <c r="B146" s="50" t="s">
        <v>48</v>
      </c>
      <c r="C146" s="48"/>
      <c r="D146" s="11"/>
      <c r="E146" s="11"/>
      <c r="F146" s="8"/>
      <c r="G146" s="75"/>
      <c r="H146" s="75"/>
    </row>
    <row r="147" spans="1:8" s="17" customFormat="1" ht="15.95" customHeight="1">
      <c r="A147" s="31"/>
      <c r="B147" s="21" t="s">
        <v>104</v>
      </c>
      <c r="C147" s="26">
        <v>0</v>
      </c>
      <c r="D147" s="26">
        <v>0</v>
      </c>
      <c r="E147" s="26">
        <v>0</v>
      </c>
      <c r="F147" s="26">
        <v>0</v>
      </c>
      <c r="G147" s="75"/>
      <c r="H147" s="75"/>
    </row>
    <row r="148" spans="1:8" s="17" customFormat="1" ht="15.95" customHeight="1">
      <c r="A148" s="31"/>
      <c r="B148" s="35" t="s">
        <v>121</v>
      </c>
      <c r="C148" s="26">
        <v>0</v>
      </c>
      <c r="D148" s="26">
        <v>0</v>
      </c>
      <c r="E148" s="26">
        <v>0</v>
      </c>
      <c r="F148" s="26">
        <v>0</v>
      </c>
      <c r="G148" s="75"/>
      <c r="H148" s="75"/>
    </row>
    <row r="149" spans="1:8" s="17" customFormat="1" ht="15.95" customHeight="1">
      <c r="A149" s="31"/>
      <c r="B149" s="21" t="s">
        <v>80</v>
      </c>
      <c r="C149" s="26">
        <v>0</v>
      </c>
      <c r="D149" s="26">
        <v>0</v>
      </c>
      <c r="E149" s="26">
        <v>0</v>
      </c>
      <c r="F149" s="26">
        <v>0</v>
      </c>
      <c r="G149" s="75"/>
      <c r="H149" s="75"/>
    </row>
    <row r="150" spans="1:8" s="17" customFormat="1" ht="15.95" customHeight="1">
      <c r="A150" s="31"/>
      <c r="B150" s="21" t="s">
        <v>81</v>
      </c>
      <c r="C150" s="26">
        <v>0</v>
      </c>
      <c r="D150" s="26">
        <v>0</v>
      </c>
      <c r="E150" s="26">
        <v>0</v>
      </c>
      <c r="F150" s="26">
        <v>0</v>
      </c>
      <c r="G150" s="75"/>
      <c r="H150" s="75"/>
    </row>
    <row r="151" spans="1:8" s="17" customFormat="1" ht="15.95" customHeight="1">
      <c r="A151" s="31"/>
      <c r="B151" s="21" t="s">
        <v>84</v>
      </c>
      <c r="C151" s="26">
        <v>0</v>
      </c>
      <c r="D151" s="26">
        <v>0</v>
      </c>
      <c r="E151" s="26">
        <v>0</v>
      </c>
      <c r="F151" s="26">
        <v>0</v>
      </c>
      <c r="G151" s="75"/>
      <c r="H151" s="75"/>
    </row>
    <row r="152" spans="1:8" s="17" customFormat="1" ht="15.95" customHeight="1">
      <c r="A152" s="31"/>
      <c r="B152" s="14" t="s">
        <v>85</v>
      </c>
      <c r="C152" s="15">
        <f>-SUM(C141:C142)</f>
        <v>0</v>
      </c>
      <c r="D152" s="15">
        <f>-SUM(D141:D142)</f>
        <v>0</v>
      </c>
      <c r="E152" s="15">
        <f>-SUM(E141:E142)</f>
        <v>0</v>
      </c>
      <c r="F152" s="15">
        <f>-SUM(F141:F142)</f>
        <v>0</v>
      </c>
      <c r="G152" s="75"/>
      <c r="H152" s="75"/>
    </row>
    <row r="153" spans="1:8" s="17" customFormat="1" ht="15.95" customHeight="1">
      <c r="A153" s="32"/>
      <c r="B153" s="18" t="s">
        <v>147</v>
      </c>
      <c r="C153" s="16">
        <f>SUM(C147:C152)</f>
        <v>0</v>
      </c>
      <c r="D153" s="16">
        <f>SUM(D147:D152)</f>
        <v>0</v>
      </c>
      <c r="E153" s="16">
        <f>SUM(E147:E152)</f>
        <v>0</v>
      </c>
      <c r="F153" s="16">
        <f>SUM(F147:F152)</f>
        <v>0</v>
      </c>
      <c r="G153" s="75"/>
      <c r="H153" s="75"/>
    </row>
    <row r="154" spans="1:8" s="1" customFormat="1" ht="8.1" customHeight="1">
      <c r="A154" s="33"/>
      <c r="C154" s="34"/>
      <c r="D154" s="27"/>
      <c r="F154" s="27"/>
      <c r="G154" s="75"/>
      <c r="H154" s="75"/>
    </row>
    <row r="155" spans="1:8" s="17" customFormat="1" ht="15.95" customHeight="1">
      <c r="A155" s="31"/>
      <c r="B155" s="44" t="s">
        <v>105</v>
      </c>
      <c r="C155" s="36" t="str">
        <f>IF(C144+C153=0, "PASS", "FAIL")</f>
        <v>PASS</v>
      </c>
      <c r="D155" s="36" t="str">
        <f>IF(D144+D153=0, "PASS", "FAIL")</f>
        <v>PASS</v>
      </c>
      <c r="E155" s="36" t="str">
        <f>IF(E144+E153=0, "PASS", "FAIL")</f>
        <v>PASS</v>
      </c>
      <c r="F155" s="36" t="str">
        <f>IF(F144+F153=0, "PASS", "FAIL")</f>
        <v>PASS</v>
      </c>
      <c r="G155" s="75"/>
      <c r="H155" s="75"/>
    </row>
    <row r="156" spans="1:8" ht="18" customHeight="1">
      <c r="D156" s="41"/>
      <c r="E156" s="41"/>
      <c r="F156" s="41"/>
    </row>
    <row r="157" spans="1:8" s="6" customFormat="1" ht="24.95" customHeight="1">
      <c r="A157" s="29"/>
      <c r="B157" s="23" t="s">
        <v>148</v>
      </c>
      <c r="C157" s="22"/>
      <c r="D157" s="11"/>
      <c r="E157" s="11"/>
      <c r="F157" s="8"/>
      <c r="G157" s="75"/>
      <c r="H157" s="75"/>
    </row>
    <row r="158" spans="1:8" s="6" customFormat="1" ht="20.100000000000001" customHeight="1">
      <c r="A158" s="29"/>
      <c r="B158" s="43" t="s">
        <v>56</v>
      </c>
      <c r="C158" s="22"/>
      <c r="D158" s="11"/>
      <c r="E158" s="11"/>
      <c r="F158" s="8" t="s">
        <v>16</v>
      </c>
      <c r="G158" s="75"/>
      <c r="H158" s="75"/>
    </row>
    <row r="159" spans="1:8" s="13" customFormat="1" ht="45" customHeight="1">
      <c r="A159" s="30"/>
      <c r="B159" s="19"/>
      <c r="C159" s="20" t="str">
        <f>C$9</f>
        <v>2020-21 
Provisional 
Outturn</v>
      </c>
      <c r="D159" s="20" t="str">
        <f>D$9</f>
        <v>2021-22 
Budget 
Estimate</v>
      </c>
      <c r="E159" s="20" t="str">
        <f>E$9</f>
        <v>2022-23 
Budget 
Estimate</v>
      </c>
      <c r="F159" s="20" t="str">
        <f>F$9</f>
        <v>2023-24 
Budget 
Estimate</v>
      </c>
      <c r="G159" s="75"/>
      <c r="H159" s="75"/>
    </row>
    <row r="160" spans="1:8" s="1" customFormat="1" ht="8.1" customHeight="1">
      <c r="A160" s="33"/>
      <c r="C160" s="34"/>
      <c r="D160" s="27"/>
      <c r="F160" s="27"/>
      <c r="G160" s="75"/>
      <c r="H160" s="75"/>
    </row>
    <row r="161" spans="1:8" s="6" customFormat="1" ht="15.95" customHeight="1">
      <c r="A161" s="29"/>
      <c r="B161" s="50" t="s">
        <v>59</v>
      </c>
      <c r="C161" s="48"/>
      <c r="D161" s="11"/>
      <c r="E161" s="11"/>
      <c r="F161" s="8"/>
      <c r="G161" s="75"/>
      <c r="H161" s="75"/>
    </row>
    <row r="162" spans="1:8" s="13" customFormat="1" ht="20.100000000000001" customHeight="1">
      <c r="A162" s="30"/>
      <c r="B162" s="81" t="s">
        <v>37</v>
      </c>
      <c r="C162" s="82"/>
      <c r="D162" s="82"/>
      <c r="E162" s="82"/>
      <c r="F162" s="83"/>
      <c r="G162" s="75"/>
      <c r="H162" s="75"/>
    </row>
    <row r="163" spans="1:8" s="17" customFormat="1" ht="15.95" customHeight="1">
      <c r="A163" s="30"/>
      <c r="B163" s="21" t="s">
        <v>106</v>
      </c>
      <c r="C163" s="26">
        <v>696099</v>
      </c>
      <c r="D163" s="15">
        <f>C170</f>
        <v>692873</v>
      </c>
      <c r="E163" s="15">
        <f>D170</f>
        <v>744326</v>
      </c>
      <c r="F163" s="15">
        <f>E170</f>
        <v>836387</v>
      </c>
      <c r="G163" s="75"/>
      <c r="H163" s="75"/>
    </row>
    <row r="164" spans="1:8" s="17" customFormat="1" ht="15.95" customHeight="1">
      <c r="A164" s="31"/>
      <c r="B164" s="55" t="s">
        <v>149</v>
      </c>
      <c r="C164" s="15">
        <v>0</v>
      </c>
      <c r="D164" s="38"/>
      <c r="E164" s="38"/>
      <c r="F164" s="38"/>
      <c r="G164" s="75"/>
      <c r="H164" s="75"/>
    </row>
    <row r="165" spans="1:8" s="17" customFormat="1" ht="15.95" customHeight="1">
      <c r="A165" s="31"/>
      <c r="B165" s="46" t="s">
        <v>107</v>
      </c>
      <c r="C165" s="54">
        <f>C163+C164</f>
        <v>696099</v>
      </c>
      <c r="D165" s="54">
        <f>D163</f>
        <v>692873</v>
      </c>
      <c r="E165" s="54">
        <f>E163</f>
        <v>744326</v>
      </c>
      <c r="F165" s="54">
        <f>F163</f>
        <v>836387</v>
      </c>
      <c r="G165" s="75"/>
      <c r="H165" s="75"/>
    </row>
    <row r="166" spans="1:8" s="17" customFormat="1" ht="15.95" customHeight="1">
      <c r="A166" s="31"/>
      <c r="B166" s="14" t="s">
        <v>57</v>
      </c>
      <c r="C166" s="15">
        <f>-C51-C104</f>
        <v>22824</v>
      </c>
      <c r="D166" s="15">
        <f>-D51-D104</f>
        <v>69045</v>
      </c>
      <c r="E166" s="15">
        <f>-E51-E104</f>
        <v>107105</v>
      </c>
      <c r="F166" s="15">
        <f>-F51-F104</f>
        <v>77117</v>
      </c>
      <c r="G166" s="75"/>
      <c r="H166" s="75"/>
    </row>
    <row r="167" spans="1:8" s="17" customFormat="1" ht="15.95" customHeight="1">
      <c r="A167" s="31"/>
      <c r="B167" s="14" t="s">
        <v>58</v>
      </c>
      <c r="C167" s="15">
        <f>-SUM(C55:C56)</f>
        <v>1200</v>
      </c>
      <c r="D167" s="15">
        <f>-SUM(D55:D56)</f>
        <v>0</v>
      </c>
      <c r="E167" s="15">
        <f>-SUM(E55:E56)</f>
        <v>5000</v>
      </c>
      <c r="F167" s="15">
        <f>-SUM(F55:F56)</f>
        <v>0</v>
      </c>
      <c r="G167" s="75"/>
      <c r="H167" s="75"/>
    </row>
    <row r="168" spans="1:8" s="17" customFormat="1" ht="15.95" customHeight="1">
      <c r="A168" s="31"/>
      <c r="B168" s="21" t="s">
        <v>108</v>
      </c>
      <c r="C168" s="15">
        <v>-20515</v>
      </c>
      <c r="D168" s="15">
        <v>-10518</v>
      </c>
      <c r="E168" s="26">
        <v>-12000</v>
      </c>
      <c r="F168" s="26">
        <v>-14000</v>
      </c>
      <c r="G168" s="75"/>
      <c r="H168" s="75"/>
    </row>
    <row r="169" spans="1:8" s="17" customFormat="1" ht="15.95" customHeight="1">
      <c r="A169" s="31"/>
      <c r="B169" s="21" t="s">
        <v>109</v>
      </c>
      <c r="C169" s="15">
        <v>-6735</v>
      </c>
      <c r="D169" s="15">
        <v>-7074</v>
      </c>
      <c r="E169" s="26">
        <v>-8044</v>
      </c>
      <c r="F169" s="26">
        <v>-7803</v>
      </c>
      <c r="G169" s="75"/>
      <c r="H169" s="75"/>
    </row>
    <row r="170" spans="1:8" s="17" customFormat="1" ht="15.95" customHeight="1">
      <c r="A170" s="32"/>
      <c r="B170" s="18" t="s">
        <v>110</v>
      </c>
      <c r="C170" s="16">
        <f>SUM(C165:C169)</f>
        <v>692873</v>
      </c>
      <c r="D170" s="16">
        <f>SUM(D165:D169)</f>
        <v>744326</v>
      </c>
      <c r="E170" s="16">
        <f>SUM(E165:E169)</f>
        <v>836387</v>
      </c>
      <c r="F170" s="16">
        <f>SUM(F165:F169)</f>
        <v>891701</v>
      </c>
      <c r="G170" s="75"/>
      <c r="H170" s="75"/>
    </row>
    <row r="171" spans="1:8" s="13" customFormat="1" ht="20.100000000000001" customHeight="1">
      <c r="A171" s="30"/>
      <c r="B171" s="81" t="s">
        <v>139</v>
      </c>
      <c r="C171" s="82"/>
      <c r="D171" s="82"/>
      <c r="E171" s="82"/>
      <c r="F171" s="83"/>
      <c r="G171" s="75"/>
      <c r="H171" s="75"/>
    </row>
    <row r="172" spans="1:8" s="17" customFormat="1" ht="15.95" customHeight="1">
      <c r="A172" s="30"/>
      <c r="B172" s="21" t="s">
        <v>106</v>
      </c>
      <c r="C172" s="26">
        <v>326186</v>
      </c>
      <c r="D172" s="15">
        <f>C179</f>
        <v>347936</v>
      </c>
      <c r="E172" s="15">
        <f>D179</f>
        <v>412367</v>
      </c>
      <c r="F172" s="15">
        <f>E179</f>
        <v>483889</v>
      </c>
      <c r="G172" s="75"/>
      <c r="H172" s="75"/>
    </row>
    <row r="173" spans="1:8" s="17" customFormat="1" ht="15.95" customHeight="1">
      <c r="A173" s="31"/>
      <c r="B173" s="14" t="s">
        <v>149</v>
      </c>
      <c r="C173" s="15">
        <v>0</v>
      </c>
      <c r="D173" s="38"/>
      <c r="E173" s="38"/>
      <c r="F173" s="38"/>
      <c r="G173" s="75"/>
      <c r="H173" s="75"/>
    </row>
    <row r="174" spans="1:8" s="17" customFormat="1" ht="15.95" customHeight="1">
      <c r="A174" s="31"/>
      <c r="B174" s="46" t="s">
        <v>107</v>
      </c>
      <c r="C174" s="54">
        <f>C172+C173</f>
        <v>326186</v>
      </c>
      <c r="D174" s="54">
        <f>D172</f>
        <v>347936</v>
      </c>
      <c r="E174" s="54">
        <f>E172</f>
        <v>412367</v>
      </c>
      <c r="F174" s="54">
        <f>F172</f>
        <v>483889</v>
      </c>
      <c r="G174" s="75"/>
      <c r="H174" s="75"/>
    </row>
    <row r="175" spans="1:8" s="17" customFormat="1" ht="15.95" customHeight="1">
      <c r="A175" s="31"/>
      <c r="B175" s="14" t="s">
        <v>57</v>
      </c>
      <c r="C175" s="15">
        <f>-C127-C152</f>
        <v>31427</v>
      </c>
      <c r="D175" s="15">
        <f>-D127-D152</f>
        <v>74721</v>
      </c>
      <c r="E175" s="15">
        <f>-E127-E152</f>
        <v>83225</v>
      </c>
      <c r="F175" s="15">
        <f>-F127-F152</f>
        <v>98618</v>
      </c>
      <c r="G175" s="75"/>
      <c r="H175" s="75"/>
    </row>
    <row r="176" spans="1:8" s="17" customFormat="1" ht="15.95" customHeight="1">
      <c r="A176" s="31"/>
      <c r="B176" s="14" t="s">
        <v>58</v>
      </c>
      <c r="C176" s="15">
        <f>-SUM(C131:C132)</f>
        <v>0</v>
      </c>
      <c r="D176" s="15">
        <f>-SUM(D131:D132)</f>
        <v>0</v>
      </c>
      <c r="E176" s="15">
        <f>-SUM(E131:E132)</f>
        <v>0</v>
      </c>
      <c r="F176" s="15">
        <f>-SUM(F131:F132)</f>
        <v>0</v>
      </c>
      <c r="G176" s="75"/>
      <c r="H176" s="75"/>
    </row>
    <row r="177" spans="1:8" s="17" customFormat="1" ht="15.95" customHeight="1">
      <c r="A177" s="31"/>
      <c r="B177" s="21" t="s">
        <v>108</v>
      </c>
      <c r="C177" s="26">
        <v>-9500</v>
      </c>
      <c r="D177" s="26">
        <v>-10100</v>
      </c>
      <c r="E177" s="26">
        <v>-11500</v>
      </c>
      <c r="F177" s="26">
        <v>-13300</v>
      </c>
      <c r="G177" s="75"/>
      <c r="H177" s="75"/>
    </row>
    <row r="178" spans="1:8" s="17" customFormat="1" ht="15.95" customHeight="1">
      <c r="A178" s="31"/>
      <c r="B178" s="21" t="s">
        <v>109</v>
      </c>
      <c r="C178" s="26">
        <v>-177</v>
      </c>
      <c r="D178" s="26">
        <v>-190</v>
      </c>
      <c r="E178" s="26">
        <v>-203</v>
      </c>
      <c r="F178" s="26">
        <v>-218</v>
      </c>
      <c r="G178" s="75"/>
      <c r="H178" s="75"/>
    </row>
    <row r="179" spans="1:8" s="17" customFormat="1" ht="15.95" customHeight="1">
      <c r="A179" s="32"/>
      <c r="B179" s="18" t="s">
        <v>111</v>
      </c>
      <c r="C179" s="16">
        <f>SUM(C174:C178)</f>
        <v>347936</v>
      </c>
      <c r="D179" s="16">
        <f>SUM(D174:D178)</f>
        <v>412367</v>
      </c>
      <c r="E179" s="16">
        <f>SUM(E174:E178)</f>
        <v>483889</v>
      </c>
      <c r="F179" s="16">
        <f>SUM(F174:F178)</f>
        <v>568989</v>
      </c>
      <c r="G179" s="75"/>
      <c r="H179" s="75"/>
    </row>
    <row r="180" spans="1:8" s="1" customFormat="1" ht="8.1" customHeight="1">
      <c r="A180" s="33"/>
      <c r="C180" s="34"/>
      <c r="D180" s="27"/>
      <c r="F180" s="27"/>
      <c r="G180" s="75"/>
      <c r="H180" s="75"/>
    </row>
    <row r="181" spans="1:8" s="17" customFormat="1" ht="15.95" customHeight="1">
      <c r="A181" s="32"/>
      <c r="B181" s="18" t="s">
        <v>120</v>
      </c>
      <c r="C181" s="16">
        <f>C170+C179</f>
        <v>1040809</v>
      </c>
      <c r="D181" s="16">
        <f>D170+D179</f>
        <v>1156693</v>
      </c>
      <c r="E181" s="16">
        <f>E170+E179</f>
        <v>1320276</v>
      </c>
      <c r="F181" s="16">
        <f>F170+F179</f>
        <v>1460690</v>
      </c>
      <c r="G181" s="75"/>
      <c r="H181" s="75"/>
    </row>
    <row r="182" spans="1:8" s="1" customFormat="1" ht="8.1" customHeight="1">
      <c r="A182" s="33"/>
      <c r="C182" s="34"/>
      <c r="D182" s="27"/>
      <c r="F182" s="27"/>
      <c r="G182" s="75"/>
      <c r="H182" s="75"/>
    </row>
    <row r="183" spans="1:8" s="6" customFormat="1" ht="15.95" customHeight="1">
      <c r="A183" s="29"/>
      <c r="B183" s="50" t="s">
        <v>113</v>
      </c>
      <c r="C183" s="48"/>
      <c r="D183" s="11"/>
      <c r="E183" s="11"/>
      <c r="F183" s="8"/>
      <c r="G183" s="75"/>
      <c r="H183" s="75"/>
    </row>
    <row r="184" spans="1:8" s="17" customFormat="1" ht="15.95" customHeight="1">
      <c r="A184" s="31"/>
      <c r="B184" s="21" t="s">
        <v>115</v>
      </c>
      <c r="C184" s="26">
        <v>-744298</v>
      </c>
      <c r="D184" s="26">
        <v>-893284</v>
      </c>
      <c r="E184" s="26">
        <v>-1071825</v>
      </c>
      <c r="F184" s="26">
        <v>-1225238</v>
      </c>
      <c r="G184" s="75"/>
      <c r="H184" s="75"/>
    </row>
    <row r="185" spans="1:8" s="17" customFormat="1" ht="15.95" customHeight="1">
      <c r="A185" s="31"/>
      <c r="B185" s="45" t="s">
        <v>116</v>
      </c>
      <c r="C185" s="26">
        <v>-178014</v>
      </c>
      <c r="D185" s="26">
        <v>-170969</v>
      </c>
      <c r="E185" s="26">
        <v>-167925</v>
      </c>
      <c r="F185" s="26">
        <v>-160122</v>
      </c>
      <c r="G185" s="75"/>
      <c r="H185" s="75"/>
    </row>
    <row r="186" spans="1:8" s="17" customFormat="1" ht="15.95" customHeight="1">
      <c r="A186" s="31"/>
      <c r="B186" s="45" t="s">
        <v>117</v>
      </c>
      <c r="C186" s="26">
        <v>-1901</v>
      </c>
      <c r="D186" s="26">
        <v>-1711</v>
      </c>
      <c r="E186" s="26">
        <v>-1508</v>
      </c>
      <c r="F186" s="26">
        <v>-1290</v>
      </c>
      <c r="G186" s="75"/>
      <c r="H186" s="75"/>
    </row>
    <row r="187" spans="1:8" s="17" customFormat="1" ht="15.95" customHeight="1">
      <c r="A187" s="32"/>
      <c r="B187" s="18" t="s">
        <v>118</v>
      </c>
      <c r="C187" s="16">
        <f>SUM(C184:C186)</f>
        <v>-924213</v>
      </c>
      <c r="D187" s="16">
        <f>SUM(D184:D186)</f>
        <v>-1065964</v>
      </c>
      <c r="E187" s="16">
        <f>SUM(E184:E186)</f>
        <v>-1241258</v>
      </c>
      <c r="F187" s="16">
        <f>SUM(F184:F186)</f>
        <v>-1386650</v>
      </c>
      <c r="G187" s="75"/>
      <c r="H187" s="75"/>
    </row>
    <row r="188" spans="1:8" s="17" customFormat="1" ht="30" customHeight="1">
      <c r="A188" s="31"/>
      <c r="B188" s="45" t="s">
        <v>119</v>
      </c>
      <c r="C188" s="26">
        <v>-7000</v>
      </c>
      <c r="D188" s="26">
        <v>-7000</v>
      </c>
      <c r="E188" s="26">
        <v>-7000</v>
      </c>
      <c r="F188" s="26">
        <v>-7000</v>
      </c>
      <c r="G188" s="75"/>
      <c r="H188" s="75"/>
    </row>
    <row r="189" spans="1:8" s="17" customFormat="1" ht="15.95" customHeight="1">
      <c r="A189" s="32"/>
      <c r="B189" s="18" t="s">
        <v>112</v>
      </c>
      <c r="C189" s="16">
        <f>SUM(C187:C188)</f>
        <v>-931213</v>
      </c>
      <c r="D189" s="16">
        <f>SUM(D187:D188)</f>
        <v>-1072964</v>
      </c>
      <c r="E189" s="16">
        <f>SUM(E187:E188)</f>
        <v>-1248258</v>
      </c>
      <c r="F189" s="16">
        <f>SUM(F187:F188)</f>
        <v>-1393650</v>
      </c>
      <c r="G189" s="75"/>
      <c r="H189" s="75"/>
    </row>
    <row r="190" spans="1:8" s="1" customFormat="1" ht="8.1" customHeight="1">
      <c r="A190" s="33"/>
      <c r="C190" s="34"/>
      <c r="D190" s="27"/>
      <c r="F190" s="27"/>
      <c r="G190" s="75"/>
      <c r="H190" s="75"/>
    </row>
    <row r="191" spans="1:8" s="17" customFormat="1" ht="15.95" customHeight="1">
      <c r="A191" s="32"/>
      <c r="B191" s="18" t="s">
        <v>155</v>
      </c>
      <c r="C191" s="16">
        <f>C189+C181</f>
        <v>109596</v>
      </c>
      <c r="D191" s="16">
        <f t="shared" ref="D191:F191" si="0">D189+D181</f>
        <v>83729</v>
      </c>
      <c r="E191" s="16">
        <f t="shared" si="0"/>
        <v>72018</v>
      </c>
      <c r="F191" s="16">
        <f t="shared" si="0"/>
        <v>67040</v>
      </c>
      <c r="G191" s="75"/>
      <c r="H191" s="75"/>
    </row>
    <row r="192" spans="1:8" s="1" customFormat="1" ht="8.1" customHeight="1">
      <c r="A192" s="33"/>
      <c r="C192" s="34"/>
      <c r="D192" s="27"/>
      <c r="F192" s="27"/>
      <c r="G192" s="75"/>
      <c r="H192" s="75"/>
    </row>
    <row r="193" spans="1:9" s="6" customFormat="1" ht="15.95" customHeight="1">
      <c r="A193" s="29"/>
      <c r="B193" s="50" t="s">
        <v>114</v>
      </c>
      <c r="C193" s="48"/>
      <c r="D193" s="11"/>
      <c r="E193" s="11"/>
      <c r="F193" s="8"/>
      <c r="G193" s="75"/>
      <c r="H193" s="75"/>
    </row>
    <row r="194" spans="1:9" s="17" customFormat="1" ht="15.95" customHeight="1">
      <c r="A194" s="31"/>
      <c r="B194" s="21" t="s">
        <v>60</v>
      </c>
      <c r="C194" s="26">
        <v>-980000</v>
      </c>
      <c r="D194" s="26">
        <v>-1225000</v>
      </c>
      <c r="E194" s="26">
        <v>-1370000</v>
      </c>
      <c r="F194" s="26">
        <v>-1520000</v>
      </c>
      <c r="G194" s="75"/>
      <c r="H194" s="75"/>
    </row>
    <row r="195" spans="1:9" s="17" customFormat="1" ht="15.95" customHeight="1">
      <c r="A195" s="31"/>
      <c r="B195" s="21" t="s">
        <v>61</v>
      </c>
      <c r="C195" s="26">
        <v>-985000</v>
      </c>
      <c r="D195" s="26">
        <v>-1230000</v>
      </c>
      <c r="E195" s="26">
        <v>-1385000</v>
      </c>
      <c r="F195" s="26">
        <v>-1530000</v>
      </c>
      <c r="G195" s="75"/>
      <c r="H195" s="75"/>
    </row>
    <row r="196" spans="1:9" ht="18" customHeight="1">
      <c r="D196" s="41"/>
      <c r="E196" s="41"/>
      <c r="F196" s="41"/>
    </row>
    <row r="197" spans="1:9" s="6" customFormat="1" ht="24.95" customHeight="1">
      <c r="A197" s="75"/>
      <c r="B197" s="75"/>
      <c r="C197" s="75"/>
      <c r="D197" s="75"/>
      <c r="E197" s="75"/>
      <c r="F197" s="75"/>
      <c r="G197" s="75"/>
      <c r="H197" s="75"/>
    </row>
    <row r="198" spans="1:9" s="6" customFormat="1" ht="20.100000000000001" customHeight="1">
      <c r="A198" s="75"/>
      <c r="B198" s="75"/>
      <c r="C198" s="75"/>
      <c r="D198" s="75"/>
      <c r="E198" s="75"/>
      <c r="F198" s="75"/>
      <c r="G198" s="75"/>
      <c r="H198" s="75"/>
    </row>
    <row r="199" spans="1:9" ht="18" customHeight="1">
      <c r="A199" s="75"/>
      <c r="B199" s="75"/>
      <c r="C199" s="75"/>
      <c r="D199" s="75"/>
      <c r="E199" s="75"/>
      <c r="F199" s="75"/>
    </row>
    <row r="200" spans="1:9" ht="15.95" customHeight="1">
      <c r="A200" s="75"/>
      <c r="B200" s="75"/>
      <c r="C200" s="75"/>
      <c r="D200" s="75"/>
      <c r="E200" s="75"/>
      <c r="F200" s="75"/>
    </row>
    <row r="201" spans="1:9" ht="15.95" customHeight="1">
      <c r="A201" s="75"/>
      <c r="B201" s="75"/>
      <c r="C201" s="75"/>
      <c r="D201" s="75"/>
      <c r="E201" s="75"/>
      <c r="F201" s="75"/>
    </row>
    <row r="202" spans="1:9" ht="15.95" customHeight="1">
      <c r="A202" s="75"/>
      <c r="B202" s="75"/>
      <c r="C202" s="75"/>
      <c r="D202" s="75"/>
      <c r="E202" s="75"/>
      <c r="F202" s="75"/>
    </row>
    <row r="203" spans="1:9" ht="15.95" customHeight="1">
      <c r="A203" s="75"/>
      <c r="B203" s="75"/>
      <c r="C203" s="75"/>
      <c r="D203" s="75"/>
      <c r="E203" s="75"/>
      <c r="F203" s="75"/>
    </row>
    <row r="204" spans="1:9" s="17" customFormat="1" ht="15.95" customHeight="1">
      <c r="A204" s="75"/>
      <c r="B204" s="75"/>
      <c r="C204" s="75"/>
      <c r="D204" s="75"/>
      <c r="E204" s="75"/>
      <c r="F204" s="75"/>
      <c r="G204" s="75"/>
      <c r="H204" s="75"/>
      <c r="I204" s="2"/>
    </row>
    <row r="205" spans="1:9" ht="18" customHeight="1">
      <c r="A205" s="75"/>
      <c r="B205" s="75"/>
      <c r="C205" s="75"/>
      <c r="D205" s="75"/>
      <c r="E205" s="75"/>
      <c r="F205" s="75"/>
    </row>
    <row r="206" spans="1:9" ht="18" customHeight="1">
      <c r="A206" s="75"/>
      <c r="B206" s="75"/>
      <c r="C206" s="75"/>
      <c r="D206" s="75"/>
      <c r="E206" s="75"/>
      <c r="F206" s="75"/>
    </row>
    <row r="207" spans="1:9" ht="15.95" customHeight="1">
      <c r="A207" s="75"/>
      <c r="B207" s="75"/>
      <c r="C207" s="75"/>
      <c r="D207" s="75"/>
      <c r="E207" s="75"/>
      <c r="F207" s="75"/>
    </row>
    <row r="208" spans="1:9" ht="15.95" customHeight="1">
      <c r="A208" s="75"/>
      <c r="B208" s="75"/>
      <c r="C208" s="75"/>
      <c r="D208" s="75"/>
      <c r="E208" s="75"/>
      <c r="F208" s="75"/>
    </row>
    <row r="209" spans="1:8" ht="15.95" customHeight="1">
      <c r="A209" s="75"/>
      <c r="B209" s="75"/>
      <c r="C209" s="75"/>
      <c r="D209" s="75"/>
      <c r="E209" s="75"/>
      <c r="F209" s="75"/>
    </row>
    <row r="210" spans="1:8" ht="15.95" customHeight="1">
      <c r="A210" s="75"/>
      <c r="B210" s="75"/>
      <c r="C210" s="75"/>
      <c r="D210" s="75"/>
      <c r="E210" s="75"/>
      <c r="F210" s="75"/>
    </row>
    <row r="211" spans="1:8" ht="15.95" customHeight="1">
      <c r="A211" s="75"/>
      <c r="B211" s="75"/>
      <c r="C211" s="75"/>
      <c r="D211" s="75"/>
      <c r="E211" s="75"/>
      <c r="F211" s="75"/>
    </row>
    <row r="212" spans="1:8" ht="15.95" customHeight="1">
      <c r="A212" s="75"/>
      <c r="B212" s="75"/>
      <c r="C212" s="75"/>
      <c r="D212" s="75"/>
      <c r="E212" s="75"/>
      <c r="F212" s="75"/>
    </row>
    <row r="213" spans="1:8" ht="15.95" customHeight="1">
      <c r="A213" s="75"/>
      <c r="B213" s="75"/>
      <c r="C213" s="75"/>
      <c r="D213" s="75"/>
      <c r="E213" s="75"/>
      <c r="F213" s="75"/>
    </row>
    <row r="214" spans="1:8" ht="15.95" customHeight="1">
      <c r="A214" s="75"/>
      <c r="B214" s="75"/>
      <c r="C214" s="75"/>
      <c r="D214" s="75"/>
      <c r="E214" s="75"/>
      <c r="F214" s="75"/>
    </row>
    <row r="215" spans="1:8" ht="15.95" customHeight="1">
      <c r="A215" s="75"/>
      <c r="B215" s="75"/>
      <c r="C215" s="75"/>
      <c r="D215" s="75"/>
      <c r="E215" s="75"/>
      <c r="F215" s="75"/>
    </row>
    <row r="216" spans="1:8" ht="15.95" customHeight="1">
      <c r="A216" s="75"/>
      <c r="B216" s="75"/>
      <c r="C216" s="75"/>
      <c r="D216" s="75"/>
      <c r="E216" s="75"/>
      <c r="F216" s="75"/>
    </row>
    <row r="217" spans="1:8">
      <c r="A217" s="75"/>
      <c r="B217" s="75"/>
      <c r="C217" s="75"/>
      <c r="D217" s="75"/>
      <c r="E217" s="75"/>
      <c r="F217" s="75"/>
    </row>
    <row r="218" spans="1:8">
      <c r="A218" s="75"/>
      <c r="B218" s="75"/>
      <c r="C218" s="75"/>
      <c r="D218" s="75"/>
      <c r="E218" s="75"/>
      <c r="F218" s="75"/>
    </row>
    <row r="219" spans="1:8" s="49" customFormat="1" ht="18" customHeight="1">
      <c r="A219" s="75"/>
      <c r="B219" s="75"/>
      <c r="C219" s="75"/>
      <c r="D219" s="75"/>
      <c r="E219" s="75"/>
      <c r="F219" s="75"/>
      <c r="G219" s="75"/>
      <c r="H219" s="75"/>
    </row>
    <row r="220" spans="1:8" ht="15.95" customHeight="1">
      <c r="A220" s="75"/>
      <c r="B220" s="75"/>
      <c r="C220" s="75"/>
      <c r="D220" s="75"/>
      <c r="E220" s="75"/>
      <c r="F220" s="75"/>
    </row>
    <row r="221" spans="1:8" ht="15.95" customHeight="1">
      <c r="A221" s="75"/>
      <c r="B221" s="75"/>
      <c r="C221" s="75"/>
      <c r="D221" s="75"/>
      <c r="E221" s="75"/>
      <c r="F221" s="75"/>
    </row>
    <row r="222" spans="1:8" ht="15.95" customHeight="1">
      <c r="A222" s="75"/>
      <c r="B222" s="75"/>
      <c r="C222" s="75"/>
      <c r="D222" s="75"/>
      <c r="E222" s="75"/>
      <c r="F222" s="75"/>
    </row>
    <row r="223" spans="1:8" ht="15.95" customHeight="1">
      <c r="A223" s="75"/>
      <c r="B223" s="75"/>
      <c r="C223" s="75"/>
      <c r="D223" s="75"/>
      <c r="E223" s="75"/>
      <c r="F223" s="75"/>
    </row>
    <row r="224" spans="1:8" ht="15.95" customHeight="1">
      <c r="A224" s="75"/>
      <c r="B224" s="75"/>
      <c r="C224" s="75"/>
      <c r="D224" s="75"/>
      <c r="E224" s="75"/>
      <c r="F224" s="75"/>
    </row>
    <row r="225" spans="1:6" ht="15.95" customHeight="1">
      <c r="A225" s="75"/>
      <c r="B225" s="75"/>
      <c r="C225" s="75"/>
      <c r="D225" s="75"/>
      <c r="E225" s="75"/>
      <c r="F225" s="75"/>
    </row>
    <row r="226" spans="1:6" ht="15.95" customHeight="1">
      <c r="A226" s="75"/>
      <c r="B226" s="75"/>
      <c r="C226" s="75"/>
      <c r="D226" s="75"/>
      <c r="E226" s="75"/>
      <c r="F226" s="75"/>
    </row>
    <row r="227" spans="1:6" ht="15.95" customHeight="1">
      <c r="A227" s="75"/>
      <c r="B227" s="75"/>
      <c r="C227" s="75"/>
      <c r="D227" s="75"/>
      <c r="E227" s="75"/>
      <c r="F227" s="75"/>
    </row>
    <row r="228" spans="1:6" ht="15.95" customHeight="1">
      <c r="A228" s="75"/>
      <c r="B228" s="75"/>
      <c r="C228" s="75"/>
      <c r="D228" s="75"/>
      <c r="E228" s="75"/>
      <c r="F228" s="75"/>
    </row>
    <row r="229" spans="1:6" ht="15.95" customHeight="1">
      <c r="A229" s="75"/>
      <c r="B229" s="75"/>
      <c r="C229" s="75"/>
      <c r="D229" s="75"/>
      <c r="E229" s="75"/>
      <c r="F229" s="75"/>
    </row>
    <row r="230" spans="1:6">
      <c r="A230" s="75"/>
      <c r="B230" s="75"/>
      <c r="C230" s="75"/>
      <c r="D230" s="75"/>
      <c r="E230" s="75"/>
      <c r="F230" s="75"/>
    </row>
    <row r="231" spans="1:6">
      <c r="A231" s="75"/>
      <c r="B231" s="75"/>
      <c r="C231" s="75"/>
      <c r="D231" s="75"/>
      <c r="E231" s="75"/>
      <c r="F231" s="75"/>
    </row>
    <row r="232" spans="1:6">
      <c r="A232" s="75"/>
      <c r="B232" s="75"/>
      <c r="C232" s="75"/>
      <c r="D232" s="75"/>
      <c r="E232" s="75"/>
      <c r="F232" s="75"/>
    </row>
    <row r="233" spans="1:6">
      <c r="A233" s="75"/>
      <c r="B233" s="75"/>
      <c r="C233" s="75"/>
      <c r="D233" s="75"/>
      <c r="E233" s="75"/>
      <c r="F233" s="75"/>
    </row>
    <row r="234" spans="1:6">
      <c r="A234" s="75"/>
      <c r="B234" s="75"/>
      <c r="C234" s="75"/>
      <c r="D234" s="75"/>
      <c r="E234" s="75"/>
      <c r="F234" s="75"/>
    </row>
  </sheetData>
  <mergeCells count="5">
    <mergeCell ref="B171:F171"/>
    <mergeCell ref="B65:F65"/>
    <mergeCell ref="B77:F77"/>
    <mergeCell ref="B83:F83"/>
    <mergeCell ref="B162:F162"/>
  </mergeCells>
  <dataValidations count="7">
    <dataValidation type="whole" errorStyle="warning" allowBlank="1" showInputMessage="1" showErrorMessage="1" errorTitle="WARNING" error="All figures must be entered as whole numbers. Please ensure that the figure you have entered is correct." sqref="C188:F188 C164 C173">
      <formula1>-1000000</formula1>
      <formula2>1000000</formula2>
    </dataValidation>
    <dataValidation type="whole" errorStyle="warning" operator="lessThanOrEqual" allowBlank="1" showInputMessage="1" showErrorMessage="1" errorTitle="WARNING: Check signage" error="Liabilities are expected to be entered as negative whole numbers. Please ensure the figure you have entered is correct. " sqref="C184:F186 C194:F195">
      <formula1>0</formula1>
    </dataValidation>
    <dataValidation type="whole" errorStyle="warning" operator="lessThanOrEqual" allowBlank="1" showInputMessage="1" showErrorMessage="1" errorTitle="WARNING: Check signage" error="Repayments are expected to be entered as negative whole numbers. Please ensure the figure you have entered is correct. " sqref="E168:F169 C177:F178">
      <formula1>0</formula1>
    </dataValidation>
    <dataValidation type="whole" errorStyle="warning" operator="lessThanOrEqual" allowBlank="1" showInputMessage="1" showErrorMessage="1" errorTitle="WARNING: Check signage" error="Financing must be entered as a negative whole number. Please ensure the figure you have entered is correct. " sqref="C44:F53 E54:F54 C55:F56 C98:F103 C122:F132 C147:F151">
      <formula1>0</formula1>
    </dataValidation>
    <dataValidation type="whole" errorStyle="warning" operator="greaterThanOrEqual" allowBlank="1" showInputMessage="1" showErrorMessage="1" errorTitle="WARNING: Check signage" error="Expenditure must be entered as a positive whole number. Please ensure the figure you have entered is correct." sqref="C31:F40 C66:F75 C78:F81 C84:F93 C114:F118 C141:F143">
      <formula1>0</formula1>
    </dataValidation>
    <dataValidation type="whole" errorStyle="warning" allowBlank="1" showInputMessage="1" showErrorMessage="1" errorTitle="WARNING" error="All figures need to be entered rounded to the nearest whole number. Please review the figure you have entered." sqref="C174 D172:F174 D163:F165 C165">
      <formula1>-100000000</formula1>
      <formula2>100000000</formula2>
    </dataValidation>
    <dataValidation type="whole" errorStyle="warning" allowBlank="1" showInputMessage="1" showErrorMessage="1" errorTitle="WARNING" error="All figures need to be entered rounded to the nearest whole number. This figure is also expected to be a positive figure. Please review the figure you have entered." sqref="C54:D54 C168:D169 C152:F152">
      <formula1>0</formula1>
      <formula2>100000000</formula2>
    </dataValidation>
  </dataValidations>
  <pageMargins left="0.7" right="0.7" top="0.75" bottom="0.75" header="0.3" footer="0.3"/>
  <pageSetup paperSize="9" orientation="portrait" horizontalDpi="90" verticalDpi="9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rgb="FFC5D9F1"/>
  </sheetPr>
  <dimension ref="A1:I234"/>
  <sheetViews>
    <sheetView zoomScaleNormal="100" workbookViewId="0">
      <pane ySplit="3" topLeftCell="A4" activePane="bottomLeft" state="frozen"/>
      <selection activeCell="H1" sqref="H1"/>
      <selection pane="bottomLeft" activeCell="C1" sqref="C1"/>
    </sheetView>
  </sheetViews>
  <sheetFormatPr defaultColWidth="9.140625" defaultRowHeight="12.75"/>
  <cols>
    <col min="1" max="1" width="4" style="39" customWidth="1"/>
    <col min="2" max="2" width="94.140625" style="40" customWidth="1"/>
    <col min="3" max="6" width="17.5703125" style="40" customWidth="1"/>
    <col min="7" max="7" width="11.140625" style="75" customWidth="1"/>
    <col min="8" max="8" width="69" style="75" customWidth="1"/>
    <col min="9" max="16384" width="9.140625" style="40"/>
  </cols>
  <sheetData>
    <row r="1" spans="1:8" s="3" customFormat="1" ht="20.100000000000001" customHeight="1">
      <c r="A1" s="28"/>
      <c r="B1" s="4" t="s">
        <v>156</v>
      </c>
      <c r="G1" s="75"/>
      <c r="H1" s="75"/>
    </row>
    <row r="2" spans="1:8" s="3" customFormat="1" ht="20.100000000000001" customHeight="1">
      <c r="A2" s="28"/>
      <c r="B2" s="5" t="s">
        <v>21</v>
      </c>
      <c r="D2" s="74"/>
      <c r="E2" s="74"/>
      <c r="F2" s="37"/>
      <c r="G2" s="75"/>
      <c r="H2" s="75"/>
    </row>
    <row r="3" spans="1:8" s="6" customFormat="1" ht="12.75" customHeight="1">
      <c r="A3" s="29"/>
      <c r="B3" s="7"/>
      <c r="G3" s="75"/>
      <c r="H3" s="75"/>
    </row>
    <row r="4" spans="1:8" s="6" customFormat="1" ht="20.100000000000001" customHeight="1">
      <c r="A4" s="29"/>
      <c r="B4" s="10" t="s">
        <v>39</v>
      </c>
      <c r="C4" s="9"/>
      <c r="D4" s="9"/>
      <c r="E4" s="9"/>
      <c r="F4" s="9"/>
      <c r="G4" s="75"/>
      <c r="H4" s="75"/>
    </row>
    <row r="5" spans="1:8" s="6" customFormat="1" ht="20.100000000000001" customHeight="1">
      <c r="A5" s="29"/>
      <c r="B5" s="10" t="s">
        <v>40</v>
      </c>
      <c r="C5" s="9"/>
      <c r="D5" s="9"/>
      <c r="E5" s="9"/>
      <c r="F5" s="9"/>
      <c r="G5" s="75"/>
      <c r="H5" s="75"/>
    </row>
    <row r="6" spans="1:8" s="6" customFormat="1" ht="20.100000000000001" customHeight="1">
      <c r="A6" s="29"/>
      <c r="B6" s="10" t="s">
        <v>140</v>
      </c>
      <c r="C6" s="47"/>
      <c r="D6" s="9"/>
      <c r="F6" s="9"/>
      <c r="G6" s="75"/>
      <c r="H6" s="75"/>
    </row>
    <row r="7" spans="1:8" s="1" customFormat="1" ht="8.1" customHeight="1">
      <c r="A7" s="33"/>
      <c r="C7" s="34"/>
      <c r="D7" s="51"/>
      <c r="F7" s="51"/>
      <c r="G7" s="75"/>
      <c r="H7" s="75"/>
    </row>
    <row r="8" spans="1:8" s="6" customFormat="1" ht="24.95" customHeight="1">
      <c r="A8" s="29"/>
      <c r="B8" s="23" t="s">
        <v>124</v>
      </c>
      <c r="C8" s="22"/>
      <c r="D8" s="11"/>
      <c r="E8" s="11"/>
      <c r="F8" s="8" t="s">
        <v>16</v>
      </c>
      <c r="G8" s="75"/>
      <c r="H8" s="75"/>
    </row>
    <row r="9" spans="1:8" s="13" customFormat="1" ht="45" customHeight="1">
      <c r="A9" s="30"/>
      <c r="B9" s="19"/>
      <c r="C9" s="20" t="s">
        <v>152</v>
      </c>
      <c r="D9" s="20" t="s">
        <v>41</v>
      </c>
      <c r="E9" s="20" t="s">
        <v>42</v>
      </c>
      <c r="F9" s="20" t="s">
        <v>153</v>
      </c>
      <c r="G9" s="75"/>
      <c r="H9" s="75"/>
    </row>
    <row r="10" spans="1:8" s="1" customFormat="1" ht="8.1" customHeight="1">
      <c r="A10" s="33"/>
      <c r="C10" s="34"/>
      <c r="D10" s="27"/>
      <c r="F10" s="27"/>
      <c r="G10" s="75"/>
      <c r="H10" s="75"/>
    </row>
    <row r="11" spans="1:8" s="6" customFormat="1" ht="15.95" customHeight="1">
      <c r="A11" s="29"/>
      <c r="B11" s="50" t="s">
        <v>43</v>
      </c>
      <c r="C11" s="48"/>
      <c r="D11" s="11"/>
      <c r="E11" s="11"/>
      <c r="F11" s="8"/>
      <c r="G11" s="75"/>
      <c r="H11" s="75"/>
    </row>
    <row r="12" spans="1:8" s="17" customFormat="1" ht="15.95" customHeight="1">
      <c r="A12" s="31"/>
      <c r="B12" s="14" t="s">
        <v>125</v>
      </c>
      <c r="C12" s="15">
        <f>C41+C119</f>
        <v>15096</v>
      </c>
      <c r="D12" s="15">
        <f>D41+D119</f>
        <v>17555</v>
      </c>
      <c r="E12" s="15">
        <f>E41+E119</f>
        <v>11290</v>
      </c>
      <c r="F12" s="15">
        <f>F41+F119</f>
        <v>6463</v>
      </c>
      <c r="G12" s="75"/>
      <c r="H12" s="75"/>
    </row>
    <row r="13" spans="1:8" s="17" customFormat="1" ht="15.95" customHeight="1">
      <c r="A13" s="31"/>
      <c r="B13" s="14" t="s">
        <v>126</v>
      </c>
      <c r="C13" s="15">
        <f>SUM(C76,C82, C141:C142)</f>
        <v>0</v>
      </c>
      <c r="D13" s="15">
        <f>SUM(D76,D82, D141:D142)</f>
        <v>0</v>
      </c>
      <c r="E13" s="15">
        <f>SUM(E76,E82, E141:E142)</f>
        <v>0</v>
      </c>
      <c r="F13" s="15">
        <f>SUM(F76,F82, F141:F142)</f>
        <v>0</v>
      </c>
      <c r="G13" s="75"/>
      <c r="H13" s="75"/>
    </row>
    <row r="14" spans="1:8" s="17" customFormat="1" ht="15.95" customHeight="1">
      <c r="A14" s="31"/>
      <c r="B14" s="14" t="s">
        <v>93</v>
      </c>
      <c r="C14" s="15">
        <f>C94+C143</f>
        <v>0</v>
      </c>
      <c r="D14" s="15">
        <f>D94+D143</f>
        <v>0</v>
      </c>
      <c r="E14" s="15">
        <f>E94+E143</f>
        <v>0</v>
      </c>
      <c r="F14" s="15">
        <f>F94+F143</f>
        <v>0</v>
      </c>
      <c r="G14" s="75"/>
      <c r="H14" s="75"/>
    </row>
    <row r="15" spans="1:8" s="17" customFormat="1" ht="15.95" customHeight="1">
      <c r="A15" s="32"/>
      <c r="B15" s="18" t="s">
        <v>128</v>
      </c>
      <c r="C15" s="16">
        <f>SUM(C12:C14)</f>
        <v>15096</v>
      </c>
      <c r="D15" s="16">
        <f>SUM(D12:D14)</f>
        <v>17555</v>
      </c>
      <c r="E15" s="16">
        <f>SUM(E12:E14)</f>
        <v>11290</v>
      </c>
      <c r="F15" s="16">
        <f>SUM(F12:F14)</f>
        <v>6463</v>
      </c>
      <c r="G15" s="75"/>
      <c r="H15" s="75"/>
    </row>
    <row r="16" spans="1:8" s="1" customFormat="1" ht="8.1" customHeight="1">
      <c r="A16" s="33"/>
      <c r="C16" s="34"/>
      <c r="D16" s="27"/>
      <c r="F16" s="27"/>
      <c r="G16" s="75"/>
      <c r="H16" s="75"/>
    </row>
    <row r="17" spans="1:8" s="6" customFormat="1" ht="15.95" customHeight="1">
      <c r="A17" s="29"/>
      <c r="B17" s="50" t="s">
        <v>48</v>
      </c>
      <c r="C17" s="48"/>
      <c r="D17" s="11"/>
      <c r="E17" s="11"/>
      <c r="F17" s="8"/>
      <c r="G17" s="75"/>
      <c r="H17" s="75"/>
    </row>
    <row r="18" spans="1:8" s="17" customFormat="1" ht="15.95" customHeight="1">
      <c r="A18" s="31"/>
      <c r="B18" s="14" t="s">
        <v>133</v>
      </c>
      <c r="C18" s="15">
        <f>SUM(C44:C50,C122:C126)</f>
        <v>-6608</v>
      </c>
      <c r="D18" s="15">
        <f>SUM(D44:D50,D122:D126)</f>
        <v>-9989</v>
      </c>
      <c r="E18" s="15">
        <f>SUM(E44:E50,E122:E126)</f>
        <v>-8749</v>
      </c>
      <c r="F18" s="15">
        <f>SUM(F44:F50,F122:F126)</f>
        <v>-5000</v>
      </c>
      <c r="G18" s="75"/>
      <c r="H18" s="75"/>
    </row>
    <row r="19" spans="1:8" s="17" customFormat="1" ht="15.95" customHeight="1">
      <c r="A19" s="31"/>
      <c r="B19" s="14" t="s">
        <v>134</v>
      </c>
      <c r="C19" s="15">
        <f>SUM(C51,C104,C127,C152)</f>
        <v>-7932</v>
      </c>
      <c r="D19" s="15">
        <f>SUM(D51,D104,D127,D152)</f>
        <v>-6847</v>
      </c>
      <c r="E19" s="15">
        <f>SUM(E51,E104,E127,E152)</f>
        <v>-2391</v>
      </c>
      <c r="F19" s="15">
        <f>SUM(F51,F104,F127,F152)</f>
        <v>-1313</v>
      </c>
      <c r="G19" s="75"/>
      <c r="H19" s="75"/>
    </row>
    <row r="20" spans="1:8" s="17" customFormat="1" ht="15.95" customHeight="1">
      <c r="A20" s="31"/>
      <c r="B20" s="14" t="s">
        <v>135</v>
      </c>
      <c r="C20" s="15">
        <f>SUM(C55:C56,C131:C132)</f>
        <v>0</v>
      </c>
      <c r="D20" s="15">
        <f>SUM(D55:D56,D131:D132)</f>
        <v>0</v>
      </c>
      <c r="E20" s="15">
        <f>SUM(E55:E56,E131:E132)</f>
        <v>0</v>
      </c>
      <c r="F20" s="15">
        <f>SUM(F55:F56,F131:F132)</f>
        <v>0</v>
      </c>
      <c r="G20" s="75"/>
      <c r="H20" s="75"/>
    </row>
    <row r="21" spans="1:8" s="17" customFormat="1" ht="15.95" customHeight="1">
      <c r="A21" s="31"/>
      <c r="B21" s="14" t="s">
        <v>136</v>
      </c>
      <c r="C21" s="15">
        <f>SUM(C52:C53,C128:C129)</f>
        <v>-357</v>
      </c>
      <c r="D21" s="15">
        <f>SUM(D52:D53,D128:D129)</f>
        <v>-150</v>
      </c>
      <c r="E21" s="15">
        <f>SUM(E52:E53,E128:E129)</f>
        <v>-150</v>
      </c>
      <c r="F21" s="15">
        <f>SUM(F52:F53,F128:F129)</f>
        <v>-150</v>
      </c>
      <c r="G21" s="75"/>
      <c r="H21" s="75"/>
    </row>
    <row r="22" spans="1:8" s="17" customFormat="1" ht="15.95" customHeight="1">
      <c r="A22" s="31"/>
      <c r="B22" s="14" t="s">
        <v>137</v>
      </c>
      <c r="C22" s="15">
        <f>SUM(C54,C130)</f>
        <v>-199</v>
      </c>
      <c r="D22" s="15">
        <f>SUM(D54,D130)</f>
        <v>-569</v>
      </c>
      <c r="E22" s="15">
        <f>SUM(E54,E130)</f>
        <v>0</v>
      </c>
      <c r="F22" s="15">
        <f>SUM(F54,F130)</f>
        <v>0</v>
      </c>
      <c r="G22" s="75"/>
      <c r="H22" s="75"/>
    </row>
    <row r="23" spans="1:8" s="17" customFormat="1" ht="15.95" customHeight="1">
      <c r="A23" s="31"/>
      <c r="B23" s="14" t="s">
        <v>138</v>
      </c>
      <c r="C23" s="15">
        <f>SUM(C98:C103, C147:C151)</f>
        <v>0</v>
      </c>
      <c r="D23" s="15">
        <f>SUM(D98:D103, D147:D151)</f>
        <v>0</v>
      </c>
      <c r="E23" s="15">
        <f>SUM(E98:E103, E147:E151)</f>
        <v>0</v>
      </c>
      <c r="F23" s="15">
        <f>SUM(F98:F103, F147:F151)</f>
        <v>0</v>
      </c>
      <c r="G23" s="75"/>
      <c r="H23" s="75"/>
    </row>
    <row r="24" spans="1:8" s="17" customFormat="1" ht="15.95" customHeight="1">
      <c r="A24" s="32"/>
      <c r="B24" s="18" t="s">
        <v>53</v>
      </c>
      <c r="C24" s="16">
        <f>SUM(C18:C23)</f>
        <v>-15096</v>
      </c>
      <c r="D24" s="16">
        <f>SUM(D18:D23)</f>
        <v>-17555</v>
      </c>
      <c r="E24" s="16">
        <f>SUM(E18:E23)</f>
        <v>-11290</v>
      </c>
      <c r="F24" s="16">
        <f>SUM(F18:F23)</f>
        <v>-6463</v>
      </c>
      <c r="G24" s="75"/>
      <c r="H24" s="75"/>
    </row>
    <row r="25" spans="1:8" ht="18" customHeight="1">
      <c r="D25" s="41"/>
      <c r="E25" s="41"/>
      <c r="F25" s="41"/>
    </row>
    <row r="26" spans="1:8" s="6" customFormat="1" ht="24.95" customHeight="1">
      <c r="A26" s="29"/>
      <c r="B26" s="23" t="s">
        <v>127</v>
      </c>
      <c r="C26" s="22"/>
      <c r="D26" s="11"/>
      <c r="E26" s="11"/>
      <c r="F26" s="8"/>
      <c r="G26" s="75"/>
      <c r="H26" s="75"/>
    </row>
    <row r="27" spans="1:8" s="6" customFormat="1" ht="20.100000000000001" customHeight="1">
      <c r="A27" s="29"/>
      <c r="B27" s="12" t="s">
        <v>142</v>
      </c>
      <c r="C27" s="48"/>
      <c r="D27" s="11"/>
      <c r="E27" s="11"/>
      <c r="F27" s="8" t="s">
        <v>16</v>
      </c>
      <c r="G27" s="75"/>
      <c r="H27" s="75"/>
    </row>
    <row r="28" spans="1:8" s="13" customFormat="1" ht="45" customHeight="1">
      <c r="A28" s="30"/>
      <c r="B28" s="19"/>
      <c r="C28" s="20" t="str">
        <f>C$9</f>
        <v>2020-21 
Provisional 
Outturn</v>
      </c>
      <c r="D28" s="20" t="str">
        <f>D$9</f>
        <v>2021-22 
Budget 
Estimate</v>
      </c>
      <c r="E28" s="20" t="str">
        <f>E$9</f>
        <v>2022-23 
Budget 
Estimate</v>
      </c>
      <c r="F28" s="20" t="str">
        <f>F$9</f>
        <v>2023-24 
Budget 
Estimate</v>
      </c>
      <c r="G28" s="75"/>
      <c r="H28" s="75"/>
    </row>
    <row r="29" spans="1:8" s="1" customFormat="1" ht="8.1" customHeight="1">
      <c r="A29" s="33"/>
      <c r="C29" s="34"/>
      <c r="D29" s="27"/>
      <c r="F29" s="27"/>
      <c r="G29" s="75"/>
      <c r="H29" s="75"/>
    </row>
    <row r="30" spans="1:8" s="6" customFormat="1" ht="15.95" customHeight="1">
      <c r="A30" s="29"/>
      <c r="B30" s="50" t="s">
        <v>43</v>
      </c>
      <c r="C30" s="48"/>
      <c r="D30" s="11"/>
      <c r="E30" s="11"/>
      <c r="F30" s="8"/>
      <c r="G30" s="75"/>
      <c r="H30" s="75"/>
    </row>
    <row r="31" spans="1:8" s="17" customFormat="1" ht="15.95" customHeight="1">
      <c r="A31" s="31"/>
      <c r="B31" s="21" t="s">
        <v>31</v>
      </c>
      <c r="C31" s="26">
        <v>1091</v>
      </c>
      <c r="D31" s="26">
        <v>3040</v>
      </c>
      <c r="E31" s="26">
        <v>780</v>
      </c>
      <c r="F31" s="26">
        <v>73</v>
      </c>
      <c r="G31" s="75"/>
      <c r="H31" s="75"/>
    </row>
    <row r="32" spans="1:8" s="17" customFormat="1" ht="15.95" customHeight="1">
      <c r="A32" s="31"/>
      <c r="B32" s="21" t="s">
        <v>154</v>
      </c>
      <c r="C32" s="26">
        <v>770</v>
      </c>
      <c r="D32" s="26">
        <v>2336</v>
      </c>
      <c r="E32" s="26">
        <v>161</v>
      </c>
      <c r="F32" s="26">
        <v>0</v>
      </c>
      <c r="G32" s="75"/>
      <c r="H32" s="75"/>
    </row>
    <row r="33" spans="1:8" s="17" customFormat="1" ht="15.95" customHeight="1">
      <c r="A33" s="31"/>
      <c r="B33" s="21" t="s">
        <v>32</v>
      </c>
      <c r="C33" s="26">
        <v>273</v>
      </c>
      <c r="D33" s="26">
        <v>4340</v>
      </c>
      <c r="E33" s="26">
        <v>5905</v>
      </c>
      <c r="F33" s="26">
        <v>1400</v>
      </c>
      <c r="G33" s="75"/>
      <c r="H33" s="75"/>
    </row>
    <row r="34" spans="1:8" s="17" customFormat="1" ht="15.95" customHeight="1">
      <c r="A34" s="31"/>
      <c r="B34" s="21" t="s">
        <v>35</v>
      </c>
      <c r="C34" s="26">
        <v>1245</v>
      </c>
      <c r="D34" s="26">
        <v>1048</v>
      </c>
      <c r="E34" s="26">
        <v>950</v>
      </c>
      <c r="F34" s="26">
        <v>950</v>
      </c>
      <c r="G34" s="75"/>
      <c r="H34" s="75"/>
    </row>
    <row r="35" spans="1:8" s="17" customFormat="1" ht="15.95" customHeight="1">
      <c r="A35" s="31"/>
      <c r="B35" s="21" t="s">
        <v>33</v>
      </c>
      <c r="C35" s="26">
        <v>112</v>
      </c>
      <c r="D35" s="26">
        <v>215</v>
      </c>
      <c r="E35" s="26">
        <v>0</v>
      </c>
      <c r="F35" s="26">
        <v>0</v>
      </c>
      <c r="G35" s="75"/>
      <c r="H35" s="75"/>
    </row>
    <row r="36" spans="1:8" s="17" customFormat="1" ht="15.95" customHeight="1">
      <c r="A36" s="31"/>
      <c r="B36" s="21" t="s">
        <v>45</v>
      </c>
      <c r="C36" s="26">
        <v>203</v>
      </c>
      <c r="D36" s="26">
        <v>0</v>
      </c>
      <c r="E36" s="26">
        <v>0</v>
      </c>
      <c r="F36" s="26">
        <v>0</v>
      </c>
      <c r="G36" s="75"/>
      <c r="H36" s="75"/>
    </row>
    <row r="37" spans="1:8" s="17" customFormat="1" ht="15.95" customHeight="1">
      <c r="A37" s="31"/>
      <c r="B37" s="21" t="s">
        <v>44</v>
      </c>
      <c r="C37" s="26">
        <v>366</v>
      </c>
      <c r="D37" s="26">
        <v>500</v>
      </c>
      <c r="E37" s="26">
        <v>500</v>
      </c>
      <c r="F37" s="26">
        <v>500</v>
      </c>
      <c r="G37" s="75"/>
      <c r="H37" s="75"/>
    </row>
    <row r="38" spans="1:8" s="17" customFormat="1" ht="15.95" customHeight="1">
      <c r="A38" s="31"/>
      <c r="B38" s="21" t="s">
        <v>38</v>
      </c>
      <c r="C38" s="26">
        <v>7591</v>
      </c>
      <c r="D38" s="26">
        <v>569</v>
      </c>
      <c r="E38" s="26">
        <v>569</v>
      </c>
      <c r="F38" s="26">
        <v>569</v>
      </c>
      <c r="G38" s="75"/>
      <c r="H38" s="75"/>
    </row>
    <row r="39" spans="1:8" s="17" customFormat="1" ht="15.95" customHeight="1">
      <c r="A39" s="31"/>
      <c r="B39" s="21" t="s">
        <v>34</v>
      </c>
      <c r="C39" s="26">
        <v>1215</v>
      </c>
      <c r="D39" s="26">
        <v>2970</v>
      </c>
      <c r="E39" s="26">
        <v>2425</v>
      </c>
      <c r="F39" s="26">
        <v>2971</v>
      </c>
      <c r="G39" s="75"/>
      <c r="H39" s="75"/>
    </row>
    <row r="40" spans="1:8" s="17" customFormat="1" ht="15.95" customHeight="1">
      <c r="A40" s="31"/>
      <c r="B40" s="21" t="s">
        <v>46</v>
      </c>
      <c r="C40" s="26">
        <v>0</v>
      </c>
      <c r="D40" s="26">
        <v>0</v>
      </c>
      <c r="E40" s="26">
        <v>0</v>
      </c>
      <c r="F40" s="26">
        <v>0</v>
      </c>
      <c r="G40" s="75"/>
      <c r="H40" s="75"/>
    </row>
    <row r="41" spans="1:8" s="17" customFormat="1" ht="15.95" customHeight="1">
      <c r="A41" s="32"/>
      <c r="B41" s="18" t="s">
        <v>47</v>
      </c>
      <c r="C41" s="16">
        <f>SUM(C31:C40)</f>
        <v>12866</v>
      </c>
      <c r="D41" s="16">
        <f>SUM(D31:D40)</f>
        <v>15018</v>
      </c>
      <c r="E41" s="16">
        <f>SUM(E31:E40)</f>
        <v>11290</v>
      </c>
      <c r="F41" s="16">
        <f>SUM(F31:F40)</f>
        <v>6463</v>
      </c>
      <c r="G41" s="75"/>
      <c r="H41" s="75"/>
    </row>
    <row r="42" spans="1:8" s="1" customFormat="1" ht="8.1" customHeight="1">
      <c r="A42" s="33"/>
      <c r="C42" s="34"/>
      <c r="D42" s="27"/>
      <c r="F42" s="27"/>
      <c r="G42" s="75"/>
      <c r="H42" s="75"/>
    </row>
    <row r="43" spans="1:8" s="6" customFormat="1" ht="15.95" customHeight="1">
      <c r="A43" s="29"/>
      <c r="B43" s="50" t="s">
        <v>48</v>
      </c>
      <c r="C43" s="48"/>
      <c r="D43" s="11"/>
      <c r="E43" s="11"/>
      <c r="F43" s="8"/>
      <c r="G43" s="75"/>
      <c r="H43" s="75"/>
    </row>
    <row r="44" spans="1:8" s="17" customFormat="1" ht="15.95" customHeight="1">
      <c r="A44" s="31"/>
      <c r="B44" s="21" t="s">
        <v>78</v>
      </c>
      <c r="C44" s="26">
        <v>-5046</v>
      </c>
      <c r="D44" s="26">
        <v>-5048</v>
      </c>
      <c r="E44" s="26">
        <v>-5000</v>
      </c>
      <c r="F44" s="26">
        <v>-5000</v>
      </c>
      <c r="G44" s="75"/>
      <c r="H44" s="75"/>
    </row>
    <row r="45" spans="1:8" s="17" customFormat="1" ht="15.95" customHeight="1">
      <c r="A45" s="31"/>
      <c r="B45" s="21" t="s">
        <v>79</v>
      </c>
      <c r="C45" s="26">
        <v>-807</v>
      </c>
      <c r="D45" s="26">
        <v>-505</v>
      </c>
      <c r="E45" s="26">
        <v>-777</v>
      </c>
      <c r="F45" s="26">
        <v>0</v>
      </c>
      <c r="G45" s="75"/>
      <c r="H45" s="75"/>
    </row>
    <row r="46" spans="1:8" s="17" customFormat="1" ht="15.95" customHeight="1">
      <c r="A46" s="31"/>
      <c r="B46" s="21" t="s">
        <v>80</v>
      </c>
      <c r="C46" s="26">
        <v>0</v>
      </c>
      <c r="D46" s="26">
        <v>0</v>
      </c>
      <c r="E46" s="26">
        <v>0</v>
      </c>
      <c r="F46" s="26">
        <v>0</v>
      </c>
      <c r="G46" s="75"/>
      <c r="H46" s="75"/>
    </row>
    <row r="47" spans="1:8" s="17" customFormat="1" ht="15.95" customHeight="1">
      <c r="A47" s="31"/>
      <c r="B47" s="21" t="s">
        <v>81</v>
      </c>
      <c r="C47" s="26">
        <v>0</v>
      </c>
      <c r="D47" s="26">
        <v>0</v>
      </c>
      <c r="E47" s="26">
        <v>0</v>
      </c>
      <c r="F47" s="26">
        <v>0</v>
      </c>
      <c r="G47" s="75"/>
      <c r="H47" s="75"/>
    </row>
    <row r="48" spans="1:8" s="17" customFormat="1" ht="15.95" customHeight="1">
      <c r="A48" s="31"/>
      <c r="B48" s="21" t="s">
        <v>82</v>
      </c>
      <c r="C48" s="26">
        <v>0</v>
      </c>
      <c r="D48" s="26">
        <v>0</v>
      </c>
      <c r="E48" s="26">
        <v>0</v>
      </c>
      <c r="F48" s="26">
        <v>0</v>
      </c>
      <c r="G48" s="75"/>
      <c r="H48" s="75"/>
    </row>
    <row r="49" spans="1:8" s="17" customFormat="1" ht="15.95" customHeight="1">
      <c r="A49" s="31"/>
      <c r="B49" s="21" t="s">
        <v>83</v>
      </c>
      <c r="C49" s="26">
        <v>0</v>
      </c>
      <c r="D49" s="26">
        <v>0</v>
      </c>
      <c r="E49" s="26">
        <v>0</v>
      </c>
      <c r="F49" s="26">
        <v>0</v>
      </c>
      <c r="G49" s="75"/>
      <c r="H49" s="75"/>
    </row>
    <row r="50" spans="1:8" s="17" customFormat="1" ht="15.95" customHeight="1">
      <c r="A50" s="31"/>
      <c r="B50" s="21" t="s">
        <v>84</v>
      </c>
      <c r="C50" s="26">
        <v>-158</v>
      </c>
      <c r="D50" s="26">
        <v>-4436</v>
      </c>
      <c r="E50" s="26">
        <v>-2972</v>
      </c>
      <c r="F50" s="26">
        <v>0</v>
      </c>
      <c r="G50" s="75"/>
      <c r="H50" s="75"/>
    </row>
    <row r="51" spans="1:8" s="17" customFormat="1" ht="15.95" customHeight="1">
      <c r="A51" s="31"/>
      <c r="B51" s="21" t="s">
        <v>85</v>
      </c>
      <c r="C51" s="26">
        <v>-6299</v>
      </c>
      <c r="D51" s="26">
        <v>-4310</v>
      </c>
      <c r="E51" s="26">
        <v>-2391</v>
      </c>
      <c r="F51" s="26">
        <v>-1313</v>
      </c>
      <c r="G51" s="75"/>
      <c r="H51" s="75"/>
    </row>
    <row r="52" spans="1:8" s="17" customFormat="1" ht="15.95" customHeight="1">
      <c r="A52" s="31"/>
      <c r="B52" s="21" t="s">
        <v>86</v>
      </c>
      <c r="C52" s="26">
        <v>-357</v>
      </c>
      <c r="D52" s="26">
        <v>-150</v>
      </c>
      <c r="E52" s="26">
        <v>-150</v>
      </c>
      <c r="F52" s="26">
        <v>-150</v>
      </c>
      <c r="G52" s="75"/>
      <c r="H52" s="75"/>
    </row>
    <row r="53" spans="1:8" s="17" customFormat="1" ht="15.95" customHeight="1">
      <c r="A53" s="31"/>
      <c r="B53" s="21" t="s">
        <v>87</v>
      </c>
      <c r="C53" s="26">
        <v>0</v>
      </c>
      <c r="D53" s="26">
        <v>0</v>
      </c>
      <c r="E53" s="26">
        <v>0</v>
      </c>
      <c r="F53" s="26">
        <v>0</v>
      </c>
      <c r="G53" s="75"/>
      <c r="H53" s="75"/>
    </row>
    <row r="54" spans="1:8" s="17" customFormat="1" ht="15.95" customHeight="1">
      <c r="A54" s="31"/>
      <c r="B54" s="21" t="s">
        <v>88</v>
      </c>
      <c r="C54" s="15">
        <v>-199</v>
      </c>
      <c r="D54" s="15">
        <v>-569</v>
      </c>
      <c r="E54" s="26">
        <v>0</v>
      </c>
      <c r="F54" s="26">
        <v>0</v>
      </c>
      <c r="G54" s="75"/>
      <c r="H54" s="75"/>
    </row>
    <row r="55" spans="1:8" s="17" customFormat="1" ht="15.95" customHeight="1">
      <c r="A55" s="31"/>
      <c r="B55" s="21" t="s">
        <v>89</v>
      </c>
      <c r="C55" s="26">
        <v>0</v>
      </c>
      <c r="D55" s="26">
        <v>0</v>
      </c>
      <c r="E55" s="26">
        <v>0</v>
      </c>
      <c r="F55" s="26">
        <v>0</v>
      </c>
      <c r="G55" s="75"/>
      <c r="H55" s="75"/>
    </row>
    <row r="56" spans="1:8" s="17" customFormat="1" ht="15.95" customHeight="1">
      <c r="A56" s="31"/>
      <c r="B56" s="21" t="s">
        <v>90</v>
      </c>
      <c r="C56" s="26">
        <v>0</v>
      </c>
      <c r="D56" s="26">
        <v>0</v>
      </c>
      <c r="E56" s="26">
        <v>0</v>
      </c>
      <c r="F56" s="26">
        <v>0</v>
      </c>
      <c r="G56" s="75"/>
      <c r="H56" s="75"/>
    </row>
    <row r="57" spans="1:8" s="17" customFormat="1" ht="15.95" customHeight="1">
      <c r="A57" s="32"/>
      <c r="B57" s="18" t="s">
        <v>49</v>
      </c>
      <c r="C57" s="16">
        <f>SUM(C44:C56)</f>
        <v>-12866</v>
      </c>
      <c r="D57" s="16">
        <f>SUM(D44:D56)</f>
        <v>-15018</v>
      </c>
      <c r="E57" s="16">
        <f>SUM(E44:E56)</f>
        <v>-11290</v>
      </c>
      <c r="F57" s="16">
        <f>SUM(F44:F56)</f>
        <v>-6463</v>
      </c>
      <c r="G57" s="75"/>
      <c r="H57" s="75"/>
    </row>
    <row r="58" spans="1:8" s="1" customFormat="1" ht="8.1" customHeight="1">
      <c r="A58" s="33"/>
      <c r="C58" s="34"/>
      <c r="D58" s="27"/>
      <c r="F58" s="27"/>
      <c r="G58" s="75"/>
      <c r="H58" s="75"/>
    </row>
    <row r="59" spans="1:8" s="17" customFormat="1" ht="15.95" customHeight="1">
      <c r="A59" s="31"/>
      <c r="B59" s="44" t="s">
        <v>97</v>
      </c>
      <c r="C59" s="36" t="str">
        <f>IF(C41+C57=0, "PASS", "FAIL")</f>
        <v>PASS</v>
      </c>
      <c r="D59" s="36" t="str">
        <f>IF(D41+D57=0, "PASS", "FAIL")</f>
        <v>PASS</v>
      </c>
      <c r="E59" s="36" t="str">
        <f>IF(E41+E57=0, "PASS", "FAIL")</f>
        <v>PASS</v>
      </c>
      <c r="F59" s="36" t="str">
        <f>IF(F41+F57=0, "PASS", "FAIL")</f>
        <v>PASS</v>
      </c>
      <c r="G59" s="75"/>
      <c r="H59" s="75"/>
    </row>
    <row r="60" spans="1:8" s="1" customFormat="1" ht="18" customHeight="1">
      <c r="A60" s="33"/>
      <c r="C60" s="34"/>
      <c r="D60" s="27"/>
      <c r="F60" s="27"/>
      <c r="G60" s="75"/>
      <c r="H60" s="75"/>
    </row>
    <row r="61" spans="1:8" s="6" customFormat="1" ht="20.100000000000001" customHeight="1">
      <c r="A61" s="29"/>
      <c r="B61" s="12" t="s">
        <v>141</v>
      </c>
      <c r="C61" s="48"/>
      <c r="D61" s="11"/>
      <c r="E61" s="11"/>
      <c r="F61" s="8" t="s">
        <v>16</v>
      </c>
      <c r="G61" s="75"/>
      <c r="H61" s="75"/>
    </row>
    <row r="62" spans="1:8" s="13" customFormat="1" ht="45" customHeight="1">
      <c r="A62" s="30"/>
      <c r="B62" s="19"/>
      <c r="C62" s="20" t="str">
        <f>C$9</f>
        <v>2020-21 
Provisional 
Outturn</v>
      </c>
      <c r="D62" s="20" t="str">
        <f>D$9</f>
        <v>2021-22 
Budget 
Estimate</v>
      </c>
      <c r="E62" s="20" t="str">
        <f>E$9</f>
        <v>2022-23 
Budget 
Estimate</v>
      </c>
      <c r="F62" s="20" t="str">
        <f>F$9</f>
        <v>2023-24 
Budget 
Estimate</v>
      </c>
      <c r="G62" s="75"/>
      <c r="H62" s="75"/>
    </row>
    <row r="63" spans="1:8" s="1" customFormat="1" ht="8.1" customHeight="1">
      <c r="A63" s="33"/>
      <c r="C63" s="34"/>
      <c r="D63" s="27"/>
      <c r="F63" s="27"/>
      <c r="G63" s="75"/>
      <c r="H63" s="75"/>
    </row>
    <row r="64" spans="1:8" s="6" customFormat="1" ht="15.95" customHeight="1">
      <c r="A64" s="29"/>
      <c r="B64" s="50" t="s">
        <v>43</v>
      </c>
      <c r="C64" s="48"/>
      <c r="D64" s="11"/>
      <c r="E64" s="11"/>
      <c r="F64" s="8"/>
      <c r="G64" s="75"/>
      <c r="H64" s="75"/>
    </row>
    <row r="65" spans="1:8" s="13" customFormat="1" ht="20.100000000000001" customHeight="1">
      <c r="A65" s="30"/>
      <c r="B65" s="81" t="s">
        <v>94</v>
      </c>
      <c r="C65" s="82"/>
      <c r="D65" s="82"/>
      <c r="E65" s="82"/>
      <c r="F65" s="83"/>
      <c r="G65" s="75"/>
      <c r="H65" s="75"/>
    </row>
    <row r="66" spans="1:8" s="17" customFormat="1" ht="15.95" customHeight="1">
      <c r="A66" s="31"/>
      <c r="B66" s="21" t="s">
        <v>31</v>
      </c>
      <c r="C66" s="26">
        <v>0</v>
      </c>
      <c r="D66" s="26">
        <v>0</v>
      </c>
      <c r="E66" s="26">
        <v>0</v>
      </c>
      <c r="F66" s="26">
        <v>0</v>
      </c>
      <c r="G66" s="75"/>
      <c r="H66" s="75"/>
    </row>
    <row r="67" spans="1:8" s="17" customFormat="1" ht="15.95" customHeight="1">
      <c r="A67" s="31"/>
      <c r="B67" s="21" t="s">
        <v>154</v>
      </c>
      <c r="C67" s="26">
        <v>0</v>
      </c>
      <c r="D67" s="26">
        <v>0</v>
      </c>
      <c r="E67" s="26">
        <v>0</v>
      </c>
      <c r="F67" s="26">
        <v>0</v>
      </c>
      <c r="G67" s="75"/>
      <c r="H67" s="75"/>
    </row>
    <row r="68" spans="1:8" s="17" customFormat="1" ht="15.95" customHeight="1">
      <c r="A68" s="31"/>
      <c r="B68" s="21" t="s">
        <v>32</v>
      </c>
      <c r="C68" s="26">
        <v>0</v>
      </c>
      <c r="D68" s="26">
        <v>0</v>
      </c>
      <c r="E68" s="26">
        <v>0</v>
      </c>
      <c r="F68" s="26">
        <v>0</v>
      </c>
      <c r="G68" s="75"/>
      <c r="H68" s="75"/>
    </row>
    <row r="69" spans="1:8" s="17" customFormat="1" ht="15.95" customHeight="1">
      <c r="A69" s="31"/>
      <c r="B69" s="21" t="s">
        <v>50</v>
      </c>
      <c r="C69" s="26">
        <v>0</v>
      </c>
      <c r="D69" s="26">
        <v>0</v>
      </c>
      <c r="E69" s="26">
        <v>0</v>
      </c>
      <c r="F69" s="26">
        <v>0</v>
      </c>
      <c r="G69" s="75"/>
      <c r="H69" s="75"/>
    </row>
    <row r="70" spans="1:8" s="17" customFormat="1" ht="15.95" customHeight="1">
      <c r="A70" s="31"/>
      <c r="B70" s="21" t="s">
        <v>33</v>
      </c>
      <c r="C70" s="26">
        <v>0</v>
      </c>
      <c r="D70" s="26">
        <v>0</v>
      </c>
      <c r="E70" s="26">
        <v>0</v>
      </c>
      <c r="F70" s="26">
        <v>0</v>
      </c>
      <c r="G70" s="75"/>
      <c r="H70" s="75"/>
    </row>
    <row r="71" spans="1:8" s="17" customFormat="1" ht="15.95" customHeight="1">
      <c r="A71" s="31"/>
      <c r="B71" s="21" t="s">
        <v>45</v>
      </c>
      <c r="C71" s="26">
        <v>0</v>
      </c>
      <c r="D71" s="26">
        <v>0</v>
      </c>
      <c r="E71" s="26">
        <v>0</v>
      </c>
      <c r="F71" s="26">
        <v>0</v>
      </c>
      <c r="G71" s="75"/>
      <c r="H71" s="75"/>
    </row>
    <row r="72" spans="1:8" s="17" customFormat="1" ht="15.95" customHeight="1">
      <c r="A72" s="31"/>
      <c r="B72" s="21" t="s">
        <v>44</v>
      </c>
      <c r="C72" s="26">
        <v>0</v>
      </c>
      <c r="D72" s="26">
        <v>0</v>
      </c>
      <c r="E72" s="26">
        <v>0</v>
      </c>
      <c r="F72" s="26">
        <v>0</v>
      </c>
      <c r="G72" s="75"/>
      <c r="H72" s="75"/>
    </row>
    <row r="73" spans="1:8" s="17" customFormat="1" ht="15.95" customHeight="1">
      <c r="A73" s="31"/>
      <c r="B73" s="21" t="s">
        <v>38</v>
      </c>
      <c r="C73" s="26">
        <v>0</v>
      </c>
      <c r="D73" s="26">
        <v>0</v>
      </c>
      <c r="E73" s="26">
        <v>0</v>
      </c>
      <c r="F73" s="26">
        <v>0</v>
      </c>
      <c r="G73" s="75"/>
      <c r="H73" s="75"/>
    </row>
    <row r="74" spans="1:8" s="17" customFormat="1" ht="15.95" customHeight="1">
      <c r="A74" s="31"/>
      <c r="B74" s="21" t="s">
        <v>34</v>
      </c>
      <c r="C74" s="26">
        <v>0</v>
      </c>
      <c r="D74" s="26">
        <v>0</v>
      </c>
      <c r="E74" s="26">
        <v>0</v>
      </c>
      <c r="F74" s="26">
        <v>0</v>
      </c>
      <c r="G74" s="75"/>
      <c r="H74" s="75"/>
    </row>
    <row r="75" spans="1:8" s="17" customFormat="1" ht="15.95" customHeight="1">
      <c r="A75" s="31"/>
      <c r="B75" s="21" t="s">
        <v>46</v>
      </c>
      <c r="C75" s="26">
        <v>0</v>
      </c>
      <c r="D75" s="26">
        <v>0</v>
      </c>
      <c r="E75" s="26">
        <v>0</v>
      </c>
      <c r="F75" s="26">
        <v>0</v>
      </c>
      <c r="G75" s="75"/>
      <c r="H75" s="75"/>
    </row>
    <row r="76" spans="1:8" s="17" customFormat="1" ht="15.95" customHeight="1">
      <c r="A76" s="32"/>
      <c r="B76" s="24" t="s">
        <v>95</v>
      </c>
      <c r="C76" s="25">
        <f>SUM(C66:C75)</f>
        <v>0</v>
      </c>
      <c r="D76" s="25">
        <f>SUM(D66:D75)</f>
        <v>0</v>
      </c>
      <c r="E76" s="25">
        <f>SUM(E66:E75)</f>
        <v>0</v>
      </c>
      <c r="F76" s="25">
        <f>SUM(F66:F75)</f>
        <v>0</v>
      </c>
      <c r="G76" s="75"/>
      <c r="H76" s="75"/>
    </row>
    <row r="77" spans="1:8" s="13" customFormat="1" ht="20.100000000000001" customHeight="1">
      <c r="A77" s="30"/>
      <c r="B77" s="81" t="s">
        <v>130</v>
      </c>
      <c r="C77" s="82"/>
      <c r="D77" s="82"/>
      <c r="E77" s="82"/>
      <c r="F77" s="83"/>
      <c r="G77" s="75"/>
      <c r="H77" s="75"/>
    </row>
    <row r="78" spans="1:8" s="17" customFormat="1" ht="15.95" customHeight="1">
      <c r="A78" s="31"/>
      <c r="B78" s="21" t="s">
        <v>51</v>
      </c>
      <c r="C78" s="26">
        <v>0</v>
      </c>
      <c r="D78" s="26">
        <v>0</v>
      </c>
      <c r="E78" s="26">
        <v>0</v>
      </c>
      <c r="F78" s="26">
        <v>0</v>
      </c>
      <c r="G78" s="75"/>
      <c r="H78" s="75"/>
    </row>
    <row r="79" spans="1:8" s="17" customFormat="1" ht="15.95" customHeight="1">
      <c r="A79" s="31"/>
      <c r="B79" s="21" t="s">
        <v>92</v>
      </c>
      <c r="C79" s="26">
        <v>0</v>
      </c>
      <c r="D79" s="26">
        <v>0</v>
      </c>
      <c r="E79" s="26">
        <v>0</v>
      </c>
      <c r="F79" s="26">
        <v>0</v>
      </c>
      <c r="G79" s="75"/>
      <c r="H79" s="75"/>
    </row>
    <row r="80" spans="1:8" s="17" customFormat="1" ht="15.95" customHeight="1">
      <c r="A80" s="31"/>
      <c r="B80" s="21" t="s">
        <v>131</v>
      </c>
      <c r="C80" s="26">
        <v>0</v>
      </c>
      <c r="D80" s="26">
        <v>0</v>
      </c>
      <c r="E80" s="26">
        <v>0</v>
      </c>
      <c r="F80" s="26">
        <v>0</v>
      </c>
      <c r="G80" s="75"/>
      <c r="H80" s="75"/>
    </row>
    <row r="81" spans="1:8" s="17" customFormat="1" ht="15.95" customHeight="1">
      <c r="A81" s="31"/>
      <c r="B81" s="21" t="s">
        <v>52</v>
      </c>
      <c r="C81" s="26">
        <v>0</v>
      </c>
      <c r="D81" s="26">
        <v>0</v>
      </c>
      <c r="E81" s="26">
        <v>0</v>
      </c>
      <c r="F81" s="26">
        <v>0</v>
      </c>
      <c r="G81" s="75"/>
      <c r="H81" s="75"/>
    </row>
    <row r="82" spans="1:8" s="17" customFormat="1" ht="15.95" customHeight="1">
      <c r="A82" s="32"/>
      <c r="B82" s="24" t="s">
        <v>132</v>
      </c>
      <c r="C82" s="25">
        <f>SUM(C78:C81)</f>
        <v>0</v>
      </c>
      <c r="D82" s="25">
        <f>SUM(D78:D81)</f>
        <v>0</v>
      </c>
      <c r="E82" s="25">
        <f>SUM(E78:E81)</f>
        <v>0</v>
      </c>
      <c r="F82" s="25">
        <f>SUM(F78:F81)</f>
        <v>0</v>
      </c>
      <c r="G82" s="75"/>
      <c r="H82" s="75"/>
    </row>
    <row r="83" spans="1:8" s="13" customFormat="1" ht="20.100000000000001" customHeight="1">
      <c r="A83" s="30"/>
      <c r="B83" s="81" t="s">
        <v>93</v>
      </c>
      <c r="C83" s="82"/>
      <c r="D83" s="82"/>
      <c r="E83" s="82"/>
      <c r="F83" s="83"/>
      <c r="G83" s="75"/>
      <c r="H83" s="75"/>
    </row>
    <row r="84" spans="1:8" s="17" customFormat="1" ht="15.95" customHeight="1">
      <c r="A84" s="31"/>
      <c r="B84" s="21" t="s">
        <v>31</v>
      </c>
      <c r="C84" s="26">
        <v>0</v>
      </c>
      <c r="D84" s="26">
        <v>0</v>
      </c>
      <c r="E84" s="26">
        <v>0</v>
      </c>
      <c r="F84" s="26">
        <v>0</v>
      </c>
      <c r="G84" s="75"/>
      <c r="H84" s="75"/>
    </row>
    <row r="85" spans="1:8" s="17" customFormat="1" ht="15.95" customHeight="1">
      <c r="A85" s="31"/>
      <c r="B85" s="21" t="s">
        <v>154</v>
      </c>
      <c r="C85" s="26">
        <v>0</v>
      </c>
      <c r="D85" s="26">
        <v>0</v>
      </c>
      <c r="E85" s="26">
        <v>0</v>
      </c>
      <c r="F85" s="26">
        <v>0</v>
      </c>
      <c r="G85" s="75"/>
      <c r="H85" s="75"/>
    </row>
    <row r="86" spans="1:8" s="17" customFormat="1" ht="15.95" customHeight="1">
      <c r="A86" s="31"/>
      <c r="B86" s="21" t="s">
        <v>32</v>
      </c>
      <c r="C86" s="26">
        <v>0</v>
      </c>
      <c r="D86" s="26">
        <v>0</v>
      </c>
      <c r="E86" s="26">
        <v>0</v>
      </c>
      <c r="F86" s="26">
        <v>0</v>
      </c>
      <c r="G86" s="75"/>
      <c r="H86" s="75"/>
    </row>
    <row r="87" spans="1:8" s="17" customFormat="1" ht="15.95" customHeight="1">
      <c r="A87" s="31"/>
      <c r="B87" s="21" t="s">
        <v>35</v>
      </c>
      <c r="C87" s="26">
        <v>0</v>
      </c>
      <c r="D87" s="26">
        <v>0</v>
      </c>
      <c r="E87" s="26">
        <v>0</v>
      </c>
      <c r="F87" s="26">
        <v>0</v>
      </c>
      <c r="G87" s="75"/>
      <c r="H87" s="75"/>
    </row>
    <row r="88" spans="1:8" s="17" customFormat="1" ht="15.95" customHeight="1">
      <c r="A88" s="31"/>
      <c r="B88" s="21" t="s">
        <v>33</v>
      </c>
      <c r="C88" s="26">
        <v>0</v>
      </c>
      <c r="D88" s="26">
        <v>0</v>
      </c>
      <c r="E88" s="26">
        <v>0</v>
      </c>
      <c r="F88" s="26">
        <v>0</v>
      </c>
      <c r="G88" s="75"/>
      <c r="H88" s="75"/>
    </row>
    <row r="89" spans="1:8" s="17" customFormat="1" ht="15.95" customHeight="1">
      <c r="A89" s="31"/>
      <c r="B89" s="21" t="s">
        <v>45</v>
      </c>
      <c r="C89" s="26">
        <v>0</v>
      </c>
      <c r="D89" s="26">
        <v>0</v>
      </c>
      <c r="E89" s="26">
        <v>0</v>
      </c>
      <c r="F89" s="26">
        <v>0</v>
      </c>
      <c r="G89" s="75"/>
      <c r="H89" s="75"/>
    </row>
    <row r="90" spans="1:8" s="17" customFormat="1" ht="15.95" customHeight="1">
      <c r="A90" s="31"/>
      <c r="B90" s="21" t="s">
        <v>44</v>
      </c>
      <c r="C90" s="26">
        <v>0</v>
      </c>
      <c r="D90" s="26">
        <v>0</v>
      </c>
      <c r="E90" s="26">
        <v>0</v>
      </c>
      <c r="F90" s="26">
        <v>0</v>
      </c>
      <c r="G90" s="75"/>
      <c r="H90" s="75"/>
    </row>
    <row r="91" spans="1:8" s="17" customFormat="1" ht="15.95" customHeight="1">
      <c r="A91" s="31"/>
      <c r="B91" s="21" t="s">
        <v>38</v>
      </c>
      <c r="C91" s="26">
        <v>0</v>
      </c>
      <c r="D91" s="26">
        <v>0</v>
      </c>
      <c r="E91" s="26">
        <v>0</v>
      </c>
      <c r="F91" s="26">
        <v>0</v>
      </c>
      <c r="G91" s="75"/>
      <c r="H91" s="75"/>
    </row>
    <row r="92" spans="1:8" s="17" customFormat="1" ht="15.95" customHeight="1">
      <c r="A92" s="31"/>
      <c r="B92" s="21" t="s">
        <v>34</v>
      </c>
      <c r="C92" s="26">
        <v>0</v>
      </c>
      <c r="D92" s="26">
        <v>0</v>
      </c>
      <c r="E92" s="26">
        <v>0</v>
      </c>
      <c r="F92" s="26">
        <v>0</v>
      </c>
      <c r="G92" s="75"/>
      <c r="H92" s="75"/>
    </row>
    <row r="93" spans="1:8" s="17" customFormat="1" ht="15.95" customHeight="1">
      <c r="A93" s="31"/>
      <c r="B93" s="21" t="s">
        <v>46</v>
      </c>
      <c r="C93" s="26">
        <v>0</v>
      </c>
      <c r="D93" s="26">
        <v>0</v>
      </c>
      <c r="E93" s="26">
        <v>0</v>
      </c>
      <c r="F93" s="26">
        <v>0</v>
      </c>
      <c r="G93" s="75"/>
      <c r="H93" s="75"/>
    </row>
    <row r="94" spans="1:8" s="17" customFormat="1" ht="15.95" customHeight="1">
      <c r="A94" s="32"/>
      <c r="B94" s="24" t="s">
        <v>96</v>
      </c>
      <c r="C94" s="25">
        <f>SUM(C84:C93)</f>
        <v>0</v>
      </c>
      <c r="D94" s="25">
        <f>SUM(D84:D93)</f>
        <v>0</v>
      </c>
      <c r="E94" s="25">
        <f>SUM(E84:E93)</f>
        <v>0</v>
      </c>
      <c r="F94" s="25">
        <f>SUM(F84:F93)</f>
        <v>0</v>
      </c>
      <c r="G94" s="75"/>
      <c r="H94" s="75"/>
    </row>
    <row r="95" spans="1:8" s="17" customFormat="1" ht="15.95" customHeight="1">
      <c r="A95" s="32"/>
      <c r="B95" s="18" t="s">
        <v>129</v>
      </c>
      <c r="C95" s="16">
        <f>SUM(C76,C82, C94)</f>
        <v>0</v>
      </c>
      <c r="D95" s="16">
        <f>SUM(D76,D82, D94)</f>
        <v>0</v>
      </c>
      <c r="E95" s="16">
        <f>SUM(E76,E82, E94)</f>
        <v>0</v>
      </c>
      <c r="F95" s="16">
        <f>SUM(F76,F82, F94)</f>
        <v>0</v>
      </c>
      <c r="G95" s="75"/>
      <c r="H95" s="75"/>
    </row>
    <row r="96" spans="1:8" s="1" customFormat="1" ht="8.1" customHeight="1">
      <c r="A96" s="33"/>
      <c r="C96" s="34"/>
      <c r="D96" s="27"/>
      <c r="F96" s="27"/>
      <c r="G96" s="75"/>
      <c r="H96" s="75"/>
    </row>
    <row r="97" spans="1:8" s="6" customFormat="1" ht="15.95" customHeight="1">
      <c r="A97" s="29"/>
      <c r="B97" s="50" t="s">
        <v>48</v>
      </c>
      <c r="C97" s="48"/>
      <c r="D97" s="11"/>
      <c r="E97" s="11"/>
      <c r="F97" s="8"/>
      <c r="G97" s="75"/>
      <c r="H97" s="75"/>
    </row>
    <row r="98" spans="1:8" s="17" customFormat="1" ht="15.95" customHeight="1">
      <c r="A98" s="31"/>
      <c r="B98" s="21" t="s">
        <v>78</v>
      </c>
      <c r="C98" s="26">
        <v>0</v>
      </c>
      <c r="D98" s="26">
        <v>0</v>
      </c>
      <c r="E98" s="26">
        <v>0</v>
      </c>
      <c r="F98" s="26">
        <v>0</v>
      </c>
      <c r="G98" s="75"/>
      <c r="H98" s="75"/>
    </row>
    <row r="99" spans="1:8" s="17" customFormat="1" ht="15.95" customHeight="1">
      <c r="A99" s="31"/>
      <c r="B99" s="21" t="s">
        <v>79</v>
      </c>
      <c r="C99" s="26">
        <v>0</v>
      </c>
      <c r="D99" s="26">
        <v>0</v>
      </c>
      <c r="E99" s="26">
        <v>0</v>
      </c>
      <c r="F99" s="26">
        <v>0</v>
      </c>
      <c r="G99" s="75"/>
      <c r="H99" s="75"/>
    </row>
    <row r="100" spans="1:8" s="17" customFormat="1" ht="15.95" customHeight="1">
      <c r="A100" s="31"/>
      <c r="B100" s="21" t="s">
        <v>80</v>
      </c>
      <c r="C100" s="26">
        <v>0</v>
      </c>
      <c r="D100" s="26">
        <v>0</v>
      </c>
      <c r="E100" s="26">
        <v>0</v>
      </c>
      <c r="F100" s="26">
        <v>0</v>
      </c>
      <c r="G100" s="75"/>
      <c r="H100" s="75"/>
    </row>
    <row r="101" spans="1:8" s="17" customFormat="1" ht="15.95" customHeight="1">
      <c r="A101" s="31"/>
      <c r="B101" s="21" t="s">
        <v>81</v>
      </c>
      <c r="C101" s="26">
        <v>0</v>
      </c>
      <c r="D101" s="26">
        <v>0</v>
      </c>
      <c r="E101" s="26">
        <v>0</v>
      </c>
      <c r="F101" s="26">
        <v>0</v>
      </c>
      <c r="G101" s="75"/>
      <c r="H101" s="75"/>
    </row>
    <row r="102" spans="1:8" s="17" customFormat="1" ht="15.95" customHeight="1">
      <c r="A102" s="31"/>
      <c r="B102" s="21" t="s">
        <v>82</v>
      </c>
      <c r="C102" s="26">
        <v>0</v>
      </c>
      <c r="D102" s="26">
        <v>0</v>
      </c>
      <c r="E102" s="26">
        <v>0</v>
      </c>
      <c r="F102" s="26">
        <v>0</v>
      </c>
      <c r="G102" s="75"/>
      <c r="H102" s="75"/>
    </row>
    <row r="103" spans="1:8" s="17" customFormat="1" ht="15.95" customHeight="1">
      <c r="A103" s="31"/>
      <c r="B103" s="21" t="s">
        <v>83</v>
      </c>
      <c r="C103" s="26">
        <v>0</v>
      </c>
      <c r="D103" s="26">
        <v>0</v>
      </c>
      <c r="E103" s="26">
        <v>0</v>
      </c>
      <c r="F103" s="26">
        <v>0</v>
      </c>
      <c r="G103" s="75"/>
      <c r="H103" s="75"/>
    </row>
    <row r="104" spans="1:8" s="17" customFormat="1" ht="15.95" customHeight="1">
      <c r="A104" s="31"/>
      <c r="B104" s="42" t="s">
        <v>85</v>
      </c>
      <c r="C104" s="15">
        <f>-SUM(C76,C82)</f>
        <v>0</v>
      </c>
      <c r="D104" s="15">
        <f>-SUM(D76,D82)</f>
        <v>0</v>
      </c>
      <c r="E104" s="15">
        <f>-SUM(E76,E82)</f>
        <v>0</v>
      </c>
      <c r="F104" s="15">
        <f>-SUM(F76,F82)</f>
        <v>0</v>
      </c>
      <c r="G104" s="75"/>
      <c r="H104" s="75"/>
    </row>
    <row r="105" spans="1:8" s="17" customFormat="1" ht="15.95" customHeight="1">
      <c r="A105" s="32"/>
      <c r="B105" s="18" t="s">
        <v>146</v>
      </c>
      <c r="C105" s="16">
        <f>SUM(C98:C104)</f>
        <v>0</v>
      </c>
      <c r="D105" s="16">
        <f>SUM(D98:D104)</f>
        <v>0</v>
      </c>
      <c r="E105" s="16">
        <f>SUM(E98:E104)</f>
        <v>0</v>
      </c>
      <c r="F105" s="16">
        <f>SUM(F98:F104)</f>
        <v>0</v>
      </c>
      <c r="G105" s="75"/>
      <c r="H105" s="75"/>
    </row>
    <row r="106" spans="1:8" s="1" customFormat="1" ht="8.1" customHeight="1">
      <c r="A106" s="33"/>
      <c r="C106" s="34"/>
      <c r="D106" s="27"/>
      <c r="F106" s="27"/>
      <c r="G106" s="75"/>
      <c r="H106" s="75"/>
    </row>
    <row r="107" spans="1:8" s="17" customFormat="1" ht="15.95" customHeight="1">
      <c r="A107" s="31"/>
      <c r="B107" s="44" t="s">
        <v>97</v>
      </c>
      <c r="C107" s="36" t="str">
        <f>IF(C95+C105=0, "PASS", "FAIL")</f>
        <v>PASS</v>
      </c>
      <c r="D107" s="36" t="str">
        <f>IF(D95+D105=0, "PASS", "FAIL")</f>
        <v>PASS</v>
      </c>
      <c r="E107" s="36" t="str">
        <f>IF(E95+E105=0, "PASS", "FAIL")</f>
        <v>PASS</v>
      </c>
      <c r="F107" s="36" t="str">
        <f>IF(F95+F105=0, "PASS", "FAIL")</f>
        <v>PASS</v>
      </c>
      <c r="G107" s="75"/>
      <c r="H107" s="75"/>
    </row>
    <row r="108" spans="1:8" ht="18" customHeight="1">
      <c r="D108" s="41"/>
      <c r="E108" s="41"/>
      <c r="F108" s="41"/>
    </row>
    <row r="109" spans="1:8" s="6" customFormat="1" ht="24.95" customHeight="1">
      <c r="A109" s="29"/>
      <c r="B109" s="23" t="s">
        <v>143</v>
      </c>
      <c r="C109" s="22"/>
      <c r="D109" s="11"/>
      <c r="E109" s="11"/>
      <c r="F109" s="8"/>
      <c r="G109" s="75"/>
      <c r="H109" s="75"/>
    </row>
    <row r="110" spans="1:8" s="6" customFormat="1" ht="20.100000000000001" customHeight="1">
      <c r="A110" s="29"/>
      <c r="B110" s="12" t="s">
        <v>144</v>
      </c>
      <c r="C110" s="48"/>
      <c r="D110" s="11"/>
      <c r="E110" s="11"/>
      <c r="F110" s="8" t="s">
        <v>16</v>
      </c>
      <c r="G110" s="75"/>
      <c r="H110" s="75"/>
    </row>
    <row r="111" spans="1:8" s="13" customFormat="1" ht="45" customHeight="1">
      <c r="A111" s="30"/>
      <c r="B111" s="19"/>
      <c r="C111" s="20" t="str">
        <f>C$9</f>
        <v>2020-21 
Provisional 
Outturn</v>
      </c>
      <c r="D111" s="20" t="str">
        <f>D$9</f>
        <v>2021-22 
Budget 
Estimate</v>
      </c>
      <c r="E111" s="20" t="str">
        <f>E$9</f>
        <v>2022-23 
Budget 
Estimate</v>
      </c>
      <c r="F111" s="20" t="str">
        <f>F$9</f>
        <v>2023-24 
Budget 
Estimate</v>
      </c>
      <c r="G111" s="75"/>
      <c r="H111" s="75"/>
    </row>
    <row r="112" spans="1:8" s="1" customFormat="1" ht="8.1" customHeight="1">
      <c r="A112" s="33"/>
      <c r="C112" s="34"/>
      <c r="D112" s="27"/>
      <c r="F112" s="27"/>
      <c r="G112" s="75"/>
      <c r="H112" s="75"/>
    </row>
    <row r="113" spans="1:8" s="6" customFormat="1" ht="15.95" customHeight="1">
      <c r="A113" s="29"/>
      <c r="B113" s="50" t="s">
        <v>43</v>
      </c>
      <c r="C113" s="48"/>
      <c r="D113" s="11"/>
      <c r="E113" s="11"/>
      <c r="F113" s="8"/>
      <c r="G113" s="75"/>
      <c r="H113" s="75"/>
    </row>
    <row r="114" spans="1:8" s="17" customFormat="1" ht="15.95" customHeight="1">
      <c r="A114" s="31"/>
      <c r="B114" s="21" t="s">
        <v>98</v>
      </c>
      <c r="C114" s="26">
        <v>0</v>
      </c>
      <c r="D114" s="26">
        <v>0</v>
      </c>
      <c r="E114" s="26">
        <v>0</v>
      </c>
      <c r="F114" s="26">
        <v>0</v>
      </c>
      <c r="G114" s="75"/>
      <c r="H114" s="75"/>
    </row>
    <row r="115" spans="1:8" s="17" customFormat="1" ht="15.95" customHeight="1">
      <c r="A115" s="31"/>
      <c r="B115" s="21" t="s">
        <v>99</v>
      </c>
      <c r="C115" s="26">
        <v>0</v>
      </c>
      <c r="D115" s="26">
        <v>0</v>
      </c>
      <c r="E115" s="26">
        <v>0</v>
      </c>
      <c r="F115" s="26">
        <v>0</v>
      </c>
      <c r="G115" s="75"/>
      <c r="H115" s="75"/>
    </row>
    <row r="116" spans="1:8" s="17" customFormat="1" ht="15.95" customHeight="1">
      <c r="A116" s="31"/>
      <c r="B116" s="21" t="s">
        <v>100</v>
      </c>
      <c r="C116" s="26">
        <v>0</v>
      </c>
      <c r="D116" s="26">
        <v>0</v>
      </c>
      <c r="E116" s="26">
        <v>0</v>
      </c>
      <c r="F116" s="26">
        <v>0</v>
      </c>
      <c r="G116" s="75"/>
      <c r="H116" s="75"/>
    </row>
    <row r="117" spans="1:8" s="17" customFormat="1" ht="15.95" customHeight="1">
      <c r="A117" s="31"/>
      <c r="B117" s="21" t="s">
        <v>101</v>
      </c>
      <c r="C117" s="26">
        <v>2056</v>
      </c>
      <c r="D117" s="26">
        <v>2537</v>
      </c>
      <c r="E117" s="26">
        <v>0</v>
      </c>
      <c r="F117" s="26">
        <v>0</v>
      </c>
      <c r="G117" s="75"/>
      <c r="H117" s="75"/>
    </row>
    <row r="118" spans="1:8" s="17" customFormat="1" ht="15.95" customHeight="1">
      <c r="A118" s="31"/>
      <c r="B118" s="21" t="s">
        <v>102</v>
      </c>
      <c r="C118" s="26">
        <v>174</v>
      </c>
      <c r="D118" s="26">
        <v>0</v>
      </c>
      <c r="E118" s="26">
        <v>0</v>
      </c>
      <c r="F118" s="26">
        <v>0</v>
      </c>
      <c r="G118" s="75"/>
      <c r="H118" s="75"/>
    </row>
    <row r="119" spans="1:8" s="17" customFormat="1" ht="15.95" customHeight="1">
      <c r="A119" s="32"/>
      <c r="B119" s="52" t="s">
        <v>54</v>
      </c>
      <c r="C119" s="53">
        <f>SUM(C114:C118)</f>
        <v>2230</v>
      </c>
      <c r="D119" s="53">
        <f>SUM(D114:D118)</f>
        <v>2537</v>
      </c>
      <c r="E119" s="53">
        <f>SUM(E114:E118)</f>
        <v>0</v>
      </c>
      <c r="F119" s="53">
        <f>SUM(F114:F118)</f>
        <v>0</v>
      </c>
      <c r="G119" s="75"/>
      <c r="H119" s="75"/>
    </row>
    <row r="120" spans="1:8" s="1" customFormat="1" ht="8.1" customHeight="1">
      <c r="A120" s="33"/>
      <c r="C120" s="34"/>
      <c r="D120" s="27"/>
      <c r="F120" s="27"/>
      <c r="G120" s="75"/>
      <c r="H120" s="75"/>
    </row>
    <row r="121" spans="1:8" s="6" customFormat="1" ht="15.95" customHeight="1">
      <c r="A121" s="29"/>
      <c r="B121" s="50" t="s">
        <v>48</v>
      </c>
      <c r="C121" s="48"/>
      <c r="D121" s="11"/>
      <c r="E121" s="11"/>
      <c r="F121" s="8"/>
      <c r="G121" s="75"/>
      <c r="H121" s="75"/>
    </row>
    <row r="122" spans="1:8" s="17" customFormat="1" ht="15.95" customHeight="1">
      <c r="A122" s="31"/>
      <c r="B122" s="21" t="s">
        <v>104</v>
      </c>
      <c r="C122" s="26">
        <v>0</v>
      </c>
      <c r="D122" s="26">
        <v>0</v>
      </c>
      <c r="E122" s="26">
        <v>0</v>
      </c>
      <c r="F122" s="26">
        <v>0</v>
      </c>
      <c r="G122" s="75"/>
      <c r="H122" s="75"/>
    </row>
    <row r="123" spans="1:8" s="17" customFormat="1" ht="15.95" customHeight="1">
      <c r="A123" s="31"/>
      <c r="B123" s="35" t="s">
        <v>121</v>
      </c>
      <c r="C123" s="26">
        <v>-597</v>
      </c>
      <c r="D123" s="26">
        <v>0</v>
      </c>
      <c r="E123" s="26">
        <v>0</v>
      </c>
      <c r="F123" s="26">
        <v>0</v>
      </c>
      <c r="G123" s="75"/>
      <c r="H123" s="75"/>
    </row>
    <row r="124" spans="1:8" s="17" customFormat="1" ht="15.95" customHeight="1">
      <c r="A124" s="31"/>
      <c r="B124" s="21" t="s">
        <v>80</v>
      </c>
      <c r="C124" s="26">
        <v>0</v>
      </c>
      <c r="D124" s="26">
        <v>0</v>
      </c>
      <c r="E124" s="26">
        <v>0</v>
      </c>
      <c r="F124" s="26">
        <v>0</v>
      </c>
      <c r="G124" s="75"/>
      <c r="H124" s="75"/>
    </row>
    <row r="125" spans="1:8" s="17" customFormat="1" ht="15.95" customHeight="1">
      <c r="A125" s="31"/>
      <c r="B125" s="21" t="s">
        <v>81</v>
      </c>
      <c r="C125" s="26">
        <v>0</v>
      </c>
      <c r="D125" s="26">
        <v>0</v>
      </c>
      <c r="E125" s="26">
        <v>0</v>
      </c>
      <c r="F125" s="26">
        <v>0</v>
      </c>
      <c r="G125" s="75"/>
      <c r="H125" s="75"/>
    </row>
    <row r="126" spans="1:8" s="17" customFormat="1" ht="15.95" customHeight="1">
      <c r="A126" s="31"/>
      <c r="B126" s="21" t="s">
        <v>84</v>
      </c>
      <c r="C126" s="26">
        <v>0</v>
      </c>
      <c r="D126" s="26">
        <v>0</v>
      </c>
      <c r="E126" s="26">
        <v>0</v>
      </c>
      <c r="F126" s="26">
        <v>0</v>
      </c>
      <c r="G126" s="75"/>
      <c r="H126" s="75"/>
    </row>
    <row r="127" spans="1:8" s="17" customFormat="1" ht="15.95" customHeight="1">
      <c r="A127" s="31"/>
      <c r="B127" s="21" t="s">
        <v>85</v>
      </c>
      <c r="C127" s="26">
        <v>-1633</v>
      </c>
      <c r="D127" s="26">
        <v>-2537</v>
      </c>
      <c r="E127" s="26">
        <v>0</v>
      </c>
      <c r="F127" s="26">
        <v>0</v>
      </c>
      <c r="G127" s="75"/>
      <c r="H127" s="75"/>
    </row>
    <row r="128" spans="1:8" s="17" customFormat="1" ht="15.95" customHeight="1">
      <c r="A128" s="31"/>
      <c r="B128" s="21" t="s">
        <v>86</v>
      </c>
      <c r="C128" s="26">
        <v>0</v>
      </c>
      <c r="D128" s="26">
        <v>0</v>
      </c>
      <c r="E128" s="26">
        <v>0</v>
      </c>
      <c r="F128" s="26">
        <v>0</v>
      </c>
      <c r="G128" s="75"/>
      <c r="H128" s="75"/>
    </row>
    <row r="129" spans="1:8" s="17" customFormat="1" ht="15.95" customHeight="1">
      <c r="A129" s="31"/>
      <c r="B129" s="21" t="s">
        <v>87</v>
      </c>
      <c r="C129" s="26">
        <v>0</v>
      </c>
      <c r="D129" s="26">
        <v>0</v>
      </c>
      <c r="E129" s="26">
        <v>0</v>
      </c>
      <c r="F129" s="26">
        <v>0</v>
      </c>
      <c r="G129" s="75"/>
      <c r="H129" s="75"/>
    </row>
    <row r="130" spans="1:8" s="17" customFormat="1" ht="15.95" customHeight="1">
      <c r="A130" s="31"/>
      <c r="B130" s="21" t="s">
        <v>88</v>
      </c>
      <c r="C130" s="26">
        <v>0</v>
      </c>
      <c r="D130" s="26">
        <v>0</v>
      </c>
      <c r="E130" s="26">
        <v>0</v>
      </c>
      <c r="F130" s="26">
        <v>0</v>
      </c>
      <c r="G130" s="75"/>
      <c r="H130" s="75"/>
    </row>
    <row r="131" spans="1:8" s="17" customFormat="1" ht="15.95" customHeight="1">
      <c r="A131" s="31"/>
      <c r="B131" s="21" t="s">
        <v>89</v>
      </c>
      <c r="C131" s="26">
        <v>0</v>
      </c>
      <c r="D131" s="26">
        <v>0</v>
      </c>
      <c r="E131" s="26">
        <v>0</v>
      </c>
      <c r="F131" s="26">
        <v>0</v>
      </c>
      <c r="G131" s="75"/>
      <c r="H131" s="75"/>
    </row>
    <row r="132" spans="1:8" s="17" customFormat="1" ht="15.95" customHeight="1">
      <c r="A132" s="31"/>
      <c r="B132" s="21" t="s">
        <v>90</v>
      </c>
      <c r="C132" s="26">
        <v>0</v>
      </c>
      <c r="D132" s="26">
        <v>0</v>
      </c>
      <c r="E132" s="26">
        <v>0</v>
      </c>
      <c r="F132" s="26">
        <v>0</v>
      </c>
      <c r="G132" s="75"/>
      <c r="H132" s="75"/>
    </row>
    <row r="133" spans="1:8" s="17" customFormat="1" ht="15.95" customHeight="1">
      <c r="A133" s="32"/>
      <c r="B133" s="52" t="s">
        <v>55</v>
      </c>
      <c r="C133" s="16">
        <f>SUM(C122:C132)</f>
        <v>-2230</v>
      </c>
      <c r="D133" s="16">
        <f>SUM(D122:D132)</f>
        <v>-2537</v>
      </c>
      <c r="E133" s="16">
        <f>SUM(E122:E132)</f>
        <v>0</v>
      </c>
      <c r="F133" s="16">
        <f>SUM(F122:F132)</f>
        <v>0</v>
      </c>
      <c r="G133" s="75"/>
      <c r="H133" s="75"/>
    </row>
    <row r="134" spans="1:8" s="1" customFormat="1" ht="8.1" customHeight="1">
      <c r="A134" s="33"/>
      <c r="C134" s="34"/>
      <c r="D134" s="27"/>
      <c r="F134" s="27"/>
      <c r="G134" s="75"/>
      <c r="H134" s="75"/>
    </row>
    <row r="135" spans="1:8" s="17" customFormat="1" ht="15.95" customHeight="1">
      <c r="A135" s="31"/>
      <c r="B135" s="44" t="s">
        <v>105</v>
      </c>
      <c r="C135" s="36" t="str">
        <f>IF(C119+C133=0, "PASS", "FAIL")</f>
        <v>PASS</v>
      </c>
      <c r="D135" s="36" t="str">
        <f>IF(D119+D133=0, "PASS", "FAIL")</f>
        <v>PASS</v>
      </c>
      <c r="E135" s="36" t="str">
        <f>IF(E119+E133=0, "PASS", "FAIL")</f>
        <v>PASS</v>
      </c>
      <c r="F135" s="36" t="str">
        <f>IF(F119+F133=0, "PASS", "FAIL")</f>
        <v>PASS</v>
      </c>
      <c r="G135" s="75"/>
      <c r="H135" s="75"/>
    </row>
    <row r="136" spans="1:8" ht="18" customHeight="1">
      <c r="D136" s="41"/>
      <c r="E136" s="41"/>
      <c r="F136" s="41"/>
    </row>
    <row r="137" spans="1:8" s="6" customFormat="1" ht="20.100000000000001" customHeight="1">
      <c r="A137" s="29"/>
      <c r="B137" s="12" t="s">
        <v>145</v>
      </c>
      <c r="C137" s="48"/>
      <c r="D137" s="11"/>
      <c r="E137" s="11"/>
      <c r="F137" s="8" t="s">
        <v>16</v>
      </c>
      <c r="G137" s="75"/>
      <c r="H137" s="75"/>
    </row>
    <row r="138" spans="1:8" s="13" customFormat="1" ht="45" customHeight="1">
      <c r="A138" s="30"/>
      <c r="B138" s="19"/>
      <c r="C138" s="20" t="str">
        <f>C$9</f>
        <v>2020-21 
Provisional 
Outturn</v>
      </c>
      <c r="D138" s="20" t="str">
        <f>D$9</f>
        <v>2021-22 
Budget 
Estimate</v>
      </c>
      <c r="E138" s="20" t="str">
        <f>E$9</f>
        <v>2022-23 
Budget 
Estimate</v>
      </c>
      <c r="F138" s="20" t="str">
        <f>F$9</f>
        <v>2023-24 
Budget 
Estimate</v>
      </c>
      <c r="G138" s="75"/>
      <c r="H138" s="75"/>
    </row>
    <row r="139" spans="1:8" s="1" customFormat="1" ht="8.1" customHeight="1">
      <c r="A139" s="33"/>
      <c r="C139" s="34"/>
      <c r="D139" s="27"/>
      <c r="F139" s="27"/>
      <c r="G139" s="75"/>
      <c r="H139" s="75"/>
    </row>
    <row r="140" spans="1:8" s="6" customFormat="1" ht="15.95" customHeight="1">
      <c r="A140" s="29"/>
      <c r="B140" s="50" t="s">
        <v>43</v>
      </c>
      <c r="C140" s="48"/>
      <c r="D140" s="11"/>
      <c r="E140" s="11"/>
      <c r="F140" s="8"/>
      <c r="G140" s="75"/>
      <c r="H140" s="75"/>
    </row>
    <row r="141" spans="1:8" s="17" customFormat="1" ht="15.95" customHeight="1">
      <c r="A141" s="31"/>
      <c r="B141" s="21" t="s">
        <v>94</v>
      </c>
      <c r="C141" s="26">
        <v>0</v>
      </c>
      <c r="D141" s="26">
        <v>0</v>
      </c>
      <c r="E141" s="26">
        <v>0</v>
      </c>
      <c r="F141" s="26">
        <v>0</v>
      </c>
      <c r="G141" s="75"/>
      <c r="H141" s="75"/>
    </row>
    <row r="142" spans="1:8" s="17" customFormat="1" ht="15.95" customHeight="1">
      <c r="A142" s="31"/>
      <c r="B142" s="21" t="s">
        <v>91</v>
      </c>
      <c r="C142" s="26">
        <v>0</v>
      </c>
      <c r="D142" s="26">
        <v>0</v>
      </c>
      <c r="E142" s="26">
        <v>0</v>
      </c>
      <c r="F142" s="26">
        <v>0</v>
      </c>
      <c r="G142" s="75"/>
      <c r="H142" s="75"/>
    </row>
    <row r="143" spans="1:8" s="17" customFormat="1" ht="15.95" customHeight="1">
      <c r="A143" s="31"/>
      <c r="B143" s="21" t="s">
        <v>93</v>
      </c>
      <c r="C143" s="26">
        <v>0</v>
      </c>
      <c r="D143" s="26">
        <v>0</v>
      </c>
      <c r="E143" s="26">
        <v>0</v>
      </c>
      <c r="F143" s="26">
        <v>0</v>
      </c>
      <c r="G143" s="75"/>
      <c r="H143" s="75"/>
    </row>
    <row r="144" spans="1:8" s="17" customFormat="1" ht="15.95" customHeight="1">
      <c r="A144" s="32"/>
      <c r="B144" s="52" t="s">
        <v>103</v>
      </c>
      <c r="C144" s="53">
        <f>SUM(C141:C143)</f>
        <v>0</v>
      </c>
      <c r="D144" s="53">
        <f>SUM(D141:D143)</f>
        <v>0</v>
      </c>
      <c r="E144" s="53">
        <f>SUM(E141:E143)</f>
        <v>0</v>
      </c>
      <c r="F144" s="53">
        <f>SUM(F141:F143)</f>
        <v>0</v>
      </c>
      <c r="G144" s="75"/>
      <c r="H144" s="75"/>
    </row>
    <row r="145" spans="1:8" s="1" customFormat="1" ht="8.1" customHeight="1">
      <c r="A145" s="33"/>
      <c r="C145" s="34"/>
      <c r="D145" s="27"/>
      <c r="F145" s="27"/>
      <c r="G145" s="75"/>
      <c r="H145" s="75"/>
    </row>
    <row r="146" spans="1:8" s="6" customFormat="1" ht="15.95" customHeight="1">
      <c r="A146" s="29"/>
      <c r="B146" s="50" t="s">
        <v>48</v>
      </c>
      <c r="C146" s="48"/>
      <c r="D146" s="11"/>
      <c r="E146" s="11"/>
      <c r="F146" s="8"/>
      <c r="G146" s="75"/>
      <c r="H146" s="75"/>
    </row>
    <row r="147" spans="1:8" s="17" customFormat="1" ht="15.95" customHeight="1">
      <c r="A147" s="31"/>
      <c r="B147" s="21" t="s">
        <v>104</v>
      </c>
      <c r="C147" s="26">
        <v>0</v>
      </c>
      <c r="D147" s="26">
        <v>0</v>
      </c>
      <c r="E147" s="26">
        <v>0</v>
      </c>
      <c r="F147" s="26">
        <v>0</v>
      </c>
      <c r="G147" s="75"/>
      <c r="H147" s="75"/>
    </row>
    <row r="148" spans="1:8" s="17" customFormat="1" ht="15.95" customHeight="1">
      <c r="A148" s="31"/>
      <c r="B148" s="35" t="s">
        <v>121</v>
      </c>
      <c r="C148" s="26">
        <v>0</v>
      </c>
      <c r="D148" s="26">
        <v>0</v>
      </c>
      <c r="E148" s="26">
        <v>0</v>
      </c>
      <c r="F148" s="26">
        <v>0</v>
      </c>
      <c r="G148" s="75"/>
      <c r="H148" s="75"/>
    </row>
    <row r="149" spans="1:8" s="17" customFormat="1" ht="15.95" customHeight="1">
      <c r="A149" s="31"/>
      <c r="B149" s="21" t="s">
        <v>80</v>
      </c>
      <c r="C149" s="26">
        <v>0</v>
      </c>
      <c r="D149" s="26">
        <v>0</v>
      </c>
      <c r="E149" s="26">
        <v>0</v>
      </c>
      <c r="F149" s="26">
        <v>0</v>
      </c>
      <c r="G149" s="75"/>
      <c r="H149" s="75"/>
    </row>
    <row r="150" spans="1:8" s="17" customFormat="1" ht="15.95" customHeight="1">
      <c r="A150" s="31"/>
      <c r="B150" s="21" t="s">
        <v>81</v>
      </c>
      <c r="C150" s="26">
        <v>0</v>
      </c>
      <c r="D150" s="26">
        <v>0</v>
      </c>
      <c r="E150" s="26">
        <v>0</v>
      </c>
      <c r="F150" s="26">
        <v>0</v>
      </c>
      <c r="G150" s="75"/>
      <c r="H150" s="75"/>
    </row>
    <row r="151" spans="1:8" s="17" customFormat="1" ht="15.95" customHeight="1">
      <c r="A151" s="31"/>
      <c r="B151" s="21" t="s">
        <v>84</v>
      </c>
      <c r="C151" s="26">
        <v>0</v>
      </c>
      <c r="D151" s="26">
        <v>0</v>
      </c>
      <c r="E151" s="26">
        <v>0</v>
      </c>
      <c r="F151" s="26">
        <v>0</v>
      </c>
      <c r="G151" s="75"/>
      <c r="H151" s="75"/>
    </row>
    <row r="152" spans="1:8" s="17" customFormat="1" ht="15.95" customHeight="1">
      <c r="A152" s="31"/>
      <c r="B152" s="14" t="s">
        <v>85</v>
      </c>
      <c r="C152" s="15">
        <f>-SUM(C141:C142)</f>
        <v>0</v>
      </c>
      <c r="D152" s="15">
        <f>-SUM(D141:D142)</f>
        <v>0</v>
      </c>
      <c r="E152" s="15">
        <f>-SUM(E141:E142)</f>
        <v>0</v>
      </c>
      <c r="F152" s="15">
        <f>-SUM(F141:F142)</f>
        <v>0</v>
      </c>
      <c r="G152" s="75"/>
      <c r="H152" s="75"/>
    </row>
    <row r="153" spans="1:8" s="17" customFormat="1" ht="15.95" customHeight="1">
      <c r="A153" s="32"/>
      <c r="B153" s="18" t="s">
        <v>147</v>
      </c>
      <c r="C153" s="16">
        <f>SUM(C147:C152)</f>
        <v>0</v>
      </c>
      <c r="D153" s="16">
        <f>SUM(D147:D152)</f>
        <v>0</v>
      </c>
      <c r="E153" s="16">
        <f>SUM(E147:E152)</f>
        <v>0</v>
      </c>
      <c r="F153" s="16">
        <f>SUM(F147:F152)</f>
        <v>0</v>
      </c>
      <c r="G153" s="75"/>
      <c r="H153" s="75"/>
    </row>
    <row r="154" spans="1:8" s="1" customFormat="1" ht="8.1" customHeight="1">
      <c r="A154" s="33"/>
      <c r="C154" s="34"/>
      <c r="D154" s="27"/>
      <c r="F154" s="27"/>
      <c r="G154" s="75"/>
      <c r="H154" s="75"/>
    </row>
    <row r="155" spans="1:8" s="17" customFormat="1" ht="15.95" customHeight="1">
      <c r="A155" s="31"/>
      <c r="B155" s="44" t="s">
        <v>105</v>
      </c>
      <c r="C155" s="36" t="str">
        <f>IF(C144+C153=0, "PASS", "FAIL")</f>
        <v>PASS</v>
      </c>
      <c r="D155" s="36" t="str">
        <f>IF(D144+D153=0, "PASS", "FAIL")</f>
        <v>PASS</v>
      </c>
      <c r="E155" s="36" t="str">
        <f>IF(E144+E153=0, "PASS", "FAIL")</f>
        <v>PASS</v>
      </c>
      <c r="F155" s="36" t="str">
        <f>IF(F144+F153=0, "PASS", "FAIL")</f>
        <v>PASS</v>
      </c>
      <c r="G155" s="75"/>
      <c r="H155" s="75"/>
    </row>
    <row r="156" spans="1:8" ht="18" customHeight="1">
      <c r="D156" s="41"/>
      <c r="E156" s="41"/>
      <c r="F156" s="41"/>
    </row>
    <row r="157" spans="1:8" s="6" customFormat="1" ht="24.95" customHeight="1">
      <c r="A157" s="29"/>
      <c r="B157" s="23" t="s">
        <v>148</v>
      </c>
      <c r="C157" s="22"/>
      <c r="D157" s="11"/>
      <c r="E157" s="11"/>
      <c r="F157" s="8"/>
      <c r="G157" s="75"/>
      <c r="H157" s="75"/>
    </row>
    <row r="158" spans="1:8" s="6" customFormat="1" ht="20.100000000000001" customHeight="1">
      <c r="A158" s="29"/>
      <c r="B158" s="43" t="s">
        <v>56</v>
      </c>
      <c r="C158" s="22"/>
      <c r="D158" s="11"/>
      <c r="E158" s="11"/>
      <c r="F158" s="8" t="s">
        <v>16</v>
      </c>
      <c r="G158" s="75"/>
      <c r="H158" s="75"/>
    </row>
    <row r="159" spans="1:8" s="13" customFormat="1" ht="45" customHeight="1">
      <c r="A159" s="30"/>
      <c r="B159" s="19"/>
      <c r="C159" s="20" t="str">
        <f>C$9</f>
        <v>2020-21 
Provisional 
Outturn</v>
      </c>
      <c r="D159" s="20" t="str">
        <f>D$9</f>
        <v>2021-22 
Budget 
Estimate</v>
      </c>
      <c r="E159" s="20" t="str">
        <f>E$9</f>
        <v>2022-23 
Budget 
Estimate</v>
      </c>
      <c r="F159" s="20" t="str">
        <f>F$9</f>
        <v>2023-24 
Budget 
Estimate</v>
      </c>
      <c r="G159" s="75"/>
      <c r="H159" s="75"/>
    </row>
    <row r="160" spans="1:8" s="1" customFormat="1" ht="8.1" customHeight="1">
      <c r="A160" s="33"/>
      <c r="C160" s="34"/>
      <c r="D160" s="27"/>
      <c r="F160" s="27"/>
      <c r="G160" s="75"/>
      <c r="H160" s="75"/>
    </row>
    <row r="161" spans="1:8" s="6" customFormat="1" ht="15.95" customHeight="1">
      <c r="A161" s="29"/>
      <c r="B161" s="50" t="s">
        <v>59</v>
      </c>
      <c r="C161" s="48"/>
      <c r="D161" s="11"/>
      <c r="E161" s="11"/>
      <c r="F161" s="8"/>
      <c r="G161" s="75"/>
      <c r="H161" s="75"/>
    </row>
    <row r="162" spans="1:8" s="13" customFormat="1" ht="20.100000000000001" customHeight="1">
      <c r="A162" s="30"/>
      <c r="B162" s="81" t="s">
        <v>37</v>
      </c>
      <c r="C162" s="82"/>
      <c r="D162" s="82"/>
      <c r="E162" s="82"/>
      <c r="F162" s="83"/>
      <c r="G162" s="75"/>
      <c r="H162" s="75"/>
    </row>
    <row r="163" spans="1:8" s="17" customFormat="1" ht="15.95" customHeight="1">
      <c r="A163" s="30"/>
      <c r="B163" s="21" t="s">
        <v>106</v>
      </c>
      <c r="C163" s="26">
        <v>41347</v>
      </c>
      <c r="D163" s="15">
        <f>C170</f>
        <v>45494</v>
      </c>
      <c r="E163" s="15">
        <f>D170</f>
        <v>48226</v>
      </c>
      <c r="F163" s="15">
        <f>E170</f>
        <v>48733</v>
      </c>
      <c r="G163" s="75"/>
      <c r="H163" s="75"/>
    </row>
    <row r="164" spans="1:8" s="17" customFormat="1" ht="15.95" customHeight="1">
      <c r="A164" s="31"/>
      <c r="B164" s="55" t="s">
        <v>149</v>
      </c>
      <c r="C164" s="15">
        <v>0</v>
      </c>
      <c r="D164" s="38"/>
      <c r="E164" s="38"/>
      <c r="F164" s="38"/>
      <c r="G164" s="75"/>
      <c r="H164" s="75"/>
    </row>
    <row r="165" spans="1:8" s="17" customFormat="1" ht="15.95" customHeight="1">
      <c r="A165" s="31"/>
      <c r="B165" s="46" t="s">
        <v>107</v>
      </c>
      <c r="C165" s="54">
        <f>C163+C164</f>
        <v>41347</v>
      </c>
      <c r="D165" s="54">
        <f>D163</f>
        <v>45494</v>
      </c>
      <c r="E165" s="54">
        <f>E163</f>
        <v>48226</v>
      </c>
      <c r="F165" s="54">
        <f>F163</f>
        <v>48733</v>
      </c>
      <c r="G165" s="75"/>
      <c r="H165" s="75"/>
    </row>
    <row r="166" spans="1:8" s="17" customFormat="1" ht="15.95" customHeight="1">
      <c r="A166" s="31"/>
      <c r="B166" s="14" t="s">
        <v>57</v>
      </c>
      <c r="C166" s="15">
        <f>-C51-C104</f>
        <v>6299</v>
      </c>
      <c r="D166" s="15">
        <f>-D51-D104</f>
        <v>4310</v>
      </c>
      <c r="E166" s="15">
        <f>-E51-E104</f>
        <v>2391</v>
      </c>
      <c r="F166" s="15">
        <f>-F51-F104</f>
        <v>1313</v>
      </c>
      <c r="G166" s="75"/>
      <c r="H166" s="75"/>
    </row>
    <row r="167" spans="1:8" s="17" customFormat="1" ht="15.95" customHeight="1">
      <c r="A167" s="31"/>
      <c r="B167" s="14" t="s">
        <v>58</v>
      </c>
      <c r="C167" s="15">
        <f>-SUM(C55:C56)</f>
        <v>0</v>
      </c>
      <c r="D167" s="15">
        <f>-SUM(D55:D56)</f>
        <v>0</v>
      </c>
      <c r="E167" s="15">
        <f>-SUM(E55:E56)</f>
        <v>0</v>
      </c>
      <c r="F167" s="15">
        <f>-SUM(F55:F56)</f>
        <v>0</v>
      </c>
      <c r="G167" s="75"/>
      <c r="H167" s="75"/>
    </row>
    <row r="168" spans="1:8" s="17" customFormat="1" ht="15.95" customHeight="1">
      <c r="A168" s="31"/>
      <c r="B168" s="21" t="s">
        <v>108</v>
      </c>
      <c r="C168" s="15">
        <v>-2152</v>
      </c>
      <c r="D168" s="15">
        <v>-1578</v>
      </c>
      <c r="E168" s="26">
        <v>-1884</v>
      </c>
      <c r="F168" s="26">
        <v>-1930</v>
      </c>
      <c r="G168" s="75"/>
      <c r="H168" s="75"/>
    </row>
    <row r="169" spans="1:8" s="17" customFormat="1" ht="15.95" customHeight="1">
      <c r="A169" s="31"/>
      <c r="B169" s="21" t="s">
        <v>109</v>
      </c>
      <c r="C169" s="15">
        <v>0</v>
      </c>
      <c r="D169" s="15">
        <v>0</v>
      </c>
      <c r="E169" s="26">
        <v>0</v>
      </c>
      <c r="F169" s="26">
        <v>0</v>
      </c>
      <c r="G169" s="75"/>
      <c r="H169" s="75"/>
    </row>
    <row r="170" spans="1:8" s="17" customFormat="1" ht="15.95" customHeight="1">
      <c r="A170" s="32"/>
      <c r="B170" s="18" t="s">
        <v>110</v>
      </c>
      <c r="C170" s="16">
        <f>SUM(C165:C169)</f>
        <v>45494</v>
      </c>
      <c r="D170" s="16">
        <f>SUM(D165:D169)</f>
        <v>48226</v>
      </c>
      <c r="E170" s="16">
        <f>SUM(E165:E169)</f>
        <v>48733</v>
      </c>
      <c r="F170" s="16">
        <f>SUM(F165:F169)</f>
        <v>48116</v>
      </c>
      <c r="G170" s="75"/>
      <c r="H170" s="75"/>
    </row>
    <row r="171" spans="1:8" s="13" customFormat="1" ht="20.100000000000001" customHeight="1">
      <c r="A171" s="30"/>
      <c r="B171" s="81" t="s">
        <v>139</v>
      </c>
      <c r="C171" s="82"/>
      <c r="D171" s="82"/>
      <c r="E171" s="82"/>
      <c r="F171" s="83"/>
      <c r="G171" s="75"/>
      <c r="H171" s="75"/>
    </row>
    <row r="172" spans="1:8" s="17" customFormat="1" ht="15.95" customHeight="1">
      <c r="A172" s="30"/>
      <c r="B172" s="21" t="s">
        <v>106</v>
      </c>
      <c r="C172" s="26">
        <v>11016</v>
      </c>
      <c r="D172" s="15">
        <f>C179</f>
        <v>12184</v>
      </c>
      <c r="E172" s="15">
        <f>D179</f>
        <v>14241</v>
      </c>
      <c r="F172" s="15">
        <f>E179</f>
        <v>13676</v>
      </c>
      <c r="G172" s="75"/>
      <c r="H172" s="75"/>
    </row>
    <row r="173" spans="1:8" s="17" customFormat="1" ht="15.95" customHeight="1">
      <c r="A173" s="31"/>
      <c r="B173" s="14" t="s">
        <v>149</v>
      </c>
      <c r="C173" s="15">
        <v>0</v>
      </c>
      <c r="D173" s="38"/>
      <c r="E173" s="38"/>
      <c r="F173" s="38"/>
      <c r="G173" s="75"/>
      <c r="H173" s="75"/>
    </row>
    <row r="174" spans="1:8" s="17" customFormat="1" ht="15.95" customHeight="1">
      <c r="A174" s="31"/>
      <c r="B174" s="46" t="s">
        <v>107</v>
      </c>
      <c r="C174" s="54">
        <f>C172+C173</f>
        <v>11016</v>
      </c>
      <c r="D174" s="54">
        <f>D172</f>
        <v>12184</v>
      </c>
      <c r="E174" s="54">
        <f>E172</f>
        <v>14241</v>
      </c>
      <c r="F174" s="54">
        <f>F172</f>
        <v>13676</v>
      </c>
      <c r="G174" s="75"/>
      <c r="H174" s="75"/>
    </row>
    <row r="175" spans="1:8" s="17" customFormat="1" ht="15.95" customHeight="1">
      <c r="A175" s="31"/>
      <c r="B175" s="14" t="s">
        <v>57</v>
      </c>
      <c r="C175" s="15">
        <f>-C127-C152</f>
        <v>1633</v>
      </c>
      <c r="D175" s="15">
        <f>-D127-D152</f>
        <v>2537</v>
      </c>
      <c r="E175" s="15">
        <f>-E127-E152</f>
        <v>0</v>
      </c>
      <c r="F175" s="15">
        <f>-F127-F152</f>
        <v>0</v>
      </c>
      <c r="G175" s="75"/>
      <c r="H175" s="75"/>
    </row>
    <row r="176" spans="1:8" s="17" customFormat="1" ht="15.95" customHeight="1">
      <c r="A176" s="31"/>
      <c r="B176" s="14" t="s">
        <v>58</v>
      </c>
      <c r="C176" s="15">
        <f>-SUM(C131:C132)</f>
        <v>0</v>
      </c>
      <c r="D176" s="15">
        <f>-SUM(D131:D132)</f>
        <v>0</v>
      </c>
      <c r="E176" s="15">
        <f>-SUM(E131:E132)</f>
        <v>0</v>
      </c>
      <c r="F176" s="15">
        <f>-SUM(F131:F132)</f>
        <v>0</v>
      </c>
      <c r="G176" s="75"/>
      <c r="H176" s="75"/>
    </row>
    <row r="177" spans="1:8" s="17" customFormat="1" ht="15.95" customHeight="1">
      <c r="A177" s="31"/>
      <c r="B177" s="21" t="s">
        <v>108</v>
      </c>
      <c r="C177" s="26">
        <v>-465</v>
      </c>
      <c r="D177" s="26">
        <v>-480</v>
      </c>
      <c r="E177" s="26">
        <v>-565</v>
      </c>
      <c r="F177" s="26">
        <v>-565</v>
      </c>
      <c r="G177" s="75"/>
      <c r="H177" s="75"/>
    </row>
    <row r="178" spans="1:8" s="17" customFormat="1" ht="15.95" customHeight="1">
      <c r="A178" s="31"/>
      <c r="B178" s="21" t="s">
        <v>109</v>
      </c>
      <c r="C178" s="26">
        <v>0</v>
      </c>
      <c r="D178" s="26">
        <v>0</v>
      </c>
      <c r="E178" s="26">
        <v>0</v>
      </c>
      <c r="F178" s="26">
        <v>0</v>
      </c>
      <c r="G178" s="75"/>
      <c r="H178" s="75"/>
    </row>
    <row r="179" spans="1:8" s="17" customFormat="1" ht="15.95" customHeight="1">
      <c r="A179" s="32"/>
      <c r="B179" s="18" t="s">
        <v>111</v>
      </c>
      <c r="C179" s="16">
        <f>SUM(C174:C178)</f>
        <v>12184</v>
      </c>
      <c r="D179" s="16">
        <f>SUM(D174:D178)</f>
        <v>14241</v>
      </c>
      <c r="E179" s="16">
        <f>SUM(E174:E178)</f>
        <v>13676</v>
      </c>
      <c r="F179" s="16">
        <f>SUM(F174:F178)</f>
        <v>13111</v>
      </c>
      <c r="G179" s="75"/>
      <c r="H179" s="75"/>
    </row>
    <row r="180" spans="1:8" s="1" customFormat="1" ht="8.1" customHeight="1">
      <c r="A180" s="33"/>
      <c r="C180" s="34"/>
      <c r="D180" s="27"/>
      <c r="F180" s="27"/>
      <c r="G180" s="75"/>
      <c r="H180" s="75"/>
    </row>
    <row r="181" spans="1:8" s="17" customFormat="1" ht="15.95" customHeight="1">
      <c r="A181" s="32"/>
      <c r="B181" s="18" t="s">
        <v>120</v>
      </c>
      <c r="C181" s="16">
        <f>C170+C179</f>
        <v>57678</v>
      </c>
      <c r="D181" s="16">
        <f>D170+D179</f>
        <v>62467</v>
      </c>
      <c r="E181" s="16">
        <f>E170+E179</f>
        <v>62409</v>
      </c>
      <c r="F181" s="16">
        <f>F170+F179</f>
        <v>61227</v>
      </c>
      <c r="G181" s="75"/>
      <c r="H181" s="75"/>
    </row>
    <row r="182" spans="1:8" s="1" customFormat="1" ht="8.1" customHeight="1">
      <c r="A182" s="33"/>
      <c r="C182" s="34"/>
      <c r="D182" s="27"/>
      <c r="F182" s="27"/>
      <c r="G182" s="75"/>
      <c r="H182" s="75"/>
    </row>
    <row r="183" spans="1:8" s="6" customFormat="1" ht="15.95" customHeight="1">
      <c r="A183" s="29"/>
      <c r="B183" s="50" t="s">
        <v>113</v>
      </c>
      <c r="C183" s="48"/>
      <c r="D183" s="11"/>
      <c r="E183" s="11"/>
      <c r="F183" s="8"/>
      <c r="G183" s="75"/>
      <c r="H183" s="75"/>
    </row>
    <row r="184" spans="1:8" s="17" customFormat="1" ht="15.95" customHeight="1">
      <c r="A184" s="31"/>
      <c r="B184" s="21" t="s">
        <v>115</v>
      </c>
      <c r="C184" s="26">
        <v>0</v>
      </c>
      <c r="D184" s="26">
        <v>0</v>
      </c>
      <c r="E184" s="26">
        <v>0</v>
      </c>
      <c r="F184" s="26">
        <v>0</v>
      </c>
      <c r="G184" s="75"/>
      <c r="H184" s="75"/>
    </row>
    <row r="185" spans="1:8" s="17" customFormat="1" ht="15.95" customHeight="1">
      <c r="A185" s="31"/>
      <c r="B185" s="45" t="s">
        <v>116</v>
      </c>
      <c r="C185" s="26">
        <v>0</v>
      </c>
      <c r="D185" s="26">
        <v>0</v>
      </c>
      <c r="E185" s="26">
        <v>0</v>
      </c>
      <c r="F185" s="26">
        <v>0</v>
      </c>
      <c r="G185" s="75"/>
      <c r="H185" s="75"/>
    </row>
    <row r="186" spans="1:8" s="17" customFormat="1" ht="15.95" customHeight="1">
      <c r="A186" s="31"/>
      <c r="B186" s="45" t="s">
        <v>117</v>
      </c>
      <c r="C186" s="26">
        <v>0</v>
      </c>
      <c r="D186" s="26">
        <v>0</v>
      </c>
      <c r="E186" s="26">
        <v>0</v>
      </c>
      <c r="F186" s="26">
        <v>0</v>
      </c>
      <c r="G186" s="75"/>
      <c r="H186" s="75"/>
    </row>
    <row r="187" spans="1:8" s="17" customFormat="1" ht="15.95" customHeight="1">
      <c r="A187" s="32"/>
      <c r="B187" s="18" t="s">
        <v>118</v>
      </c>
      <c r="C187" s="16">
        <f>SUM(C184:C186)</f>
        <v>0</v>
      </c>
      <c r="D187" s="16">
        <f>SUM(D184:D186)</f>
        <v>0</v>
      </c>
      <c r="E187" s="16">
        <f>SUM(E184:E186)</f>
        <v>0</v>
      </c>
      <c r="F187" s="16">
        <f>SUM(F184:F186)</f>
        <v>0</v>
      </c>
      <c r="G187" s="75"/>
      <c r="H187" s="75"/>
    </row>
    <row r="188" spans="1:8" s="17" customFormat="1" ht="30" customHeight="1">
      <c r="A188" s="31"/>
      <c r="B188" s="45" t="s">
        <v>119</v>
      </c>
      <c r="C188" s="26">
        <v>0</v>
      </c>
      <c r="D188" s="26">
        <v>0</v>
      </c>
      <c r="E188" s="26">
        <v>0</v>
      </c>
      <c r="F188" s="26">
        <v>0</v>
      </c>
      <c r="G188" s="75"/>
      <c r="H188" s="75"/>
    </row>
    <row r="189" spans="1:8" s="17" customFormat="1" ht="15.95" customHeight="1">
      <c r="A189" s="32"/>
      <c r="B189" s="18" t="s">
        <v>112</v>
      </c>
      <c r="C189" s="16">
        <f>SUM(C187:C188)</f>
        <v>0</v>
      </c>
      <c r="D189" s="16">
        <f>SUM(D187:D188)</f>
        <v>0</v>
      </c>
      <c r="E189" s="16">
        <f>SUM(E187:E188)</f>
        <v>0</v>
      </c>
      <c r="F189" s="16">
        <f>SUM(F187:F188)</f>
        <v>0</v>
      </c>
      <c r="G189" s="75"/>
      <c r="H189" s="75"/>
    </row>
    <row r="190" spans="1:8" s="1" customFormat="1" ht="8.1" customHeight="1">
      <c r="A190" s="33"/>
      <c r="C190" s="34"/>
      <c r="D190" s="27"/>
      <c r="F190" s="27"/>
      <c r="G190" s="75"/>
      <c r="H190" s="75"/>
    </row>
    <row r="191" spans="1:8" s="17" customFormat="1" ht="15.95" customHeight="1">
      <c r="A191" s="32"/>
      <c r="B191" s="18" t="s">
        <v>155</v>
      </c>
      <c r="C191" s="16">
        <f>C189+C181</f>
        <v>57678</v>
      </c>
      <c r="D191" s="16">
        <f t="shared" ref="D191:F191" si="0">D189+D181</f>
        <v>62467</v>
      </c>
      <c r="E191" s="16">
        <f t="shared" si="0"/>
        <v>62409</v>
      </c>
      <c r="F191" s="16">
        <f t="shared" si="0"/>
        <v>61227</v>
      </c>
      <c r="G191" s="75"/>
      <c r="H191" s="75"/>
    </row>
    <row r="192" spans="1:8" s="1" customFormat="1" ht="8.1" customHeight="1">
      <c r="A192" s="33"/>
      <c r="C192" s="34"/>
      <c r="D192" s="27"/>
      <c r="F192" s="27"/>
      <c r="G192" s="75"/>
      <c r="H192" s="75"/>
    </row>
    <row r="193" spans="1:9" s="6" customFormat="1" ht="15.95" customHeight="1">
      <c r="A193" s="29"/>
      <c r="B193" s="50" t="s">
        <v>114</v>
      </c>
      <c r="C193" s="48"/>
      <c r="D193" s="11"/>
      <c r="E193" s="11"/>
      <c r="F193" s="8"/>
      <c r="G193" s="75"/>
      <c r="H193" s="75"/>
    </row>
    <row r="194" spans="1:9" s="17" customFormat="1" ht="15.95" customHeight="1">
      <c r="A194" s="31"/>
      <c r="B194" s="21" t="s">
        <v>60</v>
      </c>
      <c r="C194" s="26">
        <v>-65000</v>
      </c>
      <c r="D194" s="26">
        <v>-65000</v>
      </c>
      <c r="E194" s="26">
        <v>-65000</v>
      </c>
      <c r="F194" s="26">
        <v>-65000</v>
      </c>
      <c r="G194" s="75"/>
      <c r="H194" s="75"/>
    </row>
    <row r="195" spans="1:9" s="17" customFormat="1" ht="15.95" customHeight="1">
      <c r="A195" s="31"/>
      <c r="B195" s="21" t="s">
        <v>61</v>
      </c>
      <c r="C195" s="26">
        <v>-75000</v>
      </c>
      <c r="D195" s="26">
        <v>-75000</v>
      </c>
      <c r="E195" s="26">
        <v>-75000</v>
      </c>
      <c r="F195" s="26">
        <v>-75000</v>
      </c>
      <c r="G195" s="75"/>
      <c r="H195" s="75"/>
    </row>
    <row r="196" spans="1:9" ht="18" customHeight="1">
      <c r="D196" s="41"/>
      <c r="E196" s="41"/>
      <c r="F196" s="41"/>
    </row>
    <row r="197" spans="1:9" s="6" customFormat="1" ht="24.95" customHeight="1">
      <c r="A197" s="75"/>
      <c r="B197" s="75"/>
      <c r="C197" s="75"/>
      <c r="D197" s="75"/>
      <c r="E197" s="75"/>
      <c r="F197" s="75"/>
      <c r="G197" s="75"/>
      <c r="H197" s="75"/>
    </row>
    <row r="198" spans="1:9" s="6" customFormat="1" ht="20.100000000000001" customHeight="1">
      <c r="A198" s="75"/>
      <c r="B198" s="75"/>
      <c r="C198" s="75"/>
      <c r="D198" s="75"/>
      <c r="E198" s="75"/>
      <c r="F198" s="75"/>
      <c r="G198" s="75"/>
      <c r="H198" s="75"/>
    </row>
    <row r="199" spans="1:9" ht="18" customHeight="1">
      <c r="A199" s="75"/>
      <c r="B199" s="75"/>
      <c r="C199" s="75"/>
      <c r="D199" s="75"/>
      <c r="E199" s="75"/>
      <c r="F199" s="75"/>
    </row>
    <row r="200" spans="1:9" ht="15.95" customHeight="1">
      <c r="A200" s="75"/>
      <c r="B200" s="75"/>
      <c r="C200" s="75"/>
      <c r="D200" s="75"/>
      <c r="E200" s="75"/>
      <c r="F200" s="75"/>
    </row>
    <row r="201" spans="1:9" ht="15.95" customHeight="1">
      <c r="A201" s="75"/>
      <c r="B201" s="75"/>
      <c r="C201" s="75"/>
      <c r="D201" s="75"/>
      <c r="E201" s="75"/>
      <c r="F201" s="75"/>
    </row>
    <row r="202" spans="1:9" ht="15.95" customHeight="1">
      <c r="A202" s="75"/>
      <c r="B202" s="75"/>
      <c r="C202" s="75"/>
      <c r="D202" s="75"/>
      <c r="E202" s="75"/>
      <c r="F202" s="75"/>
    </row>
    <row r="203" spans="1:9" ht="15.95" customHeight="1">
      <c r="A203" s="75"/>
      <c r="B203" s="75"/>
      <c r="C203" s="75"/>
      <c r="D203" s="75"/>
      <c r="E203" s="75"/>
      <c r="F203" s="75"/>
    </row>
    <row r="204" spans="1:9" s="17" customFormat="1" ht="15.95" customHeight="1">
      <c r="A204" s="75"/>
      <c r="B204" s="75"/>
      <c r="C204" s="75"/>
      <c r="D204" s="75"/>
      <c r="E204" s="75"/>
      <c r="F204" s="75"/>
      <c r="G204" s="75"/>
      <c r="H204" s="75"/>
      <c r="I204" s="2"/>
    </row>
    <row r="205" spans="1:9" ht="18" customHeight="1">
      <c r="A205" s="75"/>
      <c r="B205" s="75"/>
      <c r="C205" s="75"/>
      <c r="D205" s="75"/>
      <c r="E205" s="75"/>
      <c r="F205" s="75"/>
    </row>
    <row r="206" spans="1:9" ht="18" customHeight="1">
      <c r="A206" s="75"/>
      <c r="B206" s="75"/>
      <c r="C206" s="75"/>
      <c r="D206" s="75"/>
      <c r="E206" s="75"/>
      <c r="F206" s="75"/>
    </row>
    <row r="207" spans="1:9" ht="15.95" customHeight="1">
      <c r="A207" s="75"/>
      <c r="B207" s="75"/>
      <c r="C207" s="75"/>
      <c r="D207" s="75"/>
      <c r="E207" s="75"/>
      <c r="F207" s="75"/>
    </row>
    <row r="208" spans="1:9" ht="15.95" customHeight="1">
      <c r="A208" s="75"/>
      <c r="B208" s="75"/>
      <c r="C208" s="75"/>
      <c r="D208" s="75"/>
      <c r="E208" s="75"/>
      <c r="F208" s="75"/>
    </row>
    <row r="209" spans="1:8" ht="15.95" customHeight="1">
      <c r="A209" s="75"/>
      <c r="B209" s="75"/>
      <c r="C209" s="75"/>
      <c r="D209" s="75"/>
      <c r="E209" s="75"/>
      <c r="F209" s="75"/>
    </row>
    <row r="210" spans="1:8" ht="15.95" customHeight="1">
      <c r="A210" s="75"/>
      <c r="B210" s="75"/>
      <c r="C210" s="75"/>
      <c r="D210" s="75"/>
      <c r="E210" s="75"/>
      <c r="F210" s="75"/>
    </row>
    <row r="211" spans="1:8" ht="15.95" customHeight="1">
      <c r="A211" s="75"/>
      <c r="B211" s="75"/>
      <c r="C211" s="75"/>
      <c r="D211" s="75"/>
      <c r="E211" s="75"/>
      <c r="F211" s="75"/>
    </row>
    <row r="212" spans="1:8" ht="15.95" customHeight="1">
      <c r="A212" s="75"/>
      <c r="B212" s="75"/>
      <c r="C212" s="75"/>
      <c r="D212" s="75"/>
      <c r="E212" s="75"/>
      <c r="F212" s="75"/>
    </row>
    <row r="213" spans="1:8" ht="15.95" customHeight="1">
      <c r="A213" s="75"/>
      <c r="B213" s="75"/>
      <c r="C213" s="75"/>
      <c r="D213" s="75"/>
      <c r="E213" s="75"/>
      <c r="F213" s="75"/>
    </row>
    <row r="214" spans="1:8" ht="15.95" customHeight="1">
      <c r="A214" s="75"/>
      <c r="B214" s="75"/>
      <c r="C214" s="75"/>
      <c r="D214" s="75"/>
      <c r="E214" s="75"/>
      <c r="F214" s="75"/>
    </row>
    <row r="215" spans="1:8" ht="15.95" customHeight="1">
      <c r="A215" s="75"/>
      <c r="B215" s="75"/>
      <c r="C215" s="75"/>
      <c r="D215" s="75"/>
      <c r="E215" s="75"/>
      <c r="F215" s="75"/>
    </row>
    <row r="216" spans="1:8" ht="15.95" customHeight="1">
      <c r="A216" s="75"/>
      <c r="B216" s="75"/>
      <c r="C216" s="75"/>
      <c r="D216" s="75"/>
      <c r="E216" s="75"/>
      <c r="F216" s="75"/>
    </row>
    <row r="217" spans="1:8">
      <c r="A217" s="75"/>
      <c r="B217" s="75"/>
      <c r="C217" s="75"/>
      <c r="D217" s="75"/>
      <c r="E217" s="75"/>
      <c r="F217" s="75"/>
    </row>
    <row r="218" spans="1:8">
      <c r="A218" s="75"/>
      <c r="B218" s="75"/>
      <c r="C218" s="75"/>
      <c r="D218" s="75"/>
      <c r="E218" s="75"/>
      <c r="F218" s="75"/>
    </row>
    <row r="219" spans="1:8" s="49" customFormat="1" ht="18" customHeight="1">
      <c r="A219" s="75"/>
      <c r="B219" s="75"/>
      <c r="C219" s="75"/>
      <c r="D219" s="75"/>
      <c r="E219" s="75"/>
      <c r="F219" s="75"/>
      <c r="G219" s="75"/>
      <c r="H219" s="75"/>
    </row>
    <row r="220" spans="1:8" ht="15.95" customHeight="1">
      <c r="A220" s="75"/>
      <c r="B220" s="75"/>
      <c r="C220" s="75"/>
      <c r="D220" s="75"/>
      <c r="E220" s="75"/>
      <c r="F220" s="75"/>
    </row>
    <row r="221" spans="1:8" ht="15.95" customHeight="1">
      <c r="A221" s="75"/>
      <c r="B221" s="75"/>
      <c r="C221" s="75"/>
      <c r="D221" s="75"/>
      <c r="E221" s="75"/>
      <c r="F221" s="75"/>
    </row>
    <row r="222" spans="1:8" ht="15.95" customHeight="1">
      <c r="A222" s="75"/>
      <c r="B222" s="75"/>
      <c r="C222" s="75"/>
      <c r="D222" s="75"/>
      <c r="E222" s="75"/>
      <c r="F222" s="75"/>
    </row>
    <row r="223" spans="1:8" ht="15.95" customHeight="1">
      <c r="A223" s="75"/>
      <c r="B223" s="75"/>
      <c r="C223" s="75"/>
      <c r="D223" s="75"/>
      <c r="E223" s="75"/>
      <c r="F223" s="75"/>
    </row>
    <row r="224" spans="1:8" ht="15.95" customHeight="1">
      <c r="A224" s="75"/>
      <c r="B224" s="75"/>
      <c r="C224" s="75"/>
      <c r="D224" s="75"/>
      <c r="E224" s="75"/>
      <c r="F224" s="75"/>
    </row>
    <row r="225" spans="1:6" ht="15.95" customHeight="1">
      <c r="A225" s="75"/>
      <c r="B225" s="75"/>
      <c r="C225" s="75"/>
      <c r="D225" s="75"/>
      <c r="E225" s="75"/>
      <c r="F225" s="75"/>
    </row>
    <row r="226" spans="1:6" ht="15.95" customHeight="1">
      <c r="A226" s="75"/>
      <c r="B226" s="75"/>
      <c r="C226" s="75"/>
      <c r="D226" s="75"/>
      <c r="E226" s="75"/>
      <c r="F226" s="75"/>
    </row>
    <row r="227" spans="1:6" ht="15.95" customHeight="1">
      <c r="A227" s="75"/>
      <c r="B227" s="75"/>
      <c r="C227" s="75"/>
      <c r="D227" s="75"/>
      <c r="E227" s="75"/>
      <c r="F227" s="75"/>
    </row>
    <row r="228" spans="1:6" ht="15.95" customHeight="1">
      <c r="A228" s="75"/>
      <c r="B228" s="75"/>
      <c r="C228" s="75"/>
      <c r="D228" s="75"/>
      <c r="E228" s="75"/>
      <c r="F228" s="75"/>
    </row>
    <row r="229" spans="1:6" ht="15.95" customHeight="1">
      <c r="A229" s="75"/>
      <c r="B229" s="75"/>
      <c r="C229" s="75"/>
      <c r="D229" s="75"/>
      <c r="E229" s="75"/>
      <c r="F229" s="75"/>
    </row>
    <row r="230" spans="1:6">
      <c r="A230" s="75"/>
      <c r="B230" s="75"/>
      <c r="C230" s="75"/>
      <c r="D230" s="75"/>
      <c r="E230" s="75"/>
      <c r="F230" s="75"/>
    </row>
    <row r="231" spans="1:6">
      <c r="A231" s="75"/>
      <c r="B231" s="75"/>
      <c r="C231" s="75"/>
      <c r="D231" s="75"/>
      <c r="E231" s="75"/>
      <c r="F231" s="75"/>
    </row>
    <row r="232" spans="1:6">
      <c r="A232" s="75"/>
      <c r="B232" s="75"/>
      <c r="C232" s="75"/>
      <c r="D232" s="75"/>
      <c r="E232" s="75"/>
      <c r="F232" s="75"/>
    </row>
    <row r="233" spans="1:6">
      <c r="A233" s="75"/>
      <c r="B233" s="75"/>
      <c r="C233" s="75"/>
      <c r="D233" s="75"/>
      <c r="E233" s="75"/>
      <c r="F233" s="75"/>
    </row>
    <row r="234" spans="1:6">
      <c r="A234" s="75"/>
      <c r="B234" s="75"/>
      <c r="C234" s="75"/>
      <c r="D234" s="75"/>
      <c r="E234" s="75"/>
      <c r="F234" s="75"/>
    </row>
  </sheetData>
  <mergeCells count="5">
    <mergeCell ref="B171:F171"/>
    <mergeCell ref="B65:F65"/>
    <mergeCell ref="B77:F77"/>
    <mergeCell ref="B83:F83"/>
    <mergeCell ref="B162:F162"/>
  </mergeCells>
  <dataValidations count="7">
    <dataValidation type="whole" errorStyle="warning" allowBlank="1" showInputMessage="1" showErrorMessage="1" errorTitle="WARNING" error="All figures must be entered as whole numbers. Please ensure that the figure you have entered is correct." sqref="C188:F188 C164 C173">
      <formula1>-1000000</formula1>
      <formula2>1000000</formula2>
    </dataValidation>
    <dataValidation type="whole" errorStyle="warning" operator="lessThanOrEqual" allowBlank="1" showInputMessage="1" showErrorMessage="1" errorTitle="WARNING: Check signage" error="Liabilities are expected to be entered as negative whole numbers. Please ensure the figure you have entered is correct. " sqref="C184:F186 C194:F195">
      <formula1>0</formula1>
    </dataValidation>
    <dataValidation type="whole" errorStyle="warning" operator="lessThanOrEqual" allowBlank="1" showInputMessage="1" showErrorMessage="1" errorTitle="WARNING: Check signage" error="Repayments are expected to be entered as negative whole numbers. Please ensure the figure you have entered is correct. " sqref="E168:F169 C177:F178">
      <formula1>0</formula1>
    </dataValidation>
    <dataValidation type="whole" errorStyle="warning" operator="lessThanOrEqual" allowBlank="1" showInputMessage="1" showErrorMessage="1" errorTitle="WARNING: Check signage" error="Financing must be entered as a negative whole number. Please ensure the figure you have entered is correct. " sqref="C44:F53 E54:F54 C55:F56 C98:F103 C122:F132 C147:F151">
      <formula1>0</formula1>
    </dataValidation>
    <dataValidation type="whole" errorStyle="warning" operator="greaterThanOrEqual" allowBlank="1" showInputMessage="1" showErrorMessage="1" errorTitle="WARNING: Check signage" error="Expenditure must be entered as a positive whole number. Please ensure the figure you have entered is correct." sqref="C31:F40 C66:F75 C78:F81 C84:F93 C114:F118 C141:F143">
      <formula1>0</formula1>
    </dataValidation>
    <dataValidation type="whole" errorStyle="warning" allowBlank="1" showInputMessage="1" showErrorMessage="1" errorTitle="WARNING" error="All figures need to be entered rounded to the nearest whole number. Please review the figure you have entered." sqref="C174 D172:F174 D163:F165 C165">
      <formula1>-100000000</formula1>
      <formula2>100000000</formula2>
    </dataValidation>
    <dataValidation type="whole" errorStyle="warning" allowBlank="1" showInputMessage="1" showErrorMessage="1" errorTitle="WARNING" error="All figures need to be entered rounded to the nearest whole number. This figure is also expected to be a positive figure. Please review the figure you have entered." sqref="C54:D54 C168:D169 C152:F152">
      <formula1>0</formula1>
      <formula2>100000000</formula2>
    </dataValidation>
  </dataValidations>
  <pageMargins left="0.7" right="0.7" top="0.75" bottom="0.75" header="0.3" footer="0.3"/>
  <pageSetup paperSize="9" orientation="portrait" horizontalDpi="90" verticalDpi="9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rgb="FFC5D9F1"/>
  </sheetPr>
  <dimension ref="A1:I234"/>
  <sheetViews>
    <sheetView zoomScaleNormal="100" workbookViewId="0">
      <pane ySplit="3" topLeftCell="A4" activePane="bottomLeft" state="frozen"/>
      <selection activeCell="H1" sqref="H1"/>
      <selection pane="bottomLeft" activeCell="C1" sqref="C1"/>
    </sheetView>
  </sheetViews>
  <sheetFormatPr defaultColWidth="9.140625" defaultRowHeight="12.75"/>
  <cols>
    <col min="1" max="1" width="4" style="39" customWidth="1"/>
    <col min="2" max="2" width="94.140625" style="40" customWidth="1"/>
    <col min="3" max="6" width="17.5703125" style="40" customWidth="1"/>
    <col min="7" max="7" width="11.140625" style="75" customWidth="1"/>
    <col min="8" max="8" width="69" style="75" customWidth="1"/>
    <col min="9" max="16384" width="9.140625" style="40"/>
  </cols>
  <sheetData>
    <row r="1" spans="1:8" s="3" customFormat="1" ht="20.100000000000001" customHeight="1">
      <c r="A1" s="28"/>
      <c r="B1" s="4" t="s">
        <v>156</v>
      </c>
      <c r="G1" s="75"/>
      <c r="H1" s="75"/>
    </row>
    <row r="2" spans="1:8" s="3" customFormat="1" ht="20.100000000000001" customHeight="1">
      <c r="A2" s="28"/>
      <c r="B2" s="5" t="s">
        <v>22</v>
      </c>
      <c r="D2" s="74"/>
      <c r="E2" s="74"/>
      <c r="F2" s="37"/>
      <c r="G2" s="75"/>
      <c r="H2" s="75"/>
    </row>
    <row r="3" spans="1:8" s="6" customFormat="1" ht="12.75" customHeight="1">
      <c r="A3" s="29"/>
      <c r="B3" s="7"/>
      <c r="G3" s="75"/>
      <c r="H3" s="75"/>
    </row>
    <row r="4" spans="1:8" s="6" customFormat="1" ht="20.100000000000001" customHeight="1">
      <c r="A4" s="29"/>
      <c r="B4" s="10" t="s">
        <v>39</v>
      </c>
      <c r="C4" s="9"/>
      <c r="D4" s="9"/>
      <c r="E4" s="9"/>
      <c r="F4" s="9"/>
      <c r="G4" s="75"/>
      <c r="H4" s="75"/>
    </row>
    <row r="5" spans="1:8" s="6" customFormat="1" ht="20.100000000000001" customHeight="1">
      <c r="A5" s="29"/>
      <c r="B5" s="10" t="s">
        <v>40</v>
      </c>
      <c r="C5" s="9"/>
      <c r="D5" s="9"/>
      <c r="E5" s="9"/>
      <c r="F5" s="9"/>
      <c r="G5" s="75"/>
      <c r="H5" s="75"/>
    </row>
    <row r="6" spans="1:8" s="6" customFormat="1" ht="20.100000000000001" customHeight="1">
      <c r="A6" s="29"/>
      <c r="B6" s="10" t="s">
        <v>140</v>
      </c>
      <c r="C6" s="47"/>
      <c r="D6" s="9"/>
      <c r="F6" s="9"/>
      <c r="G6" s="75"/>
      <c r="H6" s="75"/>
    </row>
    <row r="7" spans="1:8" s="1" customFormat="1" ht="8.1" customHeight="1">
      <c r="A7" s="33"/>
      <c r="C7" s="34"/>
      <c r="D7" s="51"/>
      <c r="F7" s="51"/>
      <c r="G7" s="75"/>
      <c r="H7" s="75"/>
    </row>
    <row r="8" spans="1:8" s="6" customFormat="1" ht="24.95" customHeight="1">
      <c r="A8" s="29"/>
      <c r="B8" s="23" t="s">
        <v>124</v>
      </c>
      <c r="C8" s="22"/>
      <c r="D8" s="11"/>
      <c r="E8" s="11"/>
      <c r="F8" s="8" t="s">
        <v>16</v>
      </c>
      <c r="G8" s="75"/>
      <c r="H8" s="75"/>
    </row>
    <row r="9" spans="1:8" s="13" customFormat="1" ht="45" customHeight="1">
      <c r="A9" s="30"/>
      <c r="B9" s="19"/>
      <c r="C9" s="20" t="s">
        <v>152</v>
      </c>
      <c r="D9" s="20" t="s">
        <v>41</v>
      </c>
      <c r="E9" s="20" t="s">
        <v>42</v>
      </c>
      <c r="F9" s="20" t="s">
        <v>153</v>
      </c>
      <c r="G9" s="75"/>
      <c r="H9" s="75"/>
    </row>
    <row r="10" spans="1:8" s="1" customFormat="1" ht="8.1" customHeight="1">
      <c r="A10" s="33"/>
      <c r="C10" s="34"/>
      <c r="D10" s="27"/>
      <c r="F10" s="27"/>
      <c r="G10" s="75"/>
      <c r="H10" s="75"/>
    </row>
    <row r="11" spans="1:8" s="6" customFormat="1" ht="15.95" customHeight="1">
      <c r="A11" s="29"/>
      <c r="B11" s="50" t="s">
        <v>43</v>
      </c>
      <c r="C11" s="48"/>
      <c r="D11" s="11"/>
      <c r="E11" s="11"/>
      <c r="F11" s="8"/>
      <c r="G11" s="75"/>
      <c r="H11" s="75"/>
    </row>
    <row r="12" spans="1:8" s="17" customFormat="1" ht="15.95" customHeight="1">
      <c r="A12" s="31"/>
      <c r="B12" s="14" t="s">
        <v>125</v>
      </c>
      <c r="C12" s="15">
        <f>C41+C119</f>
        <v>63924</v>
      </c>
      <c r="D12" s="15">
        <f>D41+D119</f>
        <v>135925</v>
      </c>
      <c r="E12" s="15">
        <f>E41+E119</f>
        <v>170419</v>
      </c>
      <c r="F12" s="15">
        <f>F41+F119</f>
        <v>136212</v>
      </c>
      <c r="G12" s="75"/>
      <c r="H12" s="75"/>
    </row>
    <row r="13" spans="1:8" s="17" customFormat="1" ht="15.95" customHeight="1">
      <c r="A13" s="31"/>
      <c r="B13" s="14" t="s">
        <v>126</v>
      </c>
      <c r="C13" s="15">
        <f>SUM(C76,C82, C141:C142)</f>
        <v>0</v>
      </c>
      <c r="D13" s="15">
        <f>SUM(D76,D82, D141:D142)</f>
        <v>0</v>
      </c>
      <c r="E13" s="15">
        <f>SUM(E76,E82, E141:E142)</f>
        <v>0</v>
      </c>
      <c r="F13" s="15">
        <f>SUM(F76,F82, F141:F142)</f>
        <v>0</v>
      </c>
      <c r="G13" s="75"/>
      <c r="H13" s="75"/>
    </row>
    <row r="14" spans="1:8" s="17" customFormat="1" ht="15.95" customHeight="1">
      <c r="A14" s="31"/>
      <c r="B14" s="14" t="s">
        <v>93</v>
      </c>
      <c r="C14" s="15">
        <f>C94+C143</f>
        <v>1531</v>
      </c>
      <c r="D14" s="15">
        <f>D94+D143</f>
        <v>1669</v>
      </c>
      <c r="E14" s="15">
        <f>E94+E143</f>
        <v>1600</v>
      </c>
      <c r="F14" s="15">
        <f>F94+F143</f>
        <v>1485</v>
      </c>
      <c r="G14" s="75"/>
      <c r="H14" s="75"/>
    </row>
    <row r="15" spans="1:8" s="17" customFormat="1" ht="15.95" customHeight="1">
      <c r="A15" s="32"/>
      <c r="B15" s="18" t="s">
        <v>128</v>
      </c>
      <c r="C15" s="16">
        <f>SUM(C12:C14)</f>
        <v>65455</v>
      </c>
      <c r="D15" s="16">
        <f>SUM(D12:D14)</f>
        <v>137594</v>
      </c>
      <c r="E15" s="16">
        <f>SUM(E12:E14)</f>
        <v>172019</v>
      </c>
      <c r="F15" s="16">
        <f>SUM(F12:F14)</f>
        <v>137697</v>
      </c>
      <c r="G15" s="75"/>
      <c r="H15" s="75"/>
    </row>
    <row r="16" spans="1:8" s="1" customFormat="1" ht="8.1" customHeight="1">
      <c r="A16" s="33"/>
      <c r="C16" s="34"/>
      <c r="D16" s="27"/>
      <c r="F16" s="27"/>
      <c r="G16" s="75"/>
      <c r="H16" s="75"/>
    </row>
    <row r="17" spans="1:8" s="6" customFormat="1" ht="15.95" customHeight="1">
      <c r="A17" s="29"/>
      <c r="B17" s="50" t="s">
        <v>48</v>
      </c>
      <c r="C17" s="48"/>
      <c r="D17" s="11"/>
      <c r="E17" s="11"/>
      <c r="F17" s="8"/>
      <c r="G17" s="75"/>
      <c r="H17" s="75"/>
    </row>
    <row r="18" spans="1:8" s="17" customFormat="1" ht="15.95" customHeight="1">
      <c r="A18" s="31"/>
      <c r="B18" s="14" t="s">
        <v>133</v>
      </c>
      <c r="C18" s="15">
        <f>SUM(C44:C50,C122:C126)</f>
        <v>-25284</v>
      </c>
      <c r="D18" s="15">
        <f>SUM(D44:D50,D122:D126)</f>
        <v>-47472</v>
      </c>
      <c r="E18" s="15">
        <f>SUM(E44:E50,E122:E126)</f>
        <v>-48227</v>
      </c>
      <c r="F18" s="15">
        <f>SUM(F44:F50,F122:F126)</f>
        <v>-15732</v>
      </c>
      <c r="G18" s="75"/>
      <c r="H18" s="75"/>
    </row>
    <row r="19" spans="1:8" s="17" customFormat="1" ht="15.95" customHeight="1">
      <c r="A19" s="31"/>
      <c r="B19" s="14" t="s">
        <v>134</v>
      </c>
      <c r="C19" s="15">
        <f>SUM(C51,C104,C127,C152)</f>
        <v>-31579</v>
      </c>
      <c r="D19" s="15">
        <f>SUM(D51,D104,D127,D152)</f>
        <v>-83280</v>
      </c>
      <c r="E19" s="15">
        <f>SUM(E51,E104,E127,E152)</f>
        <v>-117560</v>
      </c>
      <c r="F19" s="15">
        <f>SUM(F51,F104,F127,F152)</f>
        <v>-116319</v>
      </c>
      <c r="G19" s="75"/>
      <c r="H19" s="75"/>
    </row>
    <row r="20" spans="1:8" s="17" customFormat="1" ht="15.95" customHeight="1">
      <c r="A20" s="31"/>
      <c r="B20" s="14" t="s">
        <v>135</v>
      </c>
      <c r="C20" s="15">
        <f>SUM(C55:C56,C131:C132)</f>
        <v>0</v>
      </c>
      <c r="D20" s="15">
        <f>SUM(D55:D56,D131:D132)</f>
        <v>0</v>
      </c>
      <c r="E20" s="15">
        <f>SUM(E55:E56,E131:E132)</f>
        <v>0</v>
      </c>
      <c r="F20" s="15">
        <f>SUM(F55:F56,F131:F132)</f>
        <v>0</v>
      </c>
      <c r="G20" s="75"/>
      <c r="H20" s="75"/>
    </row>
    <row r="21" spans="1:8" s="17" customFormat="1" ht="15.95" customHeight="1">
      <c r="A21" s="31"/>
      <c r="B21" s="14" t="s">
        <v>136</v>
      </c>
      <c r="C21" s="15">
        <f>SUM(C52:C53,C128:C129)</f>
        <v>-1336</v>
      </c>
      <c r="D21" s="15">
        <f>SUM(D52:D53,D128:D129)</f>
        <v>-2269</v>
      </c>
      <c r="E21" s="15">
        <f>SUM(E52:E53,E128:E129)</f>
        <v>-1291</v>
      </c>
      <c r="F21" s="15">
        <f>SUM(F52:F53,F128:F129)</f>
        <v>-550</v>
      </c>
      <c r="G21" s="75"/>
      <c r="H21" s="75"/>
    </row>
    <row r="22" spans="1:8" s="17" customFormat="1" ht="15.95" customHeight="1">
      <c r="A22" s="31"/>
      <c r="B22" s="14" t="s">
        <v>137</v>
      </c>
      <c r="C22" s="15">
        <f>SUM(C54,C130)</f>
        <v>-5725</v>
      </c>
      <c r="D22" s="15">
        <f>SUM(D54,D130)</f>
        <v>-2904</v>
      </c>
      <c r="E22" s="15">
        <f>SUM(E54,E130)</f>
        <v>-3341</v>
      </c>
      <c r="F22" s="15">
        <f>SUM(F54,F130)</f>
        <v>-3611</v>
      </c>
      <c r="G22" s="75"/>
      <c r="H22" s="75"/>
    </row>
    <row r="23" spans="1:8" s="17" customFormat="1" ht="15.95" customHeight="1">
      <c r="A23" s="31"/>
      <c r="B23" s="14" t="s">
        <v>138</v>
      </c>
      <c r="C23" s="15">
        <f>SUM(C98:C103, C147:C151)</f>
        <v>-1531</v>
      </c>
      <c r="D23" s="15">
        <f>SUM(D98:D103, D147:D151)</f>
        <v>-1669</v>
      </c>
      <c r="E23" s="15">
        <f>SUM(E98:E103, E147:E151)</f>
        <v>-1600</v>
      </c>
      <c r="F23" s="15">
        <f>SUM(F98:F103, F147:F151)</f>
        <v>-1485</v>
      </c>
      <c r="G23" s="75"/>
      <c r="H23" s="75"/>
    </row>
    <row r="24" spans="1:8" s="17" customFormat="1" ht="15.95" customHeight="1">
      <c r="A24" s="32"/>
      <c r="B24" s="18" t="s">
        <v>53</v>
      </c>
      <c r="C24" s="16">
        <f>SUM(C18:C23)</f>
        <v>-65455</v>
      </c>
      <c r="D24" s="16">
        <f>SUM(D18:D23)</f>
        <v>-137594</v>
      </c>
      <c r="E24" s="16">
        <f>SUM(E18:E23)</f>
        <v>-172019</v>
      </c>
      <c r="F24" s="16">
        <f>SUM(F18:F23)</f>
        <v>-137697</v>
      </c>
      <c r="G24" s="75"/>
      <c r="H24" s="75"/>
    </row>
    <row r="25" spans="1:8" ht="18" customHeight="1">
      <c r="D25" s="41"/>
      <c r="E25" s="41"/>
      <c r="F25" s="41"/>
    </row>
    <row r="26" spans="1:8" s="6" customFormat="1" ht="24.95" customHeight="1">
      <c r="A26" s="29"/>
      <c r="B26" s="23" t="s">
        <v>127</v>
      </c>
      <c r="C26" s="22"/>
      <c r="D26" s="11"/>
      <c r="E26" s="11"/>
      <c r="F26" s="8"/>
      <c r="G26" s="75"/>
      <c r="H26" s="75"/>
    </row>
    <row r="27" spans="1:8" s="6" customFormat="1" ht="20.100000000000001" customHeight="1">
      <c r="A27" s="29"/>
      <c r="B27" s="12" t="s">
        <v>142</v>
      </c>
      <c r="C27" s="48"/>
      <c r="D27" s="11"/>
      <c r="E27" s="11"/>
      <c r="F27" s="8" t="s">
        <v>16</v>
      </c>
      <c r="G27" s="75"/>
      <c r="H27" s="75"/>
    </row>
    <row r="28" spans="1:8" s="13" customFormat="1" ht="45" customHeight="1">
      <c r="A28" s="30"/>
      <c r="B28" s="19"/>
      <c r="C28" s="20" t="str">
        <f>C$9</f>
        <v>2020-21 
Provisional 
Outturn</v>
      </c>
      <c r="D28" s="20" t="str">
        <f>D$9</f>
        <v>2021-22 
Budget 
Estimate</v>
      </c>
      <c r="E28" s="20" t="str">
        <f>E$9</f>
        <v>2022-23 
Budget 
Estimate</v>
      </c>
      <c r="F28" s="20" t="str">
        <f>F$9</f>
        <v>2023-24 
Budget 
Estimate</v>
      </c>
      <c r="G28" s="75"/>
      <c r="H28" s="75"/>
    </row>
    <row r="29" spans="1:8" s="1" customFormat="1" ht="8.1" customHeight="1">
      <c r="A29" s="33"/>
      <c r="C29" s="34"/>
      <c r="D29" s="27"/>
      <c r="F29" s="27"/>
      <c r="G29" s="75"/>
      <c r="H29" s="75"/>
    </row>
    <row r="30" spans="1:8" s="6" customFormat="1" ht="15.95" customHeight="1">
      <c r="A30" s="29"/>
      <c r="B30" s="50" t="s">
        <v>43</v>
      </c>
      <c r="C30" s="48"/>
      <c r="D30" s="11"/>
      <c r="E30" s="11"/>
      <c r="F30" s="8"/>
      <c r="G30" s="75"/>
      <c r="H30" s="75"/>
    </row>
    <row r="31" spans="1:8" s="17" customFormat="1" ht="15.95" customHeight="1">
      <c r="A31" s="31"/>
      <c r="B31" s="21" t="s">
        <v>31</v>
      </c>
      <c r="C31" s="26">
        <v>11315</v>
      </c>
      <c r="D31" s="26">
        <v>28943</v>
      </c>
      <c r="E31" s="26">
        <v>54452</v>
      </c>
      <c r="F31" s="26">
        <v>40237</v>
      </c>
      <c r="G31" s="75"/>
      <c r="H31" s="75"/>
    </row>
    <row r="32" spans="1:8" s="17" customFormat="1" ht="15.95" customHeight="1">
      <c r="A32" s="31"/>
      <c r="B32" s="21" t="s">
        <v>154</v>
      </c>
      <c r="C32" s="26">
        <v>2264</v>
      </c>
      <c r="D32" s="26">
        <v>19498</v>
      </c>
      <c r="E32" s="26">
        <v>14895</v>
      </c>
      <c r="F32" s="26">
        <v>1161</v>
      </c>
      <c r="G32" s="75"/>
      <c r="H32" s="75"/>
    </row>
    <row r="33" spans="1:8" s="17" customFormat="1" ht="15.95" customHeight="1">
      <c r="A33" s="31"/>
      <c r="B33" s="21" t="s">
        <v>32</v>
      </c>
      <c r="C33" s="26">
        <v>290</v>
      </c>
      <c r="D33" s="26">
        <v>677</v>
      </c>
      <c r="E33" s="26">
        <v>320</v>
      </c>
      <c r="F33" s="26">
        <v>320</v>
      </c>
      <c r="G33" s="75"/>
      <c r="H33" s="75"/>
    </row>
    <row r="34" spans="1:8" s="17" customFormat="1" ht="15.95" customHeight="1">
      <c r="A34" s="31"/>
      <c r="B34" s="21" t="s">
        <v>35</v>
      </c>
      <c r="C34" s="26">
        <v>13398</v>
      </c>
      <c r="D34" s="26">
        <v>42711</v>
      </c>
      <c r="E34" s="26">
        <v>59626</v>
      </c>
      <c r="F34" s="26">
        <v>54758</v>
      </c>
      <c r="G34" s="75"/>
      <c r="H34" s="75"/>
    </row>
    <row r="35" spans="1:8" s="17" customFormat="1" ht="15.95" customHeight="1">
      <c r="A35" s="31"/>
      <c r="B35" s="21" t="s">
        <v>33</v>
      </c>
      <c r="C35" s="26">
        <v>5314</v>
      </c>
      <c r="D35" s="26">
        <v>6502</v>
      </c>
      <c r="E35" s="26">
        <v>17681</v>
      </c>
      <c r="F35" s="26">
        <v>18881</v>
      </c>
      <c r="G35" s="75"/>
      <c r="H35" s="75"/>
    </row>
    <row r="36" spans="1:8" s="17" customFormat="1" ht="15.95" customHeight="1">
      <c r="A36" s="31"/>
      <c r="B36" s="21" t="s">
        <v>45</v>
      </c>
      <c r="C36" s="26">
        <v>3501</v>
      </c>
      <c r="D36" s="26">
        <v>15439</v>
      </c>
      <c r="E36" s="26">
        <v>4407</v>
      </c>
      <c r="F36" s="26">
        <v>653</v>
      </c>
      <c r="G36" s="75"/>
      <c r="H36" s="75"/>
    </row>
    <row r="37" spans="1:8" s="17" customFormat="1" ht="15.95" customHeight="1">
      <c r="A37" s="31"/>
      <c r="B37" s="21" t="s">
        <v>44</v>
      </c>
      <c r="C37" s="26">
        <v>418</v>
      </c>
      <c r="D37" s="26">
        <v>200</v>
      </c>
      <c r="E37" s="26">
        <v>0</v>
      </c>
      <c r="F37" s="26">
        <v>0</v>
      </c>
      <c r="G37" s="75"/>
      <c r="H37" s="75"/>
    </row>
    <row r="38" spans="1:8" s="17" customFormat="1" ht="15.95" customHeight="1">
      <c r="A38" s="31"/>
      <c r="B38" s="21" t="s">
        <v>38</v>
      </c>
      <c r="C38" s="26">
        <v>0</v>
      </c>
      <c r="D38" s="26">
        <v>0</v>
      </c>
      <c r="E38" s="26">
        <v>0</v>
      </c>
      <c r="F38" s="26">
        <v>0</v>
      </c>
      <c r="G38" s="75"/>
      <c r="H38" s="75"/>
    </row>
    <row r="39" spans="1:8" s="17" customFormat="1" ht="15.95" customHeight="1">
      <c r="A39" s="31"/>
      <c r="B39" s="21" t="s">
        <v>34</v>
      </c>
      <c r="C39" s="26">
        <v>7351</v>
      </c>
      <c r="D39" s="26">
        <v>10428</v>
      </c>
      <c r="E39" s="26">
        <v>7940</v>
      </c>
      <c r="F39" s="26">
        <v>6683</v>
      </c>
      <c r="G39" s="75"/>
      <c r="H39" s="75"/>
    </row>
    <row r="40" spans="1:8" s="17" customFormat="1" ht="15.95" customHeight="1">
      <c r="A40" s="31"/>
      <c r="B40" s="21" t="s">
        <v>46</v>
      </c>
      <c r="C40" s="26">
        <v>0</v>
      </c>
      <c r="D40" s="26">
        <v>0</v>
      </c>
      <c r="E40" s="26">
        <v>0</v>
      </c>
      <c r="F40" s="26">
        <v>0</v>
      </c>
      <c r="G40" s="75"/>
      <c r="H40" s="75"/>
    </row>
    <row r="41" spans="1:8" s="17" customFormat="1" ht="15.95" customHeight="1">
      <c r="A41" s="32"/>
      <c r="B41" s="18" t="s">
        <v>47</v>
      </c>
      <c r="C41" s="16">
        <f>SUM(C31:C40)</f>
        <v>43851</v>
      </c>
      <c r="D41" s="16">
        <f>SUM(D31:D40)</f>
        <v>124398</v>
      </c>
      <c r="E41" s="16">
        <f>SUM(E31:E40)</f>
        <v>159321</v>
      </c>
      <c r="F41" s="16">
        <f>SUM(F31:F40)</f>
        <v>122693</v>
      </c>
      <c r="G41" s="75"/>
      <c r="H41" s="75"/>
    </row>
    <row r="42" spans="1:8" s="1" customFormat="1" ht="8.1" customHeight="1">
      <c r="A42" s="33"/>
      <c r="C42" s="34"/>
      <c r="D42" s="27"/>
      <c r="F42" s="27"/>
      <c r="G42" s="75"/>
      <c r="H42" s="75"/>
    </row>
    <row r="43" spans="1:8" s="6" customFormat="1" ht="15.95" customHeight="1">
      <c r="A43" s="29"/>
      <c r="B43" s="50" t="s">
        <v>48</v>
      </c>
      <c r="C43" s="48"/>
      <c r="D43" s="11"/>
      <c r="E43" s="11"/>
      <c r="F43" s="8"/>
      <c r="G43" s="75"/>
      <c r="H43" s="75"/>
    </row>
    <row r="44" spans="1:8" s="17" customFormat="1" ht="15.95" customHeight="1">
      <c r="A44" s="31"/>
      <c r="B44" s="21" t="s">
        <v>78</v>
      </c>
      <c r="C44" s="26">
        <v>-10335</v>
      </c>
      <c r="D44" s="26">
        <v>-23618</v>
      </c>
      <c r="E44" s="26">
        <v>-15117</v>
      </c>
      <c r="F44" s="26">
        <v>-11132</v>
      </c>
      <c r="G44" s="75"/>
      <c r="H44" s="75"/>
    </row>
    <row r="45" spans="1:8" s="17" customFormat="1" ht="15.95" customHeight="1">
      <c r="A45" s="31"/>
      <c r="B45" s="21" t="s">
        <v>79</v>
      </c>
      <c r="C45" s="26">
        <v>-5480</v>
      </c>
      <c r="D45" s="26">
        <v>-13910</v>
      </c>
      <c r="E45" s="26">
        <v>-30200</v>
      </c>
      <c r="F45" s="26">
        <v>-200</v>
      </c>
      <c r="G45" s="75"/>
      <c r="H45" s="75"/>
    </row>
    <row r="46" spans="1:8" s="17" customFormat="1" ht="15.95" customHeight="1">
      <c r="A46" s="31"/>
      <c r="B46" s="21" t="s">
        <v>80</v>
      </c>
      <c r="C46" s="26">
        <v>-2000</v>
      </c>
      <c r="D46" s="26">
        <v>-5963</v>
      </c>
      <c r="E46" s="26">
        <v>-1373</v>
      </c>
      <c r="F46" s="26">
        <v>-2300</v>
      </c>
      <c r="G46" s="75"/>
      <c r="H46" s="75"/>
    </row>
    <row r="47" spans="1:8" s="17" customFormat="1" ht="15.95" customHeight="1">
      <c r="A47" s="31"/>
      <c r="B47" s="21" t="s">
        <v>81</v>
      </c>
      <c r="C47" s="26">
        <v>0</v>
      </c>
      <c r="D47" s="26">
        <v>0</v>
      </c>
      <c r="E47" s="26">
        <v>0</v>
      </c>
      <c r="F47" s="26">
        <v>0</v>
      </c>
      <c r="G47" s="75"/>
      <c r="H47" s="75"/>
    </row>
    <row r="48" spans="1:8" s="17" customFormat="1" ht="15.95" customHeight="1">
      <c r="A48" s="31"/>
      <c r="B48" s="21" t="s">
        <v>82</v>
      </c>
      <c r="C48" s="26">
        <v>0</v>
      </c>
      <c r="D48" s="26">
        <v>0</v>
      </c>
      <c r="E48" s="26">
        <v>0</v>
      </c>
      <c r="F48" s="26">
        <v>0</v>
      </c>
      <c r="G48" s="75"/>
      <c r="H48" s="75"/>
    </row>
    <row r="49" spans="1:8" s="17" customFormat="1" ht="15.95" customHeight="1">
      <c r="A49" s="31"/>
      <c r="B49" s="21" t="s">
        <v>83</v>
      </c>
      <c r="C49" s="26">
        <v>-2039</v>
      </c>
      <c r="D49" s="26">
        <v>-1520</v>
      </c>
      <c r="E49" s="26">
        <v>-1520</v>
      </c>
      <c r="F49" s="26">
        <v>-2100</v>
      </c>
      <c r="G49" s="75"/>
      <c r="H49" s="75"/>
    </row>
    <row r="50" spans="1:8" s="17" customFormat="1" ht="15.95" customHeight="1">
      <c r="A50" s="31"/>
      <c r="B50" s="21" t="s">
        <v>84</v>
      </c>
      <c r="C50" s="26">
        <v>-2462</v>
      </c>
      <c r="D50" s="26">
        <v>-2461</v>
      </c>
      <c r="E50" s="26">
        <v>-17</v>
      </c>
      <c r="F50" s="26">
        <v>0</v>
      </c>
      <c r="G50" s="75"/>
      <c r="H50" s="75"/>
    </row>
    <row r="51" spans="1:8" s="17" customFormat="1" ht="15.95" customHeight="1">
      <c r="A51" s="31"/>
      <c r="B51" s="21" t="s">
        <v>85</v>
      </c>
      <c r="C51" s="26">
        <v>-19926</v>
      </c>
      <c r="D51" s="26">
        <v>-74721</v>
      </c>
      <c r="E51" s="26">
        <v>-109803</v>
      </c>
      <c r="F51" s="26">
        <v>-106411</v>
      </c>
      <c r="G51" s="75"/>
      <c r="H51" s="75"/>
    </row>
    <row r="52" spans="1:8" s="17" customFormat="1" ht="15.95" customHeight="1">
      <c r="A52" s="31"/>
      <c r="B52" s="21" t="s">
        <v>86</v>
      </c>
      <c r="C52" s="26">
        <v>-1078</v>
      </c>
      <c r="D52" s="26">
        <v>-2195</v>
      </c>
      <c r="E52" s="26">
        <v>-1291</v>
      </c>
      <c r="F52" s="26">
        <v>-550</v>
      </c>
      <c r="G52" s="75"/>
      <c r="H52" s="75"/>
    </row>
    <row r="53" spans="1:8" s="17" customFormat="1" ht="15.95" customHeight="1">
      <c r="A53" s="31"/>
      <c r="B53" s="21" t="s">
        <v>87</v>
      </c>
      <c r="C53" s="26">
        <v>0</v>
      </c>
      <c r="D53" s="26">
        <v>0</v>
      </c>
      <c r="E53" s="26">
        <v>0</v>
      </c>
      <c r="F53" s="26">
        <v>0</v>
      </c>
      <c r="G53" s="75"/>
      <c r="H53" s="75"/>
    </row>
    <row r="54" spans="1:8" s="17" customFormat="1" ht="15.95" customHeight="1">
      <c r="A54" s="31"/>
      <c r="B54" s="21" t="s">
        <v>88</v>
      </c>
      <c r="C54" s="15">
        <v>-531</v>
      </c>
      <c r="D54" s="15">
        <v>-10</v>
      </c>
      <c r="E54" s="26">
        <v>0</v>
      </c>
      <c r="F54" s="26">
        <v>0</v>
      </c>
      <c r="G54" s="75"/>
      <c r="H54" s="75"/>
    </row>
    <row r="55" spans="1:8" s="17" customFormat="1" ht="15.95" customHeight="1">
      <c r="A55" s="31"/>
      <c r="B55" s="21" t="s">
        <v>89</v>
      </c>
      <c r="C55" s="26">
        <v>0</v>
      </c>
      <c r="D55" s="26">
        <v>0</v>
      </c>
      <c r="E55" s="26">
        <v>0</v>
      </c>
      <c r="F55" s="26">
        <v>0</v>
      </c>
      <c r="G55" s="75"/>
      <c r="H55" s="75"/>
    </row>
    <row r="56" spans="1:8" s="17" customFormat="1" ht="15.95" customHeight="1">
      <c r="A56" s="31"/>
      <c r="B56" s="21" t="s">
        <v>90</v>
      </c>
      <c r="C56" s="26">
        <v>0</v>
      </c>
      <c r="D56" s="26">
        <v>0</v>
      </c>
      <c r="E56" s="26">
        <v>0</v>
      </c>
      <c r="F56" s="26">
        <v>0</v>
      </c>
      <c r="G56" s="75"/>
      <c r="H56" s="75"/>
    </row>
    <row r="57" spans="1:8" s="17" customFormat="1" ht="15.95" customHeight="1">
      <c r="A57" s="32"/>
      <c r="B57" s="18" t="s">
        <v>49</v>
      </c>
      <c r="C57" s="16">
        <f>SUM(C44:C56)</f>
        <v>-43851</v>
      </c>
      <c r="D57" s="16">
        <f>SUM(D44:D56)</f>
        <v>-124398</v>
      </c>
      <c r="E57" s="16">
        <f>SUM(E44:E56)</f>
        <v>-159321</v>
      </c>
      <c r="F57" s="16">
        <f>SUM(F44:F56)</f>
        <v>-122693</v>
      </c>
      <c r="G57" s="75"/>
      <c r="H57" s="75"/>
    </row>
    <row r="58" spans="1:8" s="1" customFormat="1" ht="8.1" customHeight="1">
      <c r="A58" s="33"/>
      <c r="C58" s="34"/>
      <c r="D58" s="27"/>
      <c r="F58" s="27"/>
      <c r="G58" s="75"/>
      <c r="H58" s="75"/>
    </row>
    <row r="59" spans="1:8" s="17" customFormat="1" ht="15.95" customHeight="1">
      <c r="A59" s="31"/>
      <c r="B59" s="44" t="s">
        <v>97</v>
      </c>
      <c r="C59" s="36" t="str">
        <f>IF(C41+C57=0, "PASS", "FAIL")</f>
        <v>PASS</v>
      </c>
      <c r="D59" s="36" t="str">
        <f>IF(D41+D57=0, "PASS", "FAIL")</f>
        <v>PASS</v>
      </c>
      <c r="E59" s="36" t="str">
        <f>IF(E41+E57=0, "PASS", "FAIL")</f>
        <v>PASS</v>
      </c>
      <c r="F59" s="36" t="str">
        <f>IF(F41+F57=0, "PASS", "FAIL")</f>
        <v>PASS</v>
      </c>
      <c r="G59" s="75"/>
      <c r="H59" s="75"/>
    </row>
    <row r="60" spans="1:8" s="1" customFormat="1" ht="18" customHeight="1">
      <c r="A60" s="33"/>
      <c r="C60" s="34"/>
      <c r="D60" s="27"/>
      <c r="F60" s="27"/>
      <c r="G60" s="75"/>
      <c r="H60" s="75"/>
    </row>
    <row r="61" spans="1:8" s="6" customFormat="1" ht="20.100000000000001" customHeight="1">
      <c r="A61" s="29"/>
      <c r="B61" s="12" t="s">
        <v>141</v>
      </c>
      <c r="C61" s="48"/>
      <c r="D61" s="11"/>
      <c r="E61" s="11"/>
      <c r="F61" s="8" t="s">
        <v>16</v>
      </c>
      <c r="G61" s="75"/>
      <c r="H61" s="75"/>
    </row>
    <row r="62" spans="1:8" s="13" customFormat="1" ht="45" customHeight="1">
      <c r="A62" s="30"/>
      <c r="B62" s="19"/>
      <c r="C62" s="20" t="str">
        <f>C$9</f>
        <v>2020-21 
Provisional 
Outturn</v>
      </c>
      <c r="D62" s="20" t="str">
        <f>D$9</f>
        <v>2021-22 
Budget 
Estimate</v>
      </c>
      <c r="E62" s="20" t="str">
        <f>E$9</f>
        <v>2022-23 
Budget 
Estimate</v>
      </c>
      <c r="F62" s="20" t="str">
        <f>F$9</f>
        <v>2023-24 
Budget 
Estimate</v>
      </c>
      <c r="G62" s="75"/>
      <c r="H62" s="75"/>
    </row>
    <row r="63" spans="1:8" s="1" customFormat="1" ht="8.1" customHeight="1">
      <c r="A63" s="33"/>
      <c r="C63" s="34"/>
      <c r="D63" s="27"/>
      <c r="F63" s="27"/>
      <c r="G63" s="75"/>
      <c r="H63" s="75"/>
    </row>
    <row r="64" spans="1:8" s="6" customFormat="1" ht="15.95" customHeight="1">
      <c r="A64" s="29"/>
      <c r="B64" s="50" t="s">
        <v>43</v>
      </c>
      <c r="C64" s="48"/>
      <c r="D64" s="11"/>
      <c r="E64" s="11"/>
      <c r="F64" s="8"/>
      <c r="G64" s="75"/>
      <c r="H64" s="75"/>
    </row>
    <row r="65" spans="1:8" s="13" customFormat="1" ht="20.100000000000001" customHeight="1">
      <c r="A65" s="30"/>
      <c r="B65" s="81" t="s">
        <v>94</v>
      </c>
      <c r="C65" s="82"/>
      <c r="D65" s="82"/>
      <c r="E65" s="82"/>
      <c r="F65" s="83"/>
      <c r="G65" s="75"/>
      <c r="H65" s="75"/>
    </row>
    <row r="66" spans="1:8" s="17" customFormat="1" ht="15.95" customHeight="1">
      <c r="A66" s="31"/>
      <c r="B66" s="21" t="s">
        <v>31</v>
      </c>
      <c r="C66" s="26">
        <v>0</v>
      </c>
      <c r="D66" s="26">
        <v>0</v>
      </c>
      <c r="E66" s="26">
        <v>0</v>
      </c>
      <c r="F66" s="26">
        <v>0</v>
      </c>
      <c r="G66" s="75"/>
      <c r="H66" s="75"/>
    </row>
    <row r="67" spans="1:8" s="17" customFormat="1" ht="15.95" customHeight="1">
      <c r="A67" s="31"/>
      <c r="B67" s="21" t="s">
        <v>154</v>
      </c>
      <c r="C67" s="26">
        <v>0</v>
      </c>
      <c r="D67" s="26">
        <v>0</v>
      </c>
      <c r="E67" s="26">
        <v>0</v>
      </c>
      <c r="F67" s="26">
        <v>0</v>
      </c>
      <c r="G67" s="75"/>
      <c r="H67" s="75"/>
    </row>
    <row r="68" spans="1:8" s="17" customFormat="1" ht="15.95" customHeight="1">
      <c r="A68" s="31"/>
      <c r="B68" s="21" t="s">
        <v>32</v>
      </c>
      <c r="C68" s="26">
        <v>0</v>
      </c>
      <c r="D68" s="26">
        <v>0</v>
      </c>
      <c r="E68" s="26">
        <v>0</v>
      </c>
      <c r="F68" s="26">
        <v>0</v>
      </c>
      <c r="G68" s="75"/>
      <c r="H68" s="75"/>
    </row>
    <row r="69" spans="1:8" s="17" customFormat="1" ht="15.95" customHeight="1">
      <c r="A69" s="31"/>
      <c r="B69" s="21" t="s">
        <v>50</v>
      </c>
      <c r="C69" s="26">
        <v>0</v>
      </c>
      <c r="D69" s="26">
        <v>0</v>
      </c>
      <c r="E69" s="26">
        <v>0</v>
      </c>
      <c r="F69" s="26">
        <v>0</v>
      </c>
      <c r="G69" s="75"/>
      <c r="H69" s="75"/>
    </row>
    <row r="70" spans="1:8" s="17" customFormat="1" ht="15.95" customHeight="1">
      <c r="A70" s="31"/>
      <c r="B70" s="21" t="s">
        <v>33</v>
      </c>
      <c r="C70" s="26">
        <v>0</v>
      </c>
      <c r="D70" s="26">
        <v>0</v>
      </c>
      <c r="E70" s="26">
        <v>0</v>
      </c>
      <c r="F70" s="26">
        <v>0</v>
      </c>
      <c r="G70" s="75"/>
      <c r="H70" s="75"/>
    </row>
    <row r="71" spans="1:8" s="17" customFormat="1" ht="15.95" customHeight="1">
      <c r="A71" s="31"/>
      <c r="B71" s="21" t="s">
        <v>45</v>
      </c>
      <c r="C71" s="26">
        <v>0</v>
      </c>
      <c r="D71" s="26">
        <v>0</v>
      </c>
      <c r="E71" s="26">
        <v>0</v>
      </c>
      <c r="F71" s="26">
        <v>0</v>
      </c>
      <c r="G71" s="75"/>
      <c r="H71" s="75"/>
    </row>
    <row r="72" spans="1:8" s="17" customFormat="1" ht="15.95" customHeight="1">
      <c r="A72" s="31"/>
      <c r="B72" s="21" t="s">
        <v>44</v>
      </c>
      <c r="C72" s="26">
        <v>0</v>
      </c>
      <c r="D72" s="26">
        <v>0</v>
      </c>
      <c r="E72" s="26">
        <v>0</v>
      </c>
      <c r="F72" s="26">
        <v>0</v>
      </c>
      <c r="G72" s="75"/>
      <c r="H72" s="75"/>
    </row>
    <row r="73" spans="1:8" s="17" customFormat="1" ht="15.95" customHeight="1">
      <c r="A73" s="31"/>
      <c r="B73" s="21" t="s">
        <v>38</v>
      </c>
      <c r="C73" s="26">
        <v>0</v>
      </c>
      <c r="D73" s="26">
        <v>0</v>
      </c>
      <c r="E73" s="26">
        <v>0</v>
      </c>
      <c r="F73" s="26">
        <v>0</v>
      </c>
      <c r="G73" s="75"/>
      <c r="H73" s="75"/>
    </row>
    <row r="74" spans="1:8" s="17" customFormat="1" ht="15.95" customHeight="1">
      <c r="A74" s="31"/>
      <c r="B74" s="21" t="s">
        <v>34</v>
      </c>
      <c r="C74" s="26">
        <v>0</v>
      </c>
      <c r="D74" s="26">
        <v>0</v>
      </c>
      <c r="E74" s="26">
        <v>0</v>
      </c>
      <c r="F74" s="26">
        <v>0</v>
      </c>
      <c r="G74" s="75"/>
      <c r="H74" s="75"/>
    </row>
    <row r="75" spans="1:8" s="17" customFormat="1" ht="15.95" customHeight="1">
      <c r="A75" s="31"/>
      <c r="B75" s="21" t="s">
        <v>46</v>
      </c>
      <c r="C75" s="26">
        <v>0</v>
      </c>
      <c r="D75" s="26">
        <v>0</v>
      </c>
      <c r="E75" s="26">
        <v>0</v>
      </c>
      <c r="F75" s="26">
        <v>0</v>
      </c>
      <c r="G75" s="75"/>
      <c r="H75" s="75"/>
    </row>
    <row r="76" spans="1:8" s="17" customFormat="1" ht="15.95" customHeight="1">
      <c r="A76" s="32"/>
      <c r="B76" s="24" t="s">
        <v>95</v>
      </c>
      <c r="C76" s="25">
        <f>SUM(C66:C75)</f>
        <v>0</v>
      </c>
      <c r="D76" s="25">
        <f>SUM(D66:D75)</f>
        <v>0</v>
      </c>
      <c r="E76" s="25">
        <f>SUM(E66:E75)</f>
        <v>0</v>
      </c>
      <c r="F76" s="25">
        <f>SUM(F66:F75)</f>
        <v>0</v>
      </c>
      <c r="G76" s="75"/>
      <c r="H76" s="75"/>
    </row>
    <row r="77" spans="1:8" s="13" customFormat="1" ht="20.100000000000001" customHeight="1">
      <c r="A77" s="30"/>
      <c r="B77" s="81" t="s">
        <v>130</v>
      </c>
      <c r="C77" s="82"/>
      <c r="D77" s="82"/>
      <c r="E77" s="82"/>
      <c r="F77" s="83"/>
      <c r="G77" s="75"/>
      <c r="H77" s="75"/>
    </row>
    <row r="78" spans="1:8" s="17" customFormat="1" ht="15.95" customHeight="1">
      <c r="A78" s="31"/>
      <c r="B78" s="21" t="s">
        <v>51</v>
      </c>
      <c r="C78" s="26">
        <v>0</v>
      </c>
      <c r="D78" s="26">
        <v>0</v>
      </c>
      <c r="E78" s="26">
        <v>0</v>
      </c>
      <c r="F78" s="26">
        <v>0</v>
      </c>
      <c r="G78" s="75"/>
      <c r="H78" s="75"/>
    </row>
    <row r="79" spans="1:8" s="17" customFormat="1" ht="15.95" customHeight="1">
      <c r="A79" s="31"/>
      <c r="B79" s="21" t="s">
        <v>92</v>
      </c>
      <c r="C79" s="26">
        <v>0</v>
      </c>
      <c r="D79" s="26">
        <v>0</v>
      </c>
      <c r="E79" s="26">
        <v>0</v>
      </c>
      <c r="F79" s="26">
        <v>0</v>
      </c>
      <c r="G79" s="75"/>
      <c r="H79" s="75"/>
    </row>
    <row r="80" spans="1:8" s="17" customFormat="1" ht="15.95" customHeight="1">
      <c r="A80" s="31"/>
      <c r="B80" s="21" t="s">
        <v>131</v>
      </c>
      <c r="C80" s="26">
        <v>0</v>
      </c>
      <c r="D80" s="26">
        <v>0</v>
      </c>
      <c r="E80" s="26">
        <v>0</v>
      </c>
      <c r="F80" s="26">
        <v>0</v>
      </c>
      <c r="G80" s="75"/>
      <c r="H80" s="75"/>
    </row>
    <row r="81" spans="1:8" s="17" customFormat="1" ht="15.95" customHeight="1">
      <c r="A81" s="31"/>
      <c r="B81" s="21" t="s">
        <v>52</v>
      </c>
      <c r="C81" s="26">
        <v>0</v>
      </c>
      <c r="D81" s="26">
        <v>0</v>
      </c>
      <c r="E81" s="26">
        <v>0</v>
      </c>
      <c r="F81" s="26">
        <v>0</v>
      </c>
      <c r="G81" s="75"/>
      <c r="H81" s="75"/>
    </row>
    <row r="82" spans="1:8" s="17" customFormat="1" ht="15.95" customHeight="1">
      <c r="A82" s="32"/>
      <c r="B82" s="24" t="s">
        <v>132</v>
      </c>
      <c r="C82" s="25">
        <f>SUM(C78:C81)</f>
        <v>0</v>
      </c>
      <c r="D82" s="25">
        <f>SUM(D78:D81)</f>
        <v>0</v>
      </c>
      <c r="E82" s="25">
        <f>SUM(E78:E81)</f>
        <v>0</v>
      </c>
      <c r="F82" s="25">
        <f>SUM(F78:F81)</f>
        <v>0</v>
      </c>
      <c r="G82" s="75"/>
      <c r="H82" s="75"/>
    </row>
    <row r="83" spans="1:8" s="13" customFormat="1" ht="20.100000000000001" customHeight="1">
      <c r="A83" s="30"/>
      <c r="B83" s="81" t="s">
        <v>93</v>
      </c>
      <c r="C83" s="82"/>
      <c r="D83" s="82"/>
      <c r="E83" s="82"/>
      <c r="F83" s="83"/>
      <c r="G83" s="75"/>
      <c r="H83" s="75"/>
    </row>
    <row r="84" spans="1:8" s="17" customFormat="1" ht="15.95" customHeight="1">
      <c r="A84" s="31"/>
      <c r="B84" s="21" t="s">
        <v>31</v>
      </c>
      <c r="C84" s="26">
        <v>0</v>
      </c>
      <c r="D84" s="26">
        <v>0</v>
      </c>
      <c r="E84" s="26">
        <v>0</v>
      </c>
      <c r="F84" s="26">
        <v>0</v>
      </c>
      <c r="G84" s="75"/>
      <c r="H84" s="75"/>
    </row>
    <row r="85" spans="1:8" s="17" customFormat="1" ht="15.95" customHeight="1">
      <c r="A85" s="31"/>
      <c r="B85" s="21" t="s">
        <v>154</v>
      </c>
      <c r="C85" s="26">
        <v>0</v>
      </c>
      <c r="D85" s="26">
        <v>0</v>
      </c>
      <c r="E85" s="26">
        <v>0</v>
      </c>
      <c r="F85" s="26">
        <v>0</v>
      </c>
      <c r="G85" s="75"/>
      <c r="H85" s="75"/>
    </row>
    <row r="86" spans="1:8" s="17" customFormat="1" ht="15.95" customHeight="1">
      <c r="A86" s="31"/>
      <c r="B86" s="21" t="s">
        <v>32</v>
      </c>
      <c r="C86" s="26">
        <v>0</v>
      </c>
      <c r="D86" s="26">
        <v>0</v>
      </c>
      <c r="E86" s="26">
        <v>0</v>
      </c>
      <c r="F86" s="26">
        <v>0</v>
      </c>
      <c r="G86" s="75"/>
      <c r="H86" s="75"/>
    </row>
    <row r="87" spans="1:8" s="17" customFormat="1" ht="15.95" customHeight="1">
      <c r="A87" s="31"/>
      <c r="B87" s="21" t="s">
        <v>35</v>
      </c>
      <c r="C87" s="26">
        <v>35</v>
      </c>
      <c r="D87" s="26">
        <v>173</v>
      </c>
      <c r="E87" s="26">
        <v>104</v>
      </c>
      <c r="F87" s="26">
        <v>104</v>
      </c>
      <c r="G87" s="75"/>
      <c r="H87" s="75"/>
    </row>
    <row r="88" spans="1:8" s="17" customFormat="1" ht="15.95" customHeight="1">
      <c r="A88" s="31"/>
      <c r="B88" s="21" t="s">
        <v>33</v>
      </c>
      <c r="C88" s="26">
        <v>200</v>
      </c>
      <c r="D88" s="26">
        <v>200</v>
      </c>
      <c r="E88" s="26">
        <v>200</v>
      </c>
      <c r="F88" s="26">
        <v>200</v>
      </c>
      <c r="G88" s="75"/>
      <c r="H88" s="75"/>
    </row>
    <row r="89" spans="1:8" s="17" customFormat="1" ht="15.95" customHeight="1">
      <c r="A89" s="31"/>
      <c r="B89" s="21" t="s">
        <v>45</v>
      </c>
      <c r="C89" s="26">
        <v>0</v>
      </c>
      <c r="D89" s="26">
        <v>0</v>
      </c>
      <c r="E89" s="26">
        <v>0</v>
      </c>
      <c r="F89" s="26">
        <v>0</v>
      </c>
      <c r="G89" s="75"/>
      <c r="H89" s="75"/>
    </row>
    <row r="90" spans="1:8" s="17" customFormat="1" ht="15.95" customHeight="1">
      <c r="A90" s="31"/>
      <c r="B90" s="21" t="s">
        <v>44</v>
      </c>
      <c r="C90" s="26">
        <v>1181</v>
      </c>
      <c r="D90" s="26">
        <v>1181</v>
      </c>
      <c r="E90" s="26">
        <v>1181</v>
      </c>
      <c r="F90" s="26">
        <v>1181</v>
      </c>
      <c r="G90" s="75"/>
      <c r="H90" s="75"/>
    </row>
    <row r="91" spans="1:8" s="17" customFormat="1" ht="15.95" customHeight="1">
      <c r="A91" s="31"/>
      <c r="B91" s="21" t="s">
        <v>38</v>
      </c>
      <c r="C91" s="26">
        <v>0</v>
      </c>
      <c r="D91" s="26">
        <v>0</v>
      </c>
      <c r="E91" s="26">
        <v>0</v>
      </c>
      <c r="F91" s="26">
        <v>0</v>
      </c>
      <c r="G91" s="75"/>
      <c r="H91" s="75"/>
    </row>
    <row r="92" spans="1:8" s="17" customFormat="1" ht="15.95" customHeight="1">
      <c r="A92" s="31"/>
      <c r="B92" s="21" t="s">
        <v>34</v>
      </c>
      <c r="C92" s="26">
        <v>115</v>
      </c>
      <c r="D92" s="26">
        <v>115</v>
      </c>
      <c r="E92" s="26">
        <v>115</v>
      </c>
      <c r="F92" s="26">
        <v>0</v>
      </c>
      <c r="G92" s="75"/>
      <c r="H92" s="75"/>
    </row>
    <row r="93" spans="1:8" s="17" customFormat="1" ht="15.95" customHeight="1">
      <c r="A93" s="31"/>
      <c r="B93" s="21" t="s">
        <v>46</v>
      </c>
      <c r="C93" s="26">
        <v>0</v>
      </c>
      <c r="D93" s="26">
        <v>0</v>
      </c>
      <c r="E93" s="26">
        <v>0</v>
      </c>
      <c r="F93" s="26">
        <v>0</v>
      </c>
      <c r="G93" s="75"/>
      <c r="H93" s="75"/>
    </row>
    <row r="94" spans="1:8" s="17" customFormat="1" ht="15.95" customHeight="1">
      <c r="A94" s="32"/>
      <c r="B94" s="24" t="s">
        <v>96</v>
      </c>
      <c r="C94" s="25">
        <f>SUM(C84:C93)</f>
        <v>1531</v>
      </c>
      <c r="D94" s="25">
        <f>SUM(D84:D93)</f>
        <v>1669</v>
      </c>
      <c r="E94" s="25">
        <f>SUM(E84:E93)</f>
        <v>1600</v>
      </c>
      <c r="F94" s="25">
        <f>SUM(F84:F93)</f>
        <v>1485</v>
      </c>
      <c r="G94" s="75"/>
      <c r="H94" s="75"/>
    </row>
    <row r="95" spans="1:8" s="17" customFormat="1" ht="15.95" customHeight="1">
      <c r="A95" s="32"/>
      <c r="B95" s="18" t="s">
        <v>129</v>
      </c>
      <c r="C95" s="16">
        <f>SUM(C76,C82, C94)</f>
        <v>1531</v>
      </c>
      <c r="D95" s="16">
        <f>SUM(D76,D82, D94)</f>
        <v>1669</v>
      </c>
      <c r="E95" s="16">
        <f>SUM(E76,E82, E94)</f>
        <v>1600</v>
      </c>
      <c r="F95" s="16">
        <f>SUM(F76,F82, F94)</f>
        <v>1485</v>
      </c>
      <c r="G95" s="75"/>
      <c r="H95" s="75"/>
    </row>
    <row r="96" spans="1:8" s="1" customFormat="1" ht="8.1" customHeight="1">
      <c r="A96" s="33"/>
      <c r="C96" s="34"/>
      <c r="D96" s="27"/>
      <c r="F96" s="27"/>
      <c r="G96" s="75"/>
      <c r="H96" s="75"/>
    </row>
    <row r="97" spans="1:8" s="6" customFormat="1" ht="15.95" customHeight="1">
      <c r="A97" s="29"/>
      <c r="B97" s="50" t="s">
        <v>48</v>
      </c>
      <c r="C97" s="48"/>
      <c r="D97" s="11"/>
      <c r="E97" s="11"/>
      <c r="F97" s="8"/>
      <c r="G97" s="75"/>
      <c r="H97" s="75"/>
    </row>
    <row r="98" spans="1:8" s="17" customFormat="1" ht="15.95" customHeight="1">
      <c r="A98" s="31"/>
      <c r="B98" s="21" t="s">
        <v>78</v>
      </c>
      <c r="C98" s="26">
        <v>-1531</v>
      </c>
      <c r="D98" s="26">
        <v>-1669</v>
      </c>
      <c r="E98" s="26">
        <v>-1600</v>
      </c>
      <c r="F98" s="26">
        <v>-1485</v>
      </c>
      <c r="G98" s="75"/>
      <c r="H98" s="75"/>
    </row>
    <row r="99" spans="1:8" s="17" customFormat="1" ht="15.95" customHeight="1">
      <c r="A99" s="31"/>
      <c r="B99" s="21" t="s">
        <v>79</v>
      </c>
      <c r="C99" s="26">
        <v>0</v>
      </c>
      <c r="D99" s="26">
        <v>0</v>
      </c>
      <c r="E99" s="26">
        <v>0</v>
      </c>
      <c r="F99" s="26">
        <v>0</v>
      </c>
      <c r="G99" s="75"/>
      <c r="H99" s="75"/>
    </row>
    <row r="100" spans="1:8" s="17" customFormat="1" ht="15.95" customHeight="1">
      <c r="A100" s="31"/>
      <c r="B100" s="21" t="s">
        <v>80</v>
      </c>
      <c r="C100" s="26">
        <v>0</v>
      </c>
      <c r="D100" s="26">
        <v>0</v>
      </c>
      <c r="E100" s="26">
        <v>0</v>
      </c>
      <c r="F100" s="26">
        <v>0</v>
      </c>
      <c r="G100" s="75"/>
      <c r="H100" s="75"/>
    </row>
    <row r="101" spans="1:8" s="17" customFormat="1" ht="15.95" customHeight="1">
      <c r="A101" s="31"/>
      <c r="B101" s="21" t="s">
        <v>81</v>
      </c>
      <c r="C101" s="26">
        <v>0</v>
      </c>
      <c r="D101" s="26">
        <v>0</v>
      </c>
      <c r="E101" s="26">
        <v>0</v>
      </c>
      <c r="F101" s="26">
        <v>0</v>
      </c>
      <c r="G101" s="75"/>
      <c r="H101" s="75"/>
    </row>
    <row r="102" spans="1:8" s="17" customFormat="1" ht="15.95" customHeight="1">
      <c r="A102" s="31"/>
      <c r="B102" s="21" t="s">
        <v>82</v>
      </c>
      <c r="C102" s="26">
        <v>0</v>
      </c>
      <c r="D102" s="26">
        <v>0</v>
      </c>
      <c r="E102" s="26">
        <v>0</v>
      </c>
      <c r="F102" s="26">
        <v>0</v>
      </c>
      <c r="G102" s="75"/>
      <c r="H102" s="75"/>
    </row>
    <row r="103" spans="1:8" s="17" customFormat="1" ht="15.95" customHeight="1">
      <c r="A103" s="31"/>
      <c r="B103" s="21" t="s">
        <v>83</v>
      </c>
      <c r="C103" s="26">
        <v>0</v>
      </c>
      <c r="D103" s="26">
        <v>0</v>
      </c>
      <c r="E103" s="26">
        <v>0</v>
      </c>
      <c r="F103" s="26">
        <v>0</v>
      </c>
      <c r="G103" s="75"/>
      <c r="H103" s="75"/>
    </row>
    <row r="104" spans="1:8" s="17" customFormat="1" ht="15.95" customHeight="1">
      <c r="A104" s="31"/>
      <c r="B104" s="42" t="s">
        <v>85</v>
      </c>
      <c r="C104" s="15">
        <f>-SUM(C76,C82)</f>
        <v>0</v>
      </c>
      <c r="D104" s="15">
        <f>-SUM(D76,D82)</f>
        <v>0</v>
      </c>
      <c r="E104" s="15">
        <f>-SUM(E76,E82)</f>
        <v>0</v>
      </c>
      <c r="F104" s="15">
        <f>-SUM(F76,F82)</f>
        <v>0</v>
      </c>
      <c r="G104" s="75"/>
      <c r="H104" s="75"/>
    </row>
    <row r="105" spans="1:8" s="17" customFormat="1" ht="15.95" customHeight="1">
      <c r="A105" s="32"/>
      <c r="B105" s="18" t="s">
        <v>146</v>
      </c>
      <c r="C105" s="16">
        <f>SUM(C98:C104)</f>
        <v>-1531</v>
      </c>
      <c r="D105" s="16">
        <f>SUM(D98:D104)</f>
        <v>-1669</v>
      </c>
      <c r="E105" s="16">
        <f>SUM(E98:E104)</f>
        <v>-1600</v>
      </c>
      <c r="F105" s="16">
        <f>SUM(F98:F104)</f>
        <v>-1485</v>
      </c>
      <c r="G105" s="75"/>
      <c r="H105" s="75"/>
    </row>
    <row r="106" spans="1:8" s="1" customFormat="1" ht="8.1" customHeight="1">
      <c r="A106" s="33"/>
      <c r="C106" s="34"/>
      <c r="D106" s="27"/>
      <c r="F106" s="27"/>
      <c r="G106" s="75"/>
      <c r="H106" s="75"/>
    </row>
    <row r="107" spans="1:8" s="17" customFormat="1" ht="15.95" customHeight="1">
      <c r="A107" s="31"/>
      <c r="B107" s="44" t="s">
        <v>97</v>
      </c>
      <c r="C107" s="36" t="str">
        <f>IF(C95+C105=0, "PASS", "FAIL")</f>
        <v>PASS</v>
      </c>
      <c r="D107" s="36" t="str">
        <f>IF(D95+D105=0, "PASS", "FAIL")</f>
        <v>PASS</v>
      </c>
      <c r="E107" s="36" t="str">
        <f>IF(E95+E105=0, "PASS", "FAIL")</f>
        <v>PASS</v>
      </c>
      <c r="F107" s="36" t="str">
        <f>IF(F95+F105=0, "PASS", "FAIL")</f>
        <v>PASS</v>
      </c>
      <c r="G107" s="75"/>
      <c r="H107" s="75"/>
    </row>
    <row r="108" spans="1:8" ht="18" customHeight="1">
      <c r="D108" s="41"/>
      <c r="E108" s="41"/>
      <c r="F108" s="41"/>
    </row>
    <row r="109" spans="1:8" s="6" customFormat="1" ht="24.95" customHeight="1">
      <c r="A109" s="29"/>
      <c r="B109" s="23" t="s">
        <v>143</v>
      </c>
      <c r="C109" s="22"/>
      <c r="D109" s="11"/>
      <c r="E109" s="11"/>
      <c r="F109" s="8"/>
      <c r="G109" s="75"/>
      <c r="H109" s="75"/>
    </row>
    <row r="110" spans="1:8" s="6" customFormat="1" ht="20.100000000000001" customHeight="1">
      <c r="A110" s="29"/>
      <c r="B110" s="12" t="s">
        <v>144</v>
      </c>
      <c r="C110" s="48"/>
      <c r="D110" s="11"/>
      <c r="E110" s="11"/>
      <c r="F110" s="8" t="s">
        <v>16</v>
      </c>
      <c r="G110" s="75"/>
      <c r="H110" s="75"/>
    </row>
    <row r="111" spans="1:8" s="13" customFormat="1" ht="45" customHeight="1">
      <c r="A111" s="30"/>
      <c r="B111" s="19"/>
      <c r="C111" s="20" t="str">
        <f>C$9</f>
        <v>2020-21 
Provisional 
Outturn</v>
      </c>
      <c r="D111" s="20" t="str">
        <f>D$9</f>
        <v>2021-22 
Budget 
Estimate</v>
      </c>
      <c r="E111" s="20" t="str">
        <f>E$9</f>
        <v>2022-23 
Budget 
Estimate</v>
      </c>
      <c r="F111" s="20" t="str">
        <f>F$9</f>
        <v>2023-24 
Budget 
Estimate</v>
      </c>
      <c r="G111" s="75"/>
      <c r="H111" s="75"/>
    </row>
    <row r="112" spans="1:8" s="1" customFormat="1" ht="8.1" customHeight="1">
      <c r="A112" s="33"/>
      <c r="C112" s="34"/>
      <c r="D112" s="27"/>
      <c r="F112" s="27"/>
      <c r="G112" s="75"/>
      <c r="H112" s="75"/>
    </row>
    <row r="113" spans="1:8" s="6" customFormat="1" ht="15.95" customHeight="1">
      <c r="A113" s="29"/>
      <c r="B113" s="50" t="s">
        <v>43</v>
      </c>
      <c r="C113" s="48"/>
      <c r="D113" s="11"/>
      <c r="E113" s="11"/>
      <c r="F113" s="8"/>
      <c r="G113" s="75"/>
      <c r="H113" s="75"/>
    </row>
    <row r="114" spans="1:8" s="17" customFormat="1" ht="15.95" customHeight="1">
      <c r="A114" s="31"/>
      <c r="B114" s="21" t="s">
        <v>98</v>
      </c>
      <c r="C114" s="26">
        <v>1893</v>
      </c>
      <c r="D114" s="26">
        <v>4891</v>
      </c>
      <c r="E114" s="26">
        <v>4109</v>
      </c>
      <c r="F114" s="26">
        <v>5448</v>
      </c>
      <c r="G114" s="75"/>
      <c r="H114" s="75"/>
    </row>
    <row r="115" spans="1:8" s="17" customFormat="1" ht="15.95" customHeight="1">
      <c r="A115" s="31"/>
      <c r="B115" s="21" t="s">
        <v>99</v>
      </c>
      <c r="C115" s="26">
        <v>2292</v>
      </c>
      <c r="D115" s="26">
        <v>704</v>
      </c>
      <c r="E115" s="26">
        <v>83</v>
      </c>
      <c r="F115" s="26">
        <v>0</v>
      </c>
      <c r="G115" s="75"/>
      <c r="H115" s="75"/>
    </row>
    <row r="116" spans="1:8" s="17" customFormat="1" ht="15.95" customHeight="1">
      <c r="A116" s="31"/>
      <c r="B116" s="21" t="s">
        <v>100</v>
      </c>
      <c r="C116" s="26">
        <v>142</v>
      </c>
      <c r="D116" s="26">
        <v>193</v>
      </c>
      <c r="E116" s="26">
        <v>106</v>
      </c>
      <c r="F116" s="26">
        <v>3077</v>
      </c>
      <c r="G116" s="75"/>
      <c r="H116" s="75"/>
    </row>
    <row r="117" spans="1:8" s="17" customFormat="1" ht="15.95" customHeight="1">
      <c r="A117" s="31"/>
      <c r="B117" s="21" t="s">
        <v>101</v>
      </c>
      <c r="C117" s="26">
        <v>15528</v>
      </c>
      <c r="D117" s="26">
        <v>5639</v>
      </c>
      <c r="E117" s="26">
        <v>6700</v>
      </c>
      <c r="F117" s="26">
        <v>4894</v>
      </c>
      <c r="G117" s="75"/>
      <c r="H117" s="75"/>
    </row>
    <row r="118" spans="1:8" s="17" customFormat="1" ht="15.95" customHeight="1">
      <c r="A118" s="31"/>
      <c r="B118" s="21" t="s">
        <v>102</v>
      </c>
      <c r="C118" s="26">
        <v>218</v>
      </c>
      <c r="D118" s="26">
        <v>100</v>
      </c>
      <c r="E118" s="26">
        <v>100</v>
      </c>
      <c r="F118" s="26">
        <v>100</v>
      </c>
      <c r="G118" s="75"/>
      <c r="H118" s="75"/>
    </row>
    <row r="119" spans="1:8" s="17" customFormat="1" ht="15.95" customHeight="1">
      <c r="A119" s="32"/>
      <c r="B119" s="52" t="s">
        <v>54</v>
      </c>
      <c r="C119" s="53">
        <f>SUM(C114:C118)</f>
        <v>20073</v>
      </c>
      <c r="D119" s="53">
        <f>SUM(D114:D118)</f>
        <v>11527</v>
      </c>
      <c r="E119" s="53">
        <f>SUM(E114:E118)</f>
        <v>11098</v>
      </c>
      <c r="F119" s="53">
        <f>SUM(F114:F118)</f>
        <v>13519</v>
      </c>
      <c r="G119" s="75"/>
      <c r="H119" s="75"/>
    </row>
    <row r="120" spans="1:8" s="1" customFormat="1" ht="8.1" customHeight="1">
      <c r="A120" s="33"/>
      <c r="C120" s="34"/>
      <c r="D120" s="27"/>
      <c r="F120" s="27"/>
      <c r="G120" s="75"/>
      <c r="H120" s="75"/>
    </row>
    <row r="121" spans="1:8" s="6" customFormat="1" ht="15.95" customHeight="1">
      <c r="A121" s="29"/>
      <c r="B121" s="50" t="s">
        <v>48</v>
      </c>
      <c r="C121" s="48"/>
      <c r="D121" s="11"/>
      <c r="E121" s="11"/>
      <c r="F121" s="8"/>
      <c r="G121" s="75"/>
      <c r="H121" s="75"/>
    </row>
    <row r="122" spans="1:8" s="17" customFormat="1" ht="15.95" customHeight="1">
      <c r="A122" s="31"/>
      <c r="B122" s="21" t="s">
        <v>104</v>
      </c>
      <c r="C122" s="26">
        <v>0</v>
      </c>
      <c r="D122" s="26">
        <v>0</v>
      </c>
      <c r="E122" s="26">
        <v>0</v>
      </c>
      <c r="F122" s="26">
        <v>0</v>
      </c>
      <c r="G122" s="75"/>
      <c r="H122" s="75"/>
    </row>
    <row r="123" spans="1:8" s="17" customFormat="1" ht="15.95" customHeight="1">
      <c r="A123" s="31"/>
      <c r="B123" s="35" t="s">
        <v>121</v>
      </c>
      <c r="C123" s="26">
        <v>-2170</v>
      </c>
      <c r="D123" s="26">
        <v>0</v>
      </c>
      <c r="E123" s="26">
        <v>0</v>
      </c>
      <c r="F123" s="26">
        <v>0</v>
      </c>
      <c r="G123" s="75"/>
      <c r="H123" s="75"/>
    </row>
    <row r="124" spans="1:8" s="17" customFormat="1" ht="15.95" customHeight="1">
      <c r="A124" s="31"/>
      <c r="B124" s="21" t="s">
        <v>80</v>
      </c>
      <c r="C124" s="26">
        <v>0</v>
      </c>
      <c r="D124" s="26">
        <v>0</v>
      </c>
      <c r="E124" s="26">
        <v>0</v>
      </c>
      <c r="F124" s="26">
        <v>0</v>
      </c>
      <c r="G124" s="75"/>
      <c r="H124" s="75"/>
    </row>
    <row r="125" spans="1:8" s="17" customFormat="1" ht="15.95" customHeight="1">
      <c r="A125" s="31"/>
      <c r="B125" s="21" t="s">
        <v>81</v>
      </c>
      <c r="C125" s="26">
        <v>0</v>
      </c>
      <c r="D125" s="26">
        <v>0</v>
      </c>
      <c r="E125" s="26">
        <v>0</v>
      </c>
      <c r="F125" s="26">
        <v>0</v>
      </c>
      <c r="G125" s="75"/>
      <c r="H125" s="75"/>
    </row>
    <row r="126" spans="1:8" s="17" customFormat="1" ht="15.95" customHeight="1">
      <c r="A126" s="31"/>
      <c r="B126" s="21" t="s">
        <v>84</v>
      </c>
      <c r="C126" s="26">
        <v>-798</v>
      </c>
      <c r="D126" s="26">
        <v>0</v>
      </c>
      <c r="E126" s="26">
        <v>0</v>
      </c>
      <c r="F126" s="26">
        <v>0</v>
      </c>
      <c r="G126" s="75"/>
      <c r="H126" s="75"/>
    </row>
    <row r="127" spans="1:8" s="17" customFormat="1" ht="15.95" customHeight="1">
      <c r="A127" s="31"/>
      <c r="B127" s="21" t="s">
        <v>85</v>
      </c>
      <c r="C127" s="26">
        <v>-11653</v>
      </c>
      <c r="D127" s="26">
        <v>-8559</v>
      </c>
      <c r="E127" s="26">
        <v>-7757</v>
      </c>
      <c r="F127" s="26">
        <v>-9908</v>
      </c>
      <c r="G127" s="75"/>
      <c r="H127" s="75"/>
    </row>
    <row r="128" spans="1:8" s="17" customFormat="1" ht="15.95" customHeight="1">
      <c r="A128" s="31"/>
      <c r="B128" s="21" t="s">
        <v>86</v>
      </c>
      <c r="C128" s="26">
        <v>-258</v>
      </c>
      <c r="D128" s="26">
        <v>-74</v>
      </c>
      <c r="E128" s="26">
        <v>0</v>
      </c>
      <c r="F128" s="26">
        <v>0</v>
      </c>
      <c r="G128" s="75"/>
      <c r="H128" s="75"/>
    </row>
    <row r="129" spans="1:8" s="17" customFormat="1" ht="15.95" customHeight="1">
      <c r="A129" s="31"/>
      <c r="B129" s="21" t="s">
        <v>87</v>
      </c>
      <c r="C129" s="26">
        <v>0</v>
      </c>
      <c r="D129" s="26">
        <v>0</v>
      </c>
      <c r="E129" s="26">
        <v>0</v>
      </c>
      <c r="F129" s="26">
        <v>0</v>
      </c>
      <c r="G129" s="75"/>
      <c r="H129" s="75"/>
    </row>
    <row r="130" spans="1:8" s="17" customFormat="1" ht="15.95" customHeight="1">
      <c r="A130" s="31"/>
      <c r="B130" s="21" t="s">
        <v>88</v>
      </c>
      <c r="C130" s="26">
        <v>-5194</v>
      </c>
      <c r="D130" s="26">
        <v>-2894</v>
      </c>
      <c r="E130" s="26">
        <v>-3341</v>
      </c>
      <c r="F130" s="26">
        <v>-3611</v>
      </c>
      <c r="G130" s="75"/>
      <c r="H130" s="75"/>
    </row>
    <row r="131" spans="1:8" s="17" customFormat="1" ht="15.95" customHeight="1">
      <c r="A131" s="31"/>
      <c r="B131" s="21" t="s">
        <v>89</v>
      </c>
      <c r="C131" s="26">
        <v>0</v>
      </c>
      <c r="D131" s="26">
        <v>0</v>
      </c>
      <c r="E131" s="26">
        <v>0</v>
      </c>
      <c r="F131" s="26">
        <v>0</v>
      </c>
      <c r="G131" s="75"/>
      <c r="H131" s="75"/>
    </row>
    <row r="132" spans="1:8" s="17" customFormat="1" ht="15.95" customHeight="1">
      <c r="A132" s="31"/>
      <c r="B132" s="21" t="s">
        <v>90</v>
      </c>
      <c r="C132" s="26">
        <v>0</v>
      </c>
      <c r="D132" s="26">
        <v>0</v>
      </c>
      <c r="E132" s="26">
        <v>0</v>
      </c>
      <c r="F132" s="26">
        <v>0</v>
      </c>
      <c r="G132" s="75"/>
      <c r="H132" s="75"/>
    </row>
    <row r="133" spans="1:8" s="17" customFormat="1" ht="15.95" customHeight="1">
      <c r="A133" s="32"/>
      <c r="B133" s="52" t="s">
        <v>55</v>
      </c>
      <c r="C133" s="16">
        <f>SUM(C122:C132)</f>
        <v>-20073</v>
      </c>
      <c r="D133" s="16">
        <f>SUM(D122:D132)</f>
        <v>-11527</v>
      </c>
      <c r="E133" s="16">
        <f>SUM(E122:E132)</f>
        <v>-11098</v>
      </c>
      <c r="F133" s="16">
        <f>SUM(F122:F132)</f>
        <v>-13519</v>
      </c>
      <c r="G133" s="75"/>
      <c r="H133" s="75"/>
    </row>
    <row r="134" spans="1:8" s="1" customFormat="1" ht="8.1" customHeight="1">
      <c r="A134" s="33"/>
      <c r="C134" s="34"/>
      <c r="D134" s="27"/>
      <c r="F134" s="27"/>
      <c r="G134" s="75"/>
      <c r="H134" s="75"/>
    </row>
    <row r="135" spans="1:8" s="17" customFormat="1" ht="15.95" customHeight="1">
      <c r="A135" s="31"/>
      <c r="B135" s="44" t="s">
        <v>105</v>
      </c>
      <c r="C135" s="36" t="str">
        <f>IF(C119+C133=0, "PASS", "FAIL")</f>
        <v>PASS</v>
      </c>
      <c r="D135" s="36" t="str">
        <f>IF(D119+D133=0, "PASS", "FAIL")</f>
        <v>PASS</v>
      </c>
      <c r="E135" s="36" t="str">
        <f>IF(E119+E133=0, "PASS", "FAIL")</f>
        <v>PASS</v>
      </c>
      <c r="F135" s="36" t="str">
        <f>IF(F119+F133=0, "PASS", "FAIL")</f>
        <v>PASS</v>
      </c>
      <c r="G135" s="75"/>
      <c r="H135" s="75"/>
    </row>
    <row r="136" spans="1:8" ht="18" customHeight="1">
      <c r="D136" s="41"/>
      <c r="E136" s="41"/>
      <c r="F136" s="41"/>
    </row>
    <row r="137" spans="1:8" s="6" customFormat="1" ht="20.100000000000001" customHeight="1">
      <c r="A137" s="29"/>
      <c r="B137" s="12" t="s">
        <v>145</v>
      </c>
      <c r="C137" s="48"/>
      <c r="D137" s="11"/>
      <c r="E137" s="11"/>
      <c r="F137" s="8" t="s">
        <v>16</v>
      </c>
      <c r="G137" s="75"/>
      <c r="H137" s="75"/>
    </row>
    <row r="138" spans="1:8" s="13" customFormat="1" ht="45" customHeight="1">
      <c r="A138" s="30"/>
      <c r="B138" s="19"/>
      <c r="C138" s="20" t="str">
        <f>C$9</f>
        <v>2020-21 
Provisional 
Outturn</v>
      </c>
      <c r="D138" s="20" t="str">
        <f>D$9</f>
        <v>2021-22 
Budget 
Estimate</v>
      </c>
      <c r="E138" s="20" t="str">
        <f>E$9</f>
        <v>2022-23 
Budget 
Estimate</v>
      </c>
      <c r="F138" s="20" t="str">
        <f>F$9</f>
        <v>2023-24 
Budget 
Estimate</v>
      </c>
      <c r="G138" s="75"/>
      <c r="H138" s="75"/>
    </row>
    <row r="139" spans="1:8" s="1" customFormat="1" ht="8.1" customHeight="1">
      <c r="A139" s="33"/>
      <c r="C139" s="34"/>
      <c r="D139" s="27"/>
      <c r="F139" s="27"/>
      <c r="G139" s="75"/>
      <c r="H139" s="75"/>
    </row>
    <row r="140" spans="1:8" s="6" customFormat="1" ht="15.95" customHeight="1">
      <c r="A140" s="29"/>
      <c r="B140" s="50" t="s">
        <v>43</v>
      </c>
      <c r="C140" s="48"/>
      <c r="D140" s="11"/>
      <c r="E140" s="11"/>
      <c r="F140" s="8"/>
      <c r="G140" s="75"/>
      <c r="H140" s="75"/>
    </row>
    <row r="141" spans="1:8" s="17" customFormat="1" ht="15.95" customHeight="1">
      <c r="A141" s="31"/>
      <c r="B141" s="21" t="s">
        <v>94</v>
      </c>
      <c r="C141" s="26">
        <v>0</v>
      </c>
      <c r="D141" s="26">
        <v>0</v>
      </c>
      <c r="E141" s="26">
        <v>0</v>
      </c>
      <c r="F141" s="26">
        <v>0</v>
      </c>
      <c r="G141" s="75"/>
      <c r="H141" s="75"/>
    </row>
    <row r="142" spans="1:8" s="17" customFormat="1" ht="15.95" customHeight="1">
      <c r="A142" s="31"/>
      <c r="B142" s="21" t="s">
        <v>91</v>
      </c>
      <c r="C142" s="26">
        <v>0</v>
      </c>
      <c r="D142" s="26">
        <v>0</v>
      </c>
      <c r="E142" s="26">
        <v>0</v>
      </c>
      <c r="F142" s="26">
        <v>0</v>
      </c>
      <c r="G142" s="75"/>
      <c r="H142" s="75"/>
    </row>
    <row r="143" spans="1:8" s="17" customFormat="1" ht="15.95" customHeight="1">
      <c r="A143" s="31"/>
      <c r="B143" s="21" t="s">
        <v>93</v>
      </c>
      <c r="C143" s="26">
        <v>0</v>
      </c>
      <c r="D143" s="26">
        <v>0</v>
      </c>
      <c r="E143" s="26">
        <v>0</v>
      </c>
      <c r="F143" s="26">
        <v>0</v>
      </c>
      <c r="G143" s="75"/>
      <c r="H143" s="75"/>
    </row>
    <row r="144" spans="1:8" s="17" customFormat="1" ht="15.95" customHeight="1">
      <c r="A144" s="32"/>
      <c r="B144" s="52" t="s">
        <v>103</v>
      </c>
      <c r="C144" s="53">
        <f>SUM(C141:C143)</f>
        <v>0</v>
      </c>
      <c r="D144" s="53">
        <f>SUM(D141:D143)</f>
        <v>0</v>
      </c>
      <c r="E144" s="53">
        <f>SUM(E141:E143)</f>
        <v>0</v>
      </c>
      <c r="F144" s="53">
        <f>SUM(F141:F143)</f>
        <v>0</v>
      </c>
      <c r="G144" s="75"/>
      <c r="H144" s="75"/>
    </row>
    <row r="145" spans="1:8" s="1" customFormat="1" ht="8.1" customHeight="1">
      <c r="A145" s="33"/>
      <c r="C145" s="34"/>
      <c r="D145" s="27"/>
      <c r="F145" s="27"/>
      <c r="G145" s="75"/>
      <c r="H145" s="75"/>
    </row>
    <row r="146" spans="1:8" s="6" customFormat="1" ht="15.95" customHeight="1">
      <c r="A146" s="29"/>
      <c r="B146" s="50" t="s">
        <v>48</v>
      </c>
      <c r="C146" s="48"/>
      <c r="D146" s="11"/>
      <c r="E146" s="11"/>
      <c r="F146" s="8"/>
      <c r="G146" s="75"/>
      <c r="H146" s="75"/>
    </row>
    <row r="147" spans="1:8" s="17" customFormat="1" ht="15.95" customHeight="1">
      <c r="A147" s="31"/>
      <c r="B147" s="21" t="s">
        <v>104</v>
      </c>
      <c r="C147" s="26">
        <v>0</v>
      </c>
      <c r="D147" s="26">
        <v>0</v>
      </c>
      <c r="E147" s="26">
        <v>0</v>
      </c>
      <c r="F147" s="26">
        <v>0</v>
      </c>
      <c r="G147" s="75"/>
      <c r="H147" s="75"/>
    </row>
    <row r="148" spans="1:8" s="17" customFormat="1" ht="15.95" customHeight="1">
      <c r="A148" s="31"/>
      <c r="B148" s="35" t="s">
        <v>121</v>
      </c>
      <c r="C148" s="26">
        <v>0</v>
      </c>
      <c r="D148" s="26">
        <v>0</v>
      </c>
      <c r="E148" s="26">
        <v>0</v>
      </c>
      <c r="F148" s="26">
        <v>0</v>
      </c>
      <c r="G148" s="75"/>
      <c r="H148" s="75"/>
    </row>
    <row r="149" spans="1:8" s="17" customFormat="1" ht="15.95" customHeight="1">
      <c r="A149" s="31"/>
      <c r="B149" s="21" t="s">
        <v>80</v>
      </c>
      <c r="C149" s="26">
        <v>0</v>
      </c>
      <c r="D149" s="26">
        <v>0</v>
      </c>
      <c r="E149" s="26">
        <v>0</v>
      </c>
      <c r="F149" s="26">
        <v>0</v>
      </c>
      <c r="G149" s="75"/>
      <c r="H149" s="75"/>
    </row>
    <row r="150" spans="1:8" s="17" customFormat="1" ht="15.95" customHeight="1">
      <c r="A150" s="31"/>
      <c r="B150" s="21" t="s">
        <v>81</v>
      </c>
      <c r="C150" s="26">
        <v>0</v>
      </c>
      <c r="D150" s="26">
        <v>0</v>
      </c>
      <c r="E150" s="26">
        <v>0</v>
      </c>
      <c r="F150" s="26">
        <v>0</v>
      </c>
      <c r="G150" s="75"/>
      <c r="H150" s="75"/>
    </row>
    <row r="151" spans="1:8" s="17" customFormat="1" ht="15.95" customHeight="1">
      <c r="A151" s="31"/>
      <c r="B151" s="21" t="s">
        <v>84</v>
      </c>
      <c r="C151" s="26">
        <v>0</v>
      </c>
      <c r="D151" s="26">
        <v>0</v>
      </c>
      <c r="E151" s="26">
        <v>0</v>
      </c>
      <c r="F151" s="26">
        <v>0</v>
      </c>
      <c r="G151" s="75"/>
      <c r="H151" s="75"/>
    </row>
    <row r="152" spans="1:8" s="17" customFormat="1" ht="15.95" customHeight="1">
      <c r="A152" s="31"/>
      <c r="B152" s="14" t="s">
        <v>85</v>
      </c>
      <c r="C152" s="15">
        <f>-SUM(C141:C142)</f>
        <v>0</v>
      </c>
      <c r="D152" s="15">
        <f>-SUM(D141:D142)</f>
        <v>0</v>
      </c>
      <c r="E152" s="15">
        <f>-SUM(E141:E142)</f>
        <v>0</v>
      </c>
      <c r="F152" s="15">
        <f>-SUM(F141:F142)</f>
        <v>0</v>
      </c>
      <c r="G152" s="75"/>
      <c r="H152" s="75"/>
    </row>
    <row r="153" spans="1:8" s="17" customFormat="1" ht="15.95" customHeight="1">
      <c r="A153" s="32"/>
      <c r="B153" s="18" t="s">
        <v>147</v>
      </c>
      <c r="C153" s="16">
        <f>SUM(C147:C152)</f>
        <v>0</v>
      </c>
      <c r="D153" s="16">
        <f>SUM(D147:D152)</f>
        <v>0</v>
      </c>
      <c r="E153" s="16">
        <f>SUM(E147:E152)</f>
        <v>0</v>
      </c>
      <c r="F153" s="16">
        <f>SUM(F147:F152)</f>
        <v>0</v>
      </c>
      <c r="G153" s="75"/>
      <c r="H153" s="75"/>
    </row>
    <row r="154" spans="1:8" s="1" customFormat="1" ht="8.1" customHeight="1">
      <c r="A154" s="33"/>
      <c r="C154" s="34"/>
      <c r="D154" s="27"/>
      <c r="F154" s="27"/>
      <c r="G154" s="75"/>
      <c r="H154" s="75"/>
    </row>
    <row r="155" spans="1:8" s="17" customFormat="1" ht="15.95" customHeight="1">
      <c r="A155" s="31"/>
      <c r="B155" s="44" t="s">
        <v>105</v>
      </c>
      <c r="C155" s="36" t="str">
        <f>IF(C144+C153=0, "PASS", "FAIL")</f>
        <v>PASS</v>
      </c>
      <c r="D155" s="36" t="str">
        <f>IF(D144+D153=0, "PASS", "FAIL")</f>
        <v>PASS</v>
      </c>
      <c r="E155" s="36" t="str">
        <f>IF(E144+E153=0, "PASS", "FAIL")</f>
        <v>PASS</v>
      </c>
      <c r="F155" s="36" t="str">
        <f>IF(F144+F153=0, "PASS", "FAIL")</f>
        <v>PASS</v>
      </c>
      <c r="G155" s="75"/>
      <c r="H155" s="75"/>
    </row>
    <row r="156" spans="1:8" ht="18" customHeight="1">
      <c r="D156" s="41"/>
      <c r="E156" s="41"/>
      <c r="F156" s="41"/>
    </row>
    <row r="157" spans="1:8" s="6" customFormat="1" ht="24.95" customHeight="1">
      <c r="A157" s="29"/>
      <c r="B157" s="23" t="s">
        <v>148</v>
      </c>
      <c r="C157" s="22"/>
      <c r="D157" s="11"/>
      <c r="E157" s="11"/>
      <c r="F157" s="8"/>
      <c r="G157" s="75"/>
      <c r="H157" s="75"/>
    </row>
    <row r="158" spans="1:8" s="6" customFormat="1" ht="20.100000000000001" customHeight="1">
      <c r="A158" s="29"/>
      <c r="B158" s="43" t="s">
        <v>56</v>
      </c>
      <c r="C158" s="22"/>
      <c r="D158" s="11"/>
      <c r="E158" s="11"/>
      <c r="F158" s="8" t="s">
        <v>16</v>
      </c>
      <c r="G158" s="75"/>
      <c r="H158" s="75"/>
    </row>
    <row r="159" spans="1:8" s="13" customFormat="1" ht="45" customHeight="1">
      <c r="A159" s="30"/>
      <c r="B159" s="19"/>
      <c r="C159" s="20" t="str">
        <f>C$9</f>
        <v>2020-21 
Provisional 
Outturn</v>
      </c>
      <c r="D159" s="20" t="str">
        <f>D$9</f>
        <v>2021-22 
Budget 
Estimate</v>
      </c>
      <c r="E159" s="20" t="str">
        <f>E$9</f>
        <v>2022-23 
Budget 
Estimate</v>
      </c>
      <c r="F159" s="20" t="str">
        <f>F$9</f>
        <v>2023-24 
Budget 
Estimate</v>
      </c>
      <c r="G159" s="75"/>
      <c r="H159" s="75"/>
    </row>
    <row r="160" spans="1:8" s="1" customFormat="1" ht="8.1" customHeight="1">
      <c r="A160" s="33"/>
      <c r="C160" s="34"/>
      <c r="D160" s="27"/>
      <c r="F160" s="27"/>
      <c r="G160" s="75"/>
      <c r="H160" s="75"/>
    </row>
    <row r="161" spans="1:8" s="6" customFormat="1" ht="15.95" customHeight="1">
      <c r="A161" s="29"/>
      <c r="B161" s="50" t="s">
        <v>59</v>
      </c>
      <c r="C161" s="48"/>
      <c r="D161" s="11"/>
      <c r="E161" s="11"/>
      <c r="F161" s="8"/>
      <c r="G161" s="75"/>
      <c r="H161" s="75"/>
    </row>
    <row r="162" spans="1:8" s="13" customFormat="1" ht="20.100000000000001" customHeight="1">
      <c r="A162" s="30"/>
      <c r="B162" s="81" t="s">
        <v>37</v>
      </c>
      <c r="C162" s="82"/>
      <c r="D162" s="82"/>
      <c r="E162" s="82"/>
      <c r="F162" s="83"/>
      <c r="G162" s="75"/>
      <c r="H162" s="75"/>
    </row>
    <row r="163" spans="1:8" s="17" customFormat="1" ht="15.95" customHeight="1">
      <c r="A163" s="30"/>
      <c r="B163" s="21" t="s">
        <v>106</v>
      </c>
      <c r="C163" s="26">
        <v>472803</v>
      </c>
      <c r="D163" s="15">
        <f>C170</f>
        <v>481097</v>
      </c>
      <c r="E163" s="15">
        <f>D170</f>
        <v>544631</v>
      </c>
      <c r="F163" s="15">
        <f>E170</f>
        <v>643533</v>
      </c>
      <c r="G163" s="75"/>
      <c r="H163" s="75"/>
    </row>
    <row r="164" spans="1:8" s="17" customFormat="1" ht="15.95" customHeight="1">
      <c r="A164" s="31"/>
      <c r="B164" s="55" t="s">
        <v>149</v>
      </c>
      <c r="C164" s="15">
        <v>0</v>
      </c>
      <c r="D164" s="38"/>
      <c r="E164" s="38"/>
      <c r="F164" s="38"/>
      <c r="G164" s="75"/>
      <c r="H164" s="75"/>
    </row>
    <row r="165" spans="1:8" s="17" customFormat="1" ht="15.95" customHeight="1">
      <c r="A165" s="31"/>
      <c r="B165" s="46" t="s">
        <v>107</v>
      </c>
      <c r="C165" s="54">
        <f>C163+C164</f>
        <v>472803</v>
      </c>
      <c r="D165" s="54">
        <f>D163</f>
        <v>481097</v>
      </c>
      <c r="E165" s="54">
        <f>E163</f>
        <v>544631</v>
      </c>
      <c r="F165" s="54">
        <f>F163</f>
        <v>643533</v>
      </c>
      <c r="G165" s="75"/>
      <c r="H165" s="75"/>
    </row>
    <row r="166" spans="1:8" s="17" customFormat="1" ht="15.95" customHeight="1">
      <c r="A166" s="31"/>
      <c r="B166" s="14" t="s">
        <v>57</v>
      </c>
      <c r="C166" s="15">
        <f>-C51-C104</f>
        <v>19926</v>
      </c>
      <c r="D166" s="15">
        <f>-D51-D104</f>
        <v>74721</v>
      </c>
      <c r="E166" s="15">
        <f>-E51-E104</f>
        <v>109803</v>
      </c>
      <c r="F166" s="15">
        <f>-F51-F104</f>
        <v>106411</v>
      </c>
      <c r="G166" s="75"/>
      <c r="H166" s="75"/>
    </row>
    <row r="167" spans="1:8" s="17" customFormat="1" ht="15.95" customHeight="1">
      <c r="A167" s="31"/>
      <c r="B167" s="14" t="s">
        <v>58</v>
      </c>
      <c r="C167" s="15">
        <f>-SUM(C55:C56)</f>
        <v>0</v>
      </c>
      <c r="D167" s="15">
        <f>-SUM(D55:D56)</f>
        <v>0</v>
      </c>
      <c r="E167" s="15">
        <f>-SUM(E55:E56)</f>
        <v>0</v>
      </c>
      <c r="F167" s="15">
        <f>-SUM(F55:F56)</f>
        <v>0</v>
      </c>
      <c r="G167" s="75"/>
      <c r="H167" s="75"/>
    </row>
    <row r="168" spans="1:8" s="17" customFormat="1" ht="15.95" customHeight="1">
      <c r="A168" s="31"/>
      <c r="B168" s="21" t="s">
        <v>108</v>
      </c>
      <c r="C168" s="15">
        <v>-6093</v>
      </c>
      <c r="D168" s="15">
        <v>-5648</v>
      </c>
      <c r="E168" s="26">
        <v>-5362</v>
      </c>
      <c r="F168" s="26">
        <v>-5793</v>
      </c>
      <c r="G168" s="75"/>
      <c r="H168" s="75"/>
    </row>
    <row r="169" spans="1:8" s="17" customFormat="1" ht="15.95" customHeight="1">
      <c r="A169" s="31"/>
      <c r="B169" s="21" t="s">
        <v>109</v>
      </c>
      <c r="C169" s="15">
        <v>-5539</v>
      </c>
      <c r="D169" s="15">
        <v>-5539</v>
      </c>
      <c r="E169" s="26">
        <v>-5539</v>
      </c>
      <c r="F169" s="26">
        <v>-5538</v>
      </c>
      <c r="G169" s="75"/>
      <c r="H169" s="75"/>
    </row>
    <row r="170" spans="1:8" s="17" customFormat="1" ht="15.95" customHeight="1">
      <c r="A170" s="32"/>
      <c r="B170" s="18" t="s">
        <v>110</v>
      </c>
      <c r="C170" s="16">
        <f>SUM(C165:C169)</f>
        <v>481097</v>
      </c>
      <c r="D170" s="16">
        <f>SUM(D165:D169)</f>
        <v>544631</v>
      </c>
      <c r="E170" s="16">
        <f>SUM(E165:E169)</f>
        <v>643533</v>
      </c>
      <c r="F170" s="16">
        <f>SUM(F165:F169)</f>
        <v>738613</v>
      </c>
      <c r="G170" s="75"/>
      <c r="H170" s="75"/>
    </row>
    <row r="171" spans="1:8" s="13" customFormat="1" ht="20.100000000000001" customHeight="1">
      <c r="A171" s="30"/>
      <c r="B171" s="81" t="s">
        <v>139</v>
      </c>
      <c r="C171" s="82"/>
      <c r="D171" s="82"/>
      <c r="E171" s="82"/>
      <c r="F171" s="83"/>
      <c r="G171" s="75"/>
      <c r="H171" s="75"/>
    </row>
    <row r="172" spans="1:8" s="17" customFormat="1" ht="15.95" customHeight="1">
      <c r="A172" s="30"/>
      <c r="B172" s="21" t="s">
        <v>106</v>
      </c>
      <c r="C172" s="26">
        <v>111546</v>
      </c>
      <c r="D172" s="15">
        <f>C179</f>
        <v>119714</v>
      </c>
      <c r="E172" s="15">
        <f>D179</f>
        <v>124594</v>
      </c>
      <c r="F172" s="15">
        <f>E179</f>
        <v>128483</v>
      </c>
      <c r="G172" s="75"/>
      <c r="H172" s="75"/>
    </row>
    <row r="173" spans="1:8" s="17" customFormat="1" ht="15.95" customHeight="1">
      <c r="A173" s="31"/>
      <c r="B173" s="14" t="s">
        <v>149</v>
      </c>
      <c r="C173" s="15">
        <v>0</v>
      </c>
      <c r="D173" s="38"/>
      <c r="E173" s="38"/>
      <c r="F173" s="38"/>
      <c r="G173" s="75"/>
      <c r="H173" s="75"/>
    </row>
    <row r="174" spans="1:8" s="17" customFormat="1" ht="15.95" customHeight="1">
      <c r="A174" s="31"/>
      <c r="B174" s="46" t="s">
        <v>107</v>
      </c>
      <c r="C174" s="54">
        <f>C172+C173</f>
        <v>111546</v>
      </c>
      <c r="D174" s="54">
        <f>D172</f>
        <v>119714</v>
      </c>
      <c r="E174" s="54">
        <f>E172</f>
        <v>124594</v>
      </c>
      <c r="F174" s="54">
        <f>F172</f>
        <v>128483</v>
      </c>
      <c r="G174" s="75"/>
      <c r="H174" s="75"/>
    </row>
    <row r="175" spans="1:8" s="17" customFormat="1" ht="15.95" customHeight="1">
      <c r="A175" s="31"/>
      <c r="B175" s="14" t="s">
        <v>57</v>
      </c>
      <c r="C175" s="15">
        <f>-C127-C152</f>
        <v>11653</v>
      </c>
      <c r="D175" s="15">
        <f>-D127-D152</f>
        <v>8559</v>
      </c>
      <c r="E175" s="15">
        <f>-E127-E152</f>
        <v>7757</v>
      </c>
      <c r="F175" s="15">
        <f>-F127-F152</f>
        <v>9908</v>
      </c>
      <c r="G175" s="75"/>
      <c r="H175" s="75"/>
    </row>
    <row r="176" spans="1:8" s="17" customFormat="1" ht="15.95" customHeight="1">
      <c r="A176" s="31"/>
      <c r="B176" s="14" t="s">
        <v>58</v>
      </c>
      <c r="C176" s="15">
        <f>-SUM(C131:C132)</f>
        <v>0</v>
      </c>
      <c r="D176" s="15">
        <f>-SUM(D131:D132)</f>
        <v>0</v>
      </c>
      <c r="E176" s="15">
        <f>-SUM(E131:E132)</f>
        <v>0</v>
      </c>
      <c r="F176" s="15">
        <f>-SUM(F131:F132)</f>
        <v>0</v>
      </c>
      <c r="G176" s="75"/>
      <c r="H176" s="75"/>
    </row>
    <row r="177" spans="1:8" s="17" customFormat="1" ht="15.95" customHeight="1">
      <c r="A177" s="31"/>
      <c r="B177" s="21" t="s">
        <v>108</v>
      </c>
      <c r="C177" s="26">
        <v>-3485</v>
      </c>
      <c r="D177" s="26">
        <v>-3679</v>
      </c>
      <c r="E177" s="26">
        <v>-3868</v>
      </c>
      <c r="F177" s="26">
        <v>-4105</v>
      </c>
      <c r="G177" s="75"/>
      <c r="H177" s="75"/>
    </row>
    <row r="178" spans="1:8" s="17" customFormat="1" ht="15.95" customHeight="1">
      <c r="A178" s="31"/>
      <c r="B178" s="21" t="s">
        <v>109</v>
      </c>
      <c r="C178" s="26">
        <v>0</v>
      </c>
      <c r="D178" s="26">
        <v>0</v>
      </c>
      <c r="E178" s="26">
        <v>0</v>
      </c>
      <c r="F178" s="26">
        <v>0</v>
      </c>
      <c r="G178" s="75"/>
      <c r="H178" s="75"/>
    </row>
    <row r="179" spans="1:8" s="17" customFormat="1" ht="15.95" customHeight="1">
      <c r="A179" s="32"/>
      <c r="B179" s="18" t="s">
        <v>111</v>
      </c>
      <c r="C179" s="16">
        <f>SUM(C174:C178)</f>
        <v>119714</v>
      </c>
      <c r="D179" s="16">
        <f>SUM(D174:D178)</f>
        <v>124594</v>
      </c>
      <c r="E179" s="16">
        <f>SUM(E174:E178)</f>
        <v>128483</v>
      </c>
      <c r="F179" s="16">
        <f>SUM(F174:F178)</f>
        <v>134286</v>
      </c>
      <c r="G179" s="75"/>
      <c r="H179" s="75"/>
    </row>
    <row r="180" spans="1:8" s="1" customFormat="1" ht="8.1" customHeight="1">
      <c r="A180" s="33"/>
      <c r="C180" s="34"/>
      <c r="D180" s="27"/>
      <c r="F180" s="27"/>
      <c r="G180" s="75"/>
      <c r="H180" s="75"/>
    </row>
    <row r="181" spans="1:8" s="17" customFormat="1" ht="15.95" customHeight="1">
      <c r="A181" s="32"/>
      <c r="B181" s="18" t="s">
        <v>120</v>
      </c>
      <c r="C181" s="16">
        <f>C170+C179</f>
        <v>600811</v>
      </c>
      <c r="D181" s="16">
        <f>D170+D179</f>
        <v>669225</v>
      </c>
      <c r="E181" s="16">
        <f>E170+E179</f>
        <v>772016</v>
      </c>
      <c r="F181" s="16">
        <f>F170+F179</f>
        <v>872899</v>
      </c>
      <c r="G181" s="75"/>
      <c r="H181" s="75"/>
    </row>
    <row r="182" spans="1:8" s="1" customFormat="1" ht="8.1" customHeight="1">
      <c r="A182" s="33"/>
      <c r="C182" s="34"/>
      <c r="D182" s="27"/>
      <c r="F182" s="27"/>
      <c r="G182" s="75"/>
      <c r="H182" s="75"/>
    </row>
    <row r="183" spans="1:8" s="6" customFormat="1" ht="15.95" customHeight="1">
      <c r="A183" s="29"/>
      <c r="B183" s="50" t="s">
        <v>113</v>
      </c>
      <c r="C183" s="48"/>
      <c r="D183" s="11"/>
      <c r="E183" s="11"/>
      <c r="F183" s="8"/>
      <c r="G183" s="75"/>
      <c r="H183" s="75"/>
    </row>
    <row r="184" spans="1:8" s="17" customFormat="1" ht="15.95" customHeight="1">
      <c r="A184" s="31"/>
      <c r="B184" s="21" t="s">
        <v>115</v>
      </c>
      <c r="C184" s="26">
        <v>-587843</v>
      </c>
      <c r="D184" s="26">
        <v>-526459</v>
      </c>
      <c r="E184" s="26">
        <v>-633009</v>
      </c>
      <c r="F184" s="26">
        <v>-737569</v>
      </c>
      <c r="G184" s="75"/>
      <c r="H184" s="75"/>
    </row>
    <row r="185" spans="1:8" s="17" customFormat="1" ht="15.95" customHeight="1">
      <c r="A185" s="31"/>
      <c r="B185" s="45" t="s">
        <v>116</v>
      </c>
      <c r="C185" s="26">
        <v>-131648</v>
      </c>
      <c r="D185" s="26">
        <v>-126109</v>
      </c>
      <c r="E185" s="26">
        <v>-120570</v>
      </c>
      <c r="F185" s="26">
        <v>-115032</v>
      </c>
      <c r="G185" s="75"/>
      <c r="H185" s="75"/>
    </row>
    <row r="186" spans="1:8" s="17" customFormat="1" ht="15.95" customHeight="1">
      <c r="A186" s="31"/>
      <c r="B186" s="45" t="s">
        <v>117</v>
      </c>
      <c r="C186" s="26">
        <v>0</v>
      </c>
      <c r="D186" s="26">
        <v>0</v>
      </c>
      <c r="E186" s="26">
        <v>0</v>
      </c>
      <c r="F186" s="26">
        <v>0</v>
      </c>
      <c r="G186" s="75"/>
      <c r="H186" s="75"/>
    </row>
    <row r="187" spans="1:8" s="17" customFormat="1" ht="15.95" customHeight="1">
      <c r="A187" s="32"/>
      <c r="B187" s="18" t="s">
        <v>118</v>
      </c>
      <c r="C187" s="16">
        <f>SUM(C184:C186)</f>
        <v>-719491</v>
      </c>
      <c r="D187" s="16">
        <f>SUM(D184:D186)</f>
        <v>-652568</v>
      </c>
      <c r="E187" s="16">
        <f>SUM(E184:E186)</f>
        <v>-753579</v>
      </c>
      <c r="F187" s="16">
        <f>SUM(F184:F186)</f>
        <v>-852601</v>
      </c>
      <c r="G187" s="75"/>
      <c r="H187" s="75"/>
    </row>
    <row r="188" spans="1:8" s="17" customFormat="1" ht="30" customHeight="1">
      <c r="A188" s="31"/>
      <c r="B188" s="45" t="s">
        <v>119</v>
      </c>
      <c r="C188" s="26">
        <v>0</v>
      </c>
      <c r="D188" s="26">
        <v>0</v>
      </c>
      <c r="E188" s="26">
        <v>0</v>
      </c>
      <c r="F188" s="26">
        <v>0</v>
      </c>
      <c r="G188" s="75"/>
      <c r="H188" s="75"/>
    </row>
    <row r="189" spans="1:8" s="17" customFormat="1" ht="15.95" customHeight="1">
      <c r="A189" s="32"/>
      <c r="B189" s="18" t="s">
        <v>112</v>
      </c>
      <c r="C189" s="16">
        <f>SUM(C187:C188)</f>
        <v>-719491</v>
      </c>
      <c r="D189" s="16">
        <f>SUM(D187:D188)</f>
        <v>-652568</v>
      </c>
      <c r="E189" s="16">
        <f>SUM(E187:E188)</f>
        <v>-753579</v>
      </c>
      <c r="F189" s="16">
        <f>SUM(F187:F188)</f>
        <v>-852601</v>
      </c>
      <c r="G189" s="75"/>
      <c r="H189" s="75"/>
    </row>
    <row r="190" spans="1:8" s="1" customFormat="1" ht="8.1" customHeight="1">
      <c r="A190" s="33"/>
      <c r="C190" s="34"/>
      <c r="D190" s="27"/>
      <c r="F190" s="27"/>
      <c r="G190" s="75"/>
      <c r="H190" s="75"/>
    </row>
    <row r="191" spans="1:8" s="17" customFormat="1" ht="15.95" customHeight="1">
      <c r="A191" s="32"/>
      <c r="B191" s="18" t="s">
        <v>155</v>
      </c>
      <c r="C191" s="16">
        <f>C189+C181</f>
        <v>-118680</v>
      </c>
      <c r="D191" s="16">
        <f t="shared" ref="D191:F191" si="0">D189+D181</f>
        <v>16657</v>
      </c>
      <c r="E191" s="16">
        <f t="shared" si="0"/>
        <v>18437</v>
      </c>
      <c r="F191" s="16">
        <f t="shared" si="0"/>
        <v>20298</v>
      </c>
      <c r="G191" s="75"/>
      <c r="H191" s="75"/>
    </row>
    <row r="192" spans="1:8" s="1" customFormat="1" ht="8.1" customHeight="1">
      <c r="A192" s="33"/>
      <c r="C192" s="34"/>
      <c r="D192" s="27"/>
      <c r="F192" s="27"/>
      <c r="G192" s="75"/>
      <c r="H192" s="75"/>
    </row>
    <row r="193" spans="1:9" s="6" customFormat="1" ht="15.95" customHeight="1">
      <c r="A193" s="29"/>
      <c r="B193" s="50" t="s">
        <v>114</v>
      </c>
      <c r="C193" s="48"/>
      <c r="D193" s="11"/>
      <c r="E193" s="11"/>
      <c r="F193" s="8"/>
      <c r="G193" s="75"/>
      <c r="H193" s="75"/>
    </row>
    <row r="194" spans="1:9" s="17" customFormat="1" ht="15.95" customHeight="1">
      <c r="A194" s="31"/>
      <c r="B194" s="21" t="s">
        <v>60</v>
      </c>
      <c r="C194" s="26">
        <v>-720000</v>
      </c>
      <c r="D194" s="26">
        <v>-653000</v>
      </c>
      <c r="E194" s="26">
        <v>-754000</v>
      </c>
      <c r="F194" s="26">
        <v>-853000</v>
      </c>
      <c r="G194" s="75"/>
      <c r="H194" s="75"/>
    </row>
    <row r="195" spans="1:9" s="17" customFormat="1" ht="15.95" customHeight="1">
      <c r="A195" s="31"/>
      <c r="B195" s="21" t="s">
        <v>61</v>
      </c>
      <c r="C195" s="26">
        <v>-900000</v>
      </c>
      <c r="D195" s="26">
        <v>-900000</v>
      </c>
      <c r="E195" s="26">
        <v>-900000</v>
      </c>
      <c r="F195" s="26">
        <v>-900000</v>
      </c>
      <c r="G195" s="75"/>
      <c r="H195" s="75"/>
    </row>
    <row r="196" spans="1:9" ht="18" customHeight="1">
      <c r="D196" s="41"/>
      <c r="E196" s="41"/>
      <c r="F196" s="41"/>
    </row>
    <row r="197" spans="1:9" s="6" customFormat="1" ht="24.95" customHeight="1">
      <c r="A197" s="75"/>
      <c r="B197" s="75"/>
      <c r="C197" s="75"/>
      <c r="D197" s="75"/>
      <c r="E197" s="75"/>
      <c r="F197" s="75"/>
      <c r="G197" s="75"/>
      <c r="H197" s="75"/>
    </row>
    <row r="198" spans="1:9" s="6" customFormat="1" ht="20.100000000000001" customHeight="1">
      <c r="A198" s="75"/>
      <c r="B198" s="75"/>
      <c r="C198" s="75"/>
      <c r="D198" s="75"/>
      <c r="E198" s="75"/>
      <c r="F198" s="75"/>
      <c r="G198" s="75"/>
      <c r="H198" s="75"/>
    </row>
    <row r="199" spans="1:9" ht="18" customHeight="1">
      <c r="A199" s="75"/>
      <c r="B199" s="75"/>
      <c r="C199" s="75"/>
      <c r="D199" s="75"/>
      <c r="E199" s="75"/>
      <c r="F199" s="75"/>
    </row>
    <row r="200" spans="1:9" ht="15.95" customHeight="1">
      <c r="A200" s="75"/>
      <c r="B200" s="75"/>
      <c r="C200" s="75"/>
      <c r="D200" s="75"/>
      <c r="E200" s="75"/>
      <c r="F200" s="75"/>
    </row>
    <row r="201" spans="1:9" ht="15.95" customHeight="1">
      <c r="A201" s="75"/>
      <c r="B201" s="75"/>
      <c r="C201" s="75"/>
      <c r="D201" s="75"/>
      <c r="E201" s="75"/>
      <c r="F201" s="75"/>
    </row>
    <row r="202" spans="1:9" ht="15.95" customHeight="1">
      <c r="A202" s="75"/>
      <c r="B202" s="75"/>
      <c r="C202" s="75"/>
      <c r="D202" s="75"/>
      <c r="E202" s="75"/>
      <c r="F202" s="75"/>
    </row>
    <row r="203" spans="1:9" ht="15.95" customHeight="1">
      <c r="A203" s="75"/>
      <c r="B203" s="75"/>
      <c r="C203" s="75"/>
      <c r="D203" s="75"/>
      <c r="E203" s="75"/>
      <c r="F203" s="75"/>
    </row>
    <row r="204" spans="1:9" s="17" customFormat="1" ht="15.95" customHeight="1">
      <c r="A204" s="75"/>
      <c r="B204" s="75"/>
      <c r="C204" s="75"/>
      <c r="D204" s="75"/>
      <c r="E204" s="75"/>
      <c r="F204" s="75"/>
      <c r="G204" s="75"/>
      <c r="H204" s="75"/>
      <c r="I204" s="2"/>
    </row>
    <row r="205" spans="1:9" ht="18" customHeight="1">
      <c r="A205" s="75"/>
      <c r="B205" s="75"/>
      <c r="C205" s="75"/>
      <c r="D205" s="75"/>
      <c r="E205" s="75"/>
      <c r="F205" s="75"/>
    </row>
    <row r="206" spans="1:9" ht="18" customHeight="1">
      <c r="A206" s="75"/>
      <c r="B206" s="75"/>
      <c r="C206" s="75"/>
      <c r="D206" s="75"/>
      <c r="E206" s="75"/>
      <c r="F206" s="75"/>
    </row>
    <row r="207" spans="1:9" ht="15.95" customHeight="1">
      <c r="A207" s="75"/>
      <c r="B207" s="75"/>
      <c r="C207" s="75"/>
      <c r="D207" s="75"/>
      <c r="E207" s="75"/>
      <c r="F207" s="75"/>
    </row>
    <row r="208" spans="1:9" ht="15.95" customHeight="1">
      <c r="A208" s="75"/>
      <c r="B208" s="75"/>
      <c r="C208" s="75"/>
      <c r="D208" s="75"/>
      <c r="E208" s="75"/>
      <c r="F208" s="75"/>
    </row>
    <row r="209" spans="1:8" ht="15.95" customHeight="1">
      <c r="A209" s="75"/>
      <c r="B209" s="75"/>
      <c r="C209" s="75"/>
      <c r="D209" s="75"/>
      <c r="E209" s="75"/>
      <c r="F209" s="75"/>
    </row>
    <row r="210" spans="1:8" ht="15.95" customHeight="1">
      <c r="A210" s="75"/>
      <c r="B210" s="75"/>
      <c r="C210" s="75"/>
      <c r="D210" s="75"/>
      <c r="E210" s="75"/>
      <c r="F210" s="75"/>
    </row>
    <row r="211" spans="1:8" ht="15.95" customHeight="1">
      <c r="A211" s="75"/>
      <c r="B211" s="75"/>
      <c r="C211" s="75"/>
      <c r="D211" s="75"/>
      <c r="E211" s="75"/>
      <c r="F211" s="75"/>
    </row>
    <row r="212" spans="1:8" ht="15.95" customHeight="1">
      <c r="A212" s="75"/>
      <c r="B212" s="75"/>
      <c r="C212" s="75"/>
      <c r="D212" s="75"/>
      <c r="E212" s="75"/>
      <c r="F212" s="75"/>
    </row>
    <row r="213" spans="1:8" ht="15.95" customHeight="1">
      <c r="A213" s="75"/>
      <c r="B213" s="75"/>
      <c r="C213" s="75"/>
      <c r="D213" s="75"/>
      <c r="E213" s="75"/>
      <c r="F213" s="75"/>
    </row>
    <row r="214" spans="1:8" ht="15.95" customHeight="1">
      <c r="A214" s="75"/>
      <c r="B214" s="75"/>
      <c r="C214" s="75"/>
      <c r="D214" s="75"/>
      <c r="E214" s="75"/>
      <c r="F214" s="75"/>
    </row>
    <row r="215" spans="1:8" ht="15.95" customHeight="1">
      <c r="A215" s="75"/>
      <c r="B215" s="75"/>
      <c r="C215" s="75"/>
      <c r="D215" s="75"/>
      <c r="E215" s="75"/>
      <c r="F215" s="75"/>
    </row>
    <row r="216" spans="1:8" ht="15.95" customHeight="1">
      <c r="A216" s="75"/>
      <c r="B216" s="75"/>
      <c r="C216" s="75"/>
      <c r="D216" s="75"/>
      <c r="E216" s="75"/>
      <c r="F216" s="75"/>
    </row>
    <row r="217" spans="1:8">
      <c r="A217" s="75"/>
      <c r="B217" s="75"/>
      <c r="C217" s="75"/>
      <c r="D217" s="75"/>
      <c r="E217" s="75"/>
      <c r="F217" s="75"/>
    </row>
    <row r="218" spans="1:8">
      <c r="A218" s="75"/>
      <c r="B218" s="75"/>
      <c r="C218" s="75"/>
      <c r="D218" s="75"/>
      <c r="E218" s="75"/>
      <c r="F218" s="75"/>
    </row>
    <row r="219" spans="1:8" s="49" customFormat="1" ht="18" customHeight="1">
      <c r="A219" s="75"/>
      <c r="B219" s="75"/>
      <c r="C219" s="75"/>
      <c r="D219" s="75"/>
      <c r="E219" s="75"/>
      <c r="F219" s="75"/>
      <c r="G219" s="75"/>
      <c r="H219" s="75"/>
    </row>
    <row r="220" spans="1:8" ht="15.95" customHeight="1">
      <c r="A220" s="75"/>
      <c r="B220" s="75"/>
      <c r="C220" s="75"/>
      <c r="D220" s="75"/>
      <c r="E220" s="75"/>
      <c r="F220" s="75"/>
    </row>
    <row r="221" spans="1:8" ht="15.95" customHeight="1">
      <c r="A221" s="75"/>
      <c r="B221" s="75"/>
      <c r="C221" s="75"/>
      <c r="D221" s="75"/>
      <c r="E221" s="75"/>
      <c r="F221" s="75"/>
    </row>
    <row r="222" spans="1:8" ht="15.95" customHeight="1">
      <c r="A222" s="75"/>
      <c r="B222" s="75"/>
      <c r="C222" s="75"/>
      <c r="D222" s="75"/>
      <c r="E222" s="75"/>
      <c r="F222" s="75"/>
    </row>
    <row r="223" spans="1:8" ht="15.95" customHeight="1">
      <c r="A223" s="75"/>
      <c r="B223" s="75"/>
      <c r="C223" s="75"/>
      <c r="D223" s="75"/>
      <c r="E223" s="75"/>
      <c r="F223" s="75"/>
    </row>
    <row r="224" spans="1:8" ht="15.95" customHeight="1">
      <c r="A224" s="75"/>
      <c r="B224" s="75"/>
      <c r="C224" s="75"/>
      <c r="D224" s="75"/>
      <c r="E224" s="75"/>
      <c r="F224" s="75"/>
    </row>
    <row r="225" spans="1:6" ht="15.95" customHeight="1">
      <c r="A225" s="75"/>
      <c r="B225" s="75"/>
      <c r="C225" s="75"/>
      <c r="D225" s="75"/>
      <c r="E225" s="75"/>
      <c r="F225" s="75"/>
    </row>
    <row r="226" spans="1:6" ht="15.95" customHeight="1">
      <c r="A226" s="75"/>
      <c r="B226" s="75"/>
      <c r="C226" s="75"/>
      <c r="D226" s="75"/>
      <c r="E226" s="75"/>
      <c r="F226" s="75"/>
    </row>
    <row r="227" spans="1:6" ht="15.95" customHeight="1">
      <c r="A227" s="75"/>
      <c r="B227" s="75"/>
      <c r="C227" s="75"/>
      <c r="D227" s="75"/>
      <c r="E227" s="75"/>
      <c r="F227" s="75"/>
    </row>
    <row r="228" spans="1:6" ht="15.95" customHeight="1">
      <c r="A228" s="75"/>
      <c r="B228" s="75"/>
      <c r="C228" s="75"/>
      <c r="D228" s="75"/>
      <c r="E228" s="75"/>
      <c r="F228" s="75"/>
    </row>
    <row r="229" spans="1:6" ht="15.95" customHeight="1">
      <c r="A229" s="75"/>
      <c r="B229" s="75"/>
      <c r="C229" s="75"/>
      <c r="D229" s="75"/>
      <c r="E229" s="75"/>
      <c r="F229" s="75"/>
    </row>
    <row r="230" spans="1:6">
      <c r="A230" s="75"/>
      <c r="B230" s="75"/>
      <c r="C230" s="75"/>
      <c r="D230" s="75"/>
      <c r="E230" s="75"/>
      <c r="F230" s="75"/>
    </row>
    <row r="231" spans="1:6">
      <c r="A231" s="75"/>
      <c r="B231" s="75"/>
      <c r="C231" s="75"/>
      <c r="D231" s="75"/>
      <c r="E231" s="75"/>
      <c r="F231" s="75"/>
    </row>
    <row r="232" spans="1:6">
      <c r="A232" s="75"/>
      <c r="B232" s="75"/>
      <c r="C232" s="75"/>
      <c r="D232" s="75"/>
      <c r="E232" s="75"/>
      <c r="F232" s="75"/>
    </row>
    <row r="233" spans="1:6">
      <c r="A233" s="75"/>
      <c r="B233" s="75"/>
      <c r="C233" s="75"/>
      <c r="D233" s="75"/>
      <c r="E233" s="75"/>
      <c r="F233" s="75"/>
    </row>
    <row r="234" spans="1:6">
      <c r="A234" s="75"/>
      <c r="B234" s="75"/>
      <c r="C234" s="75"/>
      <c r="D234" s="75"/>
      <c r="E234" s="75"/>
      <c r="F234" s="75"/>
    </row>
  </sheetData>
  <mergeCells count="5">
    <mergeCell ref="B171:F171"/>
    <mergeCell ref="B65:F65"/>
    <mergeCell ref="B77:F77"/>
    <mergeCell ref="B83:F83"/>
    <mergeCell ref="B162:F162"/>
  </mergeCells>
  <dataValidations count="7">
    <dataValidation type="whole" errorStyle="warning" allowBlank="1" showInputMessage="1" showErrorMessage="1" errorTitle="WARNING" error="All figures must be entered as whole numbers. Please ensure that the figure you have entered is correct." sqref="C188:F188 C164 C173">
      <formula1>-1000000</formula1>
      <formula2>1000000</formula2>
    </dataValidation>
    <dataValidation type="whole" errorStyle="warning" operator="lessThanOrEqual" allowBlank="1" showInputMessage="1" showErrorMessage="1" errorTitle="WARNING: Check signage" error="Liabilities are expected to be entered as negative whole numbers. Please ensure the figure you have entered is correct. " sqref="C184:F186 C194:F195">
      <formula1>0</formula1>
    </dataValidation>
    <dataValidation type="whole" errorStyle="warning" operator="lessThanOrEqual" allowBlank="1" showInputMessage="1" showErrorMessage="1" errorTitle="WARNING: Check signage" error="Repayments are expected to be entered as negative whole numbers. Please ensure the figure you have entered is correct. " sqref="E168:F169 C177:F178">
      <formula1>0</formula1>
    </dataValidation>
    <dataValidation type="whole" errorStyle="warning" operator="lessThanOrEqual" allowBlank="1" showInputMessage="1" showErrorMessage="1" errorTitle="WARNING: Check signage" error="Financing must be entered as a negative whole number. Please ensure the figure you have entered is correct. " sqref="C44:F53 E54:F54 C55:F56 C98:F103 C122:F132 C147:F151">
      <formula1>0</formula1>
    </dataValidation>
    <dataValidation type="whole" errorStyle="warning" operator="greaterThanOrEqual" allowBlank="1" showInputMessage="1" showErrorMessage="1" errorTitle="WARNING: Check signage" error="Expenditure must be entered as a positive whole number. Please ensure the figure you have entered is correct." sqref="C31:F40 C66:F75 C78:F81 C84:F93 C114:F118 C141:F143">
      <formula1>0</formula1>
    </dataValidation>
    <dataValidation type="whole" errorStyle="warning" allowBlank="1" showInputMessage="1" showErrorMessage="1" errorTitle="WARNING" error="All figures need to be entered rounded to the nearest whole number. Please review the figure you have entered." sqref="C174 D172:F174 D163:F165 C165">
      <formula1>-100000000</formula1>
      <formula2>100000000</formula2>
    </dataValidation>
    <dataValidation type="whole" errorStyle="warning" allowBlank="1" showInputMessage="1" showErrorMessage="1" errorTitle="WARNING" error="All figures need to be entered rounded to the nearest whole number. This figure is also expected to be a positive figure. Please review the figure you have entered." sqref="C54:D54 C168:D169 C152:F152">
      <formula1>0</formula1>
      <formula2>100000000</formula2>
    </dataValidation>
  </dataValidations>
  <pageMargins left="0.7" right="0.7" top="0.75" bottom="0.75" header="0.3" footer="0.3"/>
  <pageSetup paperSize="9" orientation="portrait" horizontalDpi="90" verticalDpi="9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rgb="FFC5D9F1"/>
  </sheetPr>
  <dimension ref="A1:I234"/>
  <sheetViews>
    <sheetView zoomScaleNormal="100" workbookViewId="0">
      <pane ySplit="3" topLeftCell="A4" activePane="bottomLeft" state="frozen"/>
      <selection activeCell="H1" sqref="H1"/>
      <selection pane="bottomLeft" activeCell="C1" sqref="C1"/>
    </sheetView>
  </sheetViews>
  <sheetFormatPr defaultColWidth="9.140625" defaultRowHeight="12.75"/>
  <cols>
    <col min="1" max="1" width="4" style="39" customWidth="1"/>
    <col min="2" max="2" width="94.140625" style="40" customWidth="1"/>
    <col min="3" max="6" width="17.5703125" style="40" customWidth="1"/>
    <col min="7" max="7" width="11.140625" style="75" customWidth="1"/>
    <col min="8" max="8" width="69" style="75" customWidth="1"/>
    <col min="9" max="16384" width="9.140625" style="40"/>
  </cols>
  <sheetData>
    <row r="1" spans="1:8" s="3" customFormat="1" ht="20.100000000000001" customHeight="1">
      <c r="A1" s="28"/>
      <c r="B1" s="4" t="s">
        <v>156</v>
      </c>
      <c r="G1" s="75"/>
      <c r="H1" s="75"/>
    </row>
    <row r="2" spans="1:8" s="3" customFormat="1" ht="20.100000000000001" customHeight="1">
      <c r="A2" s="28"/>
      <c r="B2" s="5" t="s">
        <v>23</v>
      </c>
      <c r="D2" s="74"/>
      <c r="E2" s="74"/>
      <c r="F2" s="37"/>
      <c r="G2" s="75"/>
      <c r="H2" s="75"/>
    </row>
    <row r="3" spans="1:8" s="6" customFormat="1" ht="12.75" customHeight="1">
      <c r="A3" s="29"/>
      <c r="B3" s="7"/>
      <c r="G3" s="75"/>
      <c r="H3" s="75"/>
    </row>
    <row r="4" spans="1:8" s="6" customFormat="1" ht="20.100000000000001" customHeight="1">
      <c r="A4" s="29"/>
      <c r="B4" s="10" t="s">
        <v>39</v>
      </c>
      <c r="C4" s="9"/>
      <c r="D4" s="9"/>
      <c r="E4" s="9"/>
      <c r="F4" s="9"/>
      <c r="G4" s="75"/>
      <c r="H4" s="75"/>
    </row>
    <row r="5" spans="1:8" s="6" customFormat="1" ht="20.100000000000001" customHeight="1">
      <c r="A5" s="29"/>
      <c r="B5" s="10" t="s">
        <v>40</v>
      </c>
      <c r="C5" s="9"/>
      <c r="D5" s="9"/>
      <c r="E5" s="9"/>
      <c r="F5" s="9"/>
      <c r="G5" s="75"/>
      <c r="H5" s="75"/>
    </row>
    <row r="6" spans="1:8" s="6" customFormat="1" ht="20.100000000000001" customHeight="1">
      <c r="A6" s="29"/>
      <c r="B6" s="10" t="s">
        <v>140</v>
      </c>
      <c r="C6" s="47"/>
      <c r="D6" s="9"/>
      <c r="F6" s="9"/>
      <c r="G6" s="75"/>
      <c r="H6" s="75"/>
    </row>
    <row r="7" spans="1:8" s="1" customFormat="1" ht="8.1" customHeight="1">
      <c r="A7" s="33"/>
      <c r="C7" s="34"/>
      <c r="D7" s="51"/>
      <c r="F7" s="51"/>
      <c r="G7" s="75"/>
      <c r="H7" s="75"/>
    </row>
    <row r="8" spans="1:8" s="6" customFormat="1" ht="24.95" customHeight="1">
      <c r="A8" s="29"/>
      <c r="B8" s="23" t="s">
        <v>124</v>
      </c>
      <c r="C8" s="22"/>
      <c r="D8" s="11"/>
      <c r="E8" s="11"/>
      <c r="F8" s="8" t="s">
        <v>16</v>
      </c>
      <c r="G8" s="75"/>
      <c r="H8" s="75"/>
    </row>
    <row r="9" spans="1:8" s="13" customFormat="1" ht="45" customHeight="1">
      <c r="A9" s="30"/>
      <c r="B9" s="19"/>
      <c r="C9" s="20" t="s">
        <v>152</v>
      </c>
      <c r="D9" s="20" t="s">
        <v>41</v>
      </c>
      <c r="E9" s="20" t="s">
        <v>42</v>
      </c>
      <c r="F9" s="20" t="s">
        <v>153</v>
      </c>
      <c r="G9" s="75"/>
      <c r="H9" s="75"/>
    </row>
    <row r="10" spans="1:8" s="1" customFormat="1" ht="8.1" customHeight="1">
      <c r="A10" s="33"/>
      <c r="C10" s="34"/>
      <c r="D10" s="27"/>
      <c r="F10" s="27"/>
      <c r="G10" s="75"/>
      <c r="H10" s="75"/>
    </row>
    <row r="11" spans="1:8" s="6" customFormat="1" ht="15.95" customHeight="1">
      <c r="A11" s="29"/>
      <c r="B11" s="50" t="s">
        <v>43</v>
      </c>
      <c r="C11" s="48"/>
      <c r="D11" s="11"/>
      <c r="E11" s="11"/>
      <c r="F11" s="8"/>
      <c r="G11" s="75"/>
      <c r="H11" s="75"/>
    </row>
    <row r="12" spans="1:8" s="17" customFormat="1" ht="15.95" customHeight="1">
      <c r="A12" s="31"/>
      <c r="B12" s="14" t="s">
        <v>125</v>
      </c>
      <c r="C12" s="15">
        <f>C41+C119</f>
        <v>52207</v>
      </c>
      <c r="D12" s="15">
        <f>D41+D119</f>
        <v>139731</v>
      </c>
      <c r="E12" s="15">
        <f>E41+E119</f>
        <v>165932</v>
      </c>
      <c r="F12" s="15">
        <f>F41+F119</f>
        <v>138188</v>
      </c>
      <c r="G12" s="75"/>
      <c r="H12" s="75"/>
    </row>
    <row r="13" spans="1:8" s="17" customFormat="1" ht="15.95" customHeight="1">
      <c r="A13" s="31"/>
      <c r="B13" s="14" t="s">
        <v>126</v>
      </c>
      <c r="C13" s="15">
        <f>SUM(C76,C82, C141:C142)</f>
        <v>0</v>
      </c>
      <c r="D13" s="15">
        <f>SUM(D76,D82, D141:D142)</f>
        <v>0</v>
      </c>
      <c r="E13" s="15">
        <f>SUM(E76,E82, E141:E142)</f>
        <v>0</v>
      </c>
      <c r="F13" s="15">
        <f>SUM(F76,F82, F141:F142)</f>
        <v>0</v>
      </c>
      <c r="G13" s="75"/>
      <c r="H13" s="75"/>
    </row>
    <row r="14" spans="1:8" s="17" customFormat="1" ht="15.95" customHeight="1">
      <c r="A14" s="31"/>
      <c r="B14" s="14" t="s">
        <v>93</v>
      </c>
      <c r="C14" s="15">
        <f>C94+C143</f>
        <v>500</v>
      </c>
      <c r="D14" s="15">
        <f>D94+D143</f>
        <v>200</v>
      </c>
      <c r="E14" s="15">
        <f>E94+E143</f>
        <v>0</v>
      </c>
      <c r="F14" s="15">
        <f>F94+F143</f>
        <v>0</v>
      </c>
      <c r="G14" s="75"/>
      <c r="H14" s="75"/>
    </row>
    <row r="15" spans="1:8" s="17" customFormat="1" ht="15.95" customHeight="1">
      <c r="A15" s="32"/>
      <c r="B15" s="18" t="s">
        <v>128</v>
      </c>
      <c r="C15" s="16">
        <f>SUM(C12:C14)</f>
        <v>52707</v>
      </c>
      <c r="D15" s="16">
        <f>SUM(D12:D14)</f>
        <v>139931</v>
      </c>
      <c r="E15" s="16">
        <f>SUM(E12:E14)</f>
        <v>165932</v>
      </c>
      <c r="F15" s="16">
        <f>SUM(F12:F14)</f>
        <v>138188</v>
      </c>
      <c r="G15" s="75"/>
      <c r="H15" s="75"/>
    </row>
    <row r="16" spans="1:8" s="1" customFormat="1" ht="8.1" customHeight="1">
      <c r="A16" s="33"/>
      <c r="C16" s="34"/>
      <c r="D16" s="27"/>
      <c r="F16" s="27"/>
      <c r="G16" s="75"/>
      <c r="H16" s="75"/>
    </row>
    <row r="17" spans="1:8" s="6" customFormat="1" ht="15.95" customHeight="1">
      <c r="A17" s="29"/>
      <c r="B17" s="50" t="s">
        <v>48</v>
      </c>
      <c r="C17" s="48"/>
      <c r="D17" s="11"/>
      <c r="E17" s="11"/>
      <c r="F17" s="8"/>
      <c r="G17" s="75"/>
      <c r="H17" s="75"/>
    </row>
    <row r="18" spans="1:8" s="17" customFormat="1" ht="15.95" customHeight="1">
      <c r="A18" s="31"/>
      <c r="B18" s="14" t="s">
        <v>133</v>
      </c>
      <c r="C18" s="15">
        <f>SUM(C44:C50,C122:C126)</f>
        <v>-32339</v>
      </c>
      <c r="D18" s="15">
        <f>SUM(D44:D50,D122:D126)</f>
        <v>-42578</v>
      </c>
      <c r="E18" s="15">
        <f>SUM(E44:E50,E122:E126)</f>
        <v>-26664</v>
      </c>
      <c r="F18" s="15">
        <f>SUM(F44:F50,F122:F126)</f>
        <v>-47215</v>
      </c>
      <c r="G18" s="75"/>
      <c r="H18" s="75"/>
    </row>
    <row r="19" spans="1:8" s="17" customFormat="1" ht="15.95" customHeight="1">
      <c r="A19" s="31"/>
      <c r="B19" s="14" t="s">
        <v>134</v>
      </c>
      <c r="C19" s="15">
        <f>SUM(C51,C104,C127,C152)</f>
        <v>-15989</v>
      </c>
      <c r="D19" s="15">
        <f>SUM(D51,D104,D127,D152)</f>
        <v>-94051</v>
      </c>
      <c r="E19" s="15">
        <f>SUM(E51,E104,E127,E152)</f>
        <v>-136503</v>
      </c>
      <c r="F19" s="15">
        <f>SUM(F51,F104,F127,F152)</f>
        <v>-90528</v>
      </c>
      <c r="G19" s="75"/>
      <c r="H19" s="75"/>
    </row>
    <row r="20" spans="1:8" s="17" customFormat="1" ht="15.95" customHeight="1">
      <c r="A20" s="31"/>
      <c r="B20" s="14" t="s">
        <v>135</v>
      </c>
      <c r="C20" s="15">
        <f>SUM(C55:C56,C131:C132)</f>
        <v>0</v>
      </c>
      <c r="D20" s="15">
        <f>SUM(D55:D56,D131:D132)</f>
        <v>0</v>
      </c>
      <c r="E20" s="15">
        <f>SUM(E55:E56,E131:E132)</f>
        <v>0</v>
      </c>
      <c r="F20" s="15">
        <f>SUM(F55:F56,F131:F132)</f>
        <v>0</v>
      </c>
      <c r="G20" s="75"/>
      <c r="H20" s="75"/>
    </row>
    <row r="21" spans="1:8" s="17" customFormat="1" ht="15.95" customHeight="1">
      <c r="A21" s="31"/>
      <c r="B21" s="14" t="s">
        <v>136</v>
      </c>
      <c r="C21" s="15">
        <f>SUM(C52:C53,C128:C129)</f>
        <v>-2406</v>
      </c>
      <c r="D21" s="15">
        <f>SUM(D52:D53,D128:D129)</f>
        <v>-3102</v>
      </c>
      <c r="E21" s="15">
        <f>SUM(E52:E53,E128:E129)</f>
        <v>-2765</v>
      </c>
      <c r="F21" s="15">
        <f>SUM(F52:F53,F128:F129)</f>
        <v>-445</v>
      </c>
      <c r="G21" s="75"/>
      <c r="H21" s="75"/>
    </row>
    <row r="22" spans="1:8" s="17" customFormat="1" ht="15.95" customHeight="1">
      <c r="A22" s="31"/>
      <c r="B22" s="14" t="s">
        <v>137</v>
      </c>
      <c r="C22" s="15">
        <f>SUM(C54,C130)</f>
        <v>-1473</v>
      </c>
      <c r="D22" s="15">
        <f>SUM(D54,D130)</f>
        <v>0</v>
      </c>
      <c r="E22" s="15">
        <f>SUM(E54,E130)</f>
        <v>0</v>
      </c>
      <c r="F22" s="15">
        <f>SUM(F54,F130)</f>
        <v>0</v>
      </c>
      <c r="G22" s="75"/>
      <c r="H22" s="75"/>
    </row>
    <row r="23" spans="1:8" s="17" customFormat="1" ht="15.95" customHeight="1">
      <c r="A23" s="31"/>
      <c r="B23" s="14" t="s">
        <v>138</v>
      </c>
      <c r="C23" s="15">
        <f>SUM(C98:C103, C147:C151)</f>
        <v>-500</v>
      </c>
      <c r="D23" s="15">
        <f>SUM(D98:D103, D147:D151)</f>
        <v>-200</v>
      </c>
      <c r="E23" s="15">
        <f>SUM(E98:E103, E147:E151)</f>
        <v>0</v>
      </c>
      <c r="F23" s="15">
        <f>SUM(F98:F103, F147:F151)</f>
        <v>0</v>
      </c>
      <c r="G23" s="75"/>
      <c r="H23" s="75"/>
    </row>
    <row r="24" spans="1:8" s="17" customFormat="1" ht="15.95" customHeight="1">
      <c r="A24" s="32"/>
      <c r="B24" s="18" t="s">
        <v>53</v>
      </c>
      <c r="C24" s="16">
        <f>SUM(C18:C23)</f>
        <v>-52707</v>
      </c>
      <c r="D24" s="16">
        <f>SUM(D18:D23)</f>
        <v>-139931</v>
      </c>
      <c r="E24" s="16">
        <f>SUM(E18:E23)</f>
        <v>-165932</v>
      </c>
      <c r="F24" s="16">
        <f>SUM(F18:F23)</f>
        <v>-138188</v>
      </c>
      <c r="G24" s="75"/>
      <c r="H24" s="75"/>
    </row>
    <row r="25" spans="1:8" ht="18" customHeight="1">
      <c r="D25" s="41"/>
      <c r="E25" s="41"/>
      <c r="F25" s="41"/>
    </row>
    <row r="26" spans="1:8" s="6" customFormat="1" ht="24.95" customHeight="1">
      <c r="A26" s="29"/>
      <c r="B26" s="23" t="s">
        <v>127</v>
      </c>
      <c r="C26" s="22"/>
      <c r="D26" s="11"/>
      <c r="E26" s="11"/>
      <c r="F26" s="8"/>
      <c r="G26" s="75"/>
      <c r="H26" s="75"/>
    </row>
    <row r="27" spans="1:8" s="6" customFormat="1" ht="20.100000000000001" customHeight="1">
      <c r="A27" s="29"/>
      <c r="B27" s="12" t="s">
        <v>142</v>
      </c>
      <c r="C27" s="48"/>
      <c r="D27" s="11"/>
      <c r="E27" s="11"/>
      <c r="F27" s="8" t="s">
        <v>16</v>
      </c>
      <c r="G27" s="75"/>
      <c r="H27" s="75"/>
    </row>
    <row r="28" spans="1:8" s="13" customFormat="1" ht="45" customHeight="1">
      <c r="A28" s="30"/>
      <c r="B28" s="19"/>
      <c r="C28" s="20" t="str">
        <f>C$9</f>
        <v>2020-21 
Provisional 
Outturn</v>
      </c>
      <c r="D28" s="20" t="str">
        <f>D$9</f>
        <v>2021-22 
Budget 
Estimate</v>
      </c>
      <c r="E28" s="20" t="str">
        <f>E$9</f>
        <v>2022-23 
Budget 
Estimate</v>
      </c>
      <c r="F28" s="20" t="str">
        <f>F$9</f>
        <v>2023-24 
Budget 
Estimate</v>
      </c>
      <c r="G28" s="75"/>
      <c r="H28" s="75"/>
    </row>
    <row r="29" spans="1:8" s="1" customFormat="1" ht="8.1" customHeight="1">
      <c r="A29" s="33"/>
      <c r="C29" s="34"/>
      <c r="D29" s="27"/>
      <c r="F29" s="27"/>
      <c r="G29" s="75"/>
      <c r="H29" s="75"/>
    </row>
    <row r="30" spans="1:8" s="6" customFormat="1" ht="15.95" customHeight="1">
      <c r="A30" s="29"/>
      <c r="B30" s="50" t="s">
        <v>43</v>
      </c>
      <c r="C30" s="48"/>
      <c r="D30" s="11"/>
      <c r="E30" s="11"/>
      <c r="F30" s="8"/>
      <c r="G30" s="75"/>
      <c r="H30" s="75"/>
    </row>
    <row r="31" spans="1:8" s="17" customFormat="1" ht="15.95" customHeight="1">
      <c r="A31" s="31"/>
      <c r="B31" s="21" t="s">
        <v>31</v>
      </c>
      <c r="C31" s="26">
        <v>13563</v>
      </c>
      <c r="D31" s="26">
        <v>18490</v>
      </c>
      <c r="E31" s="26">
        <v>11404</v>
      </c>
      <c r="F31" s="26">
        <v>11808</v>
      </c>
      <c r="G31" s="75"/>
      <c r="H31" s="75"/>
    </row>
    <row r="32" spans="1:8" s="17" customFormat="1" ht="15.95" customHeight="1">
      <c r="A32" s="31"/>
      <c r="B32" s="21" t="s">
        <v>154</v>
      </c>
      <c r="C32" s="26">
        <v>4118</v>
      </c>
      <c r="D32" s="26">
        <v>25597</v>
      </c>
      <c r="E32" s="26">
        <v>35556</v>
      </c>
      <c r="F32" s="26">
        <v>11959</v>
      </c>
      <c r="G32" s="75"/>
      <c r="H32" s="75"/>
    </row>
    <row r="33" spans="1:8" s="17" customFormat="1" ht="15.95" customHeight="1">
      <c r="A33" s="31"/>
      <c r="B33" s="21" t="s">
        <v>32</v>
      </c>
      <c r="C33" s="26">
        <v>553</v>
      </c>
      <c r="D33" s="26">
        <v>1416</v>
      </c>
      <c r="E33" s="26">
        <v>101</v>
      </c>
      <c r="F33" s="26">
        <v>100</v>
      </c>
      <c r="G33" s="75"/>
      <c r="H33" s="75"/>
    </row>
    <row r="34" spans="1:8" s="17" customFormat="1" ht="15.95" customHeight="1">
      <c r="A34" s="31"/>
      <c r="B34" s="21" t="s">
        <v>35</v>
      </c>
      <c r="C34" s="26">
        <v>9440</v>
      </c>
      <c r="D34" s="26">
        <v>42360</v>
      </c>
      <c r="E34" s="26">
        <v>55168</v>
      </c>
      <c r="F34" s="26">
        <v>19556</v>
      </c>
      <c r="G34" s="75"/>
      <c r="H34" s="75"/>
    </row>
    <row r="35" spans="1:8" s="17" customFormat="1" ht="15.95" customHeight="1">
      <c r="A35" s="31"/>
      <c r="B35" s="21" t="s">
        <v>33</v>
      </c>
      <c r="C35" s="26">
        <v>1295</v>
      </c>
      <c r="D35" s="26">
        <v>1382</v>
      </c>
      <c r="E35" s="26">
        <v>0</v>
      </c>
      <c r="F35" s="26">
        <v>0</v>
      </c>
      <c r="G35" s="75"/>
      <c r="H35" s="75"/>
    </row>
    <row r="36" spans="1:8" s="17" customFormat="1" ht="15.95" customHeight="1">
      <c r="A36" s="31"/>
      <c r="B36" s="21" t="s">
        <v>45</v>
      </c>
      <c r="C36" s="26">
        <v>13446</v>
      </c>
      <c r="D36" s="26">
        <v>22362</v>
      </c>
      <c r="E36" s="26">
        <v>16285</v>
      </c>
      <c r="F36" s="26">
        <v>40800</v>
      </c>
      <c r="G36" s="75"/>
      <c r="H36" s="75"/>
    </row>
    <row r="37" spans="1:8" s="17" customFormat="1" ht="15.95" customHeight="1">
      <c r="A37" s="31"/>
      <c r="B37" s="21" t="s">
        <v>44</v>
      </c>
      <c r="C37" s="26">
        <v>0</v>
      </c>
      <c r="D37" s="26">
        <v>0</v>
      </c>
      <c r="E37" s="26">
        <v>0</v>
      </c>
      <c r="F37" s="26">
        <v>0</v>
      </c>
      <c r="G37" s="75"/>
      <c r="H37" s="75"/>
    </row>
    <row r="38" spans="1:8" s="17" customFormat="1" ht="15.95" customHeight="1">
      <c r="A38" s="31"/>
      <c r="B38" s="21" t="s">
        <v>38</v>
      </c>
      <c r="C38" s="26">
        <v>0</v>
      </c>
      <c r="D38" s="26">
        <v>0</v>
      </c>
      <c r="E38" s="26">
        <v>0</v>
      </c>
      <c r="F38" s="26">
        <v>0</v>
      </c>
      <c r="G38" s="75"/>
      <c r="H38" s="75"/>
    </row>
    <row r="39" spans="1:8" s="17" customFormat="1" ht="15.95" customHeight="1">
      <c r="A39" s="31"/>
      <c r="B39" s="21" t="s">
        <v>34</v>
      </c>
      <c r="C39" s="26">
        <v>778</v>
      </c>
      <c r="D39" s="26">
        <v>2522</v>
      </c>
      <c r="E39" s="26">
        <v>501</v>
      </c>
      <c r="F39" s="26">
        <v>500</v>
      </c>
      <c r="G39" s="75"/>
      <c r="H39" s="75"/>
    </row>
    <row r="40" spans="1:8" s="17" customFormat="1" ht="15.95" customHeight="1">
      <c r="A40" s="31"/>
      <c r="B40" s="21" t="s">
        <v>46</v>
      </c>
      <c r="C40" s="26">
        <v>0</v>
      </c>
      <c r="D40" s="26">
        <v>0</v>
      </c>
      <c r="E40" s="26">
        <v>0</v>
      </c>
      <c r="F40" s="26">
        <v>0</v>
      </c>
      <c r="G40" s="75"/>
      <c r="H40" s="75"/>
    </row>
    <row r="41" spans="1:8" s="17" customFormat="1" ht="15.95" customHeight="1">
      <c r="A41" s="32"/>
      <c r="B41" s="18" t="s">
        <v>47</v>
      </c>
      <c r="C41" s="16">
        <f>SUM(C31:C40)</f>
        <v>43193</v>
      </c>
      <c r="D41" s="16">
        <f>SUM(D31:D40)</f>
        <v>114129</v>
      </c>
      <c r="E41" s="16">
        <f>SUM(E31:E40)</f>
        <v>119015</v>
      </c>
      <c r="F41" s="16">
        <f>SUM(F31:F40)</f>
        <v>84723</v>
      </c>
      <c r="G41" s="75"/>
      <c r="H41" s="75"/>
    </row>
    <row r="42" spans="1:8" s="1" customFormat="1" ht="8.1" customHeight="1">
      <c r="A42" s="33"/>
      <c r="C42" s="34"/>
      <c r="D42" s="27"/>
      <c r="F42" s="27"/>
      <c r="G42" s="75"/>
      <c r="H42" s="75"/>
    </row>
    <row r="43" spans="1:8" s="6" customFormat="1" ht="15.95" customHeight="1">
      <c r="A43" s="29"/>
      <c r="B43" s="50" t="s">
        <v>48</v>
      </c>
      <c r="C43" s="48"/>
      <c r="D43" s="11"/>
      <c r="E43" s="11"/>
      <c r="F43" s="8"/>
      <c r="G43" s="75"/>
      <c r="H43" s="75"/>
    </row>
    <row r="44" spans="1:8" s="17" customFormat="1" ht="15.95" customHeight="1">
      <c r="A44" s="31"/>
      <c r="B44" s="21" t="s">
        <v>78</v>
      </c>
      <c r="C44" s="26">
        <v>-11572</v>
      </c>
      <c r="D44" s="26">
        <v>-11871</v>
      </c>
      <c r="E44" s="26">
        <v>-5600</v>
      </c>
      <c r="F44" s="26">
        <v>-2600</v>
      </c>
      <c r="G44" s="75"/>
      <c r="H44" s="75"/>
    </row>
    <row r="45" spans="1:8" s="17" customFormat="1" ht="15.95" customHeight="1">
      <c r="A45" s="31"/>
      <c r="B45" s="21" t="s">
        <v>79</v>
      </c>
      <c r="C45" s="26">
        <v>-8713</v>
      </c>
      <c r="D45" s="26">
        <v>-4557</v>
      </c>
      <c r="E45" s="26">
        <v>-250</v>
      </c>
      <c r="F45" s="26">
        <v>-250</v>
      </c>
      <c r="G45" s="75"/>
      <c r="H45" s="75"/>
    </row>
    <row r="46" spans="1:8" s="17" customFormat="1" ht="15.95" customHeight="1">
      <c r="A46" s="31"/>
      <c r="B46" s="21" t="s">
        <v>80</v>
      </c>
      <c r="C46" s="26">
        <v>-5210</v>
      </c>
      <c r="D46" s="26">
        <v>0</v>
      </c>
      <c r="E46" s="26">
        <v>-12816</v>
      </c>
      <c r="F46" s="26">
        <v>-40648</v>
      </c>
      <c r="G46" s="75"/>
      <c r="H46" s="75"/>
    </row>
    <row r="47" spans="1:8" s="17" customFormat="1" ht="15.95" customHeight="1">
      <c r="A47" s="31"/>
      <c r="B47" s="21" t="s">
        <v>81</v>
      </c>
      <c r="C47" s="26">
        <v>-5068</v>
      </c>
      <c r="D47" s="26">
        <v>-20883</v>
      </c>
      <c r="E47" s="26">
        <v>-3912</v>
      </c>
      <c r="F47" s="26">
        <v>0</v>
      </c>
      <c r="G47" s="75"/>
      <c r="H47" s="75"/>
    </row>
    <row r="48" spans="1:8" s="17" customFormat="1" ht="15.95" customHeight="1">
      <c r="A48" s="31"/>
      <c r="B48" s="21" t="s">
        <v>82</v>
      </c>
      <c r="C48" s="26">
        <v>0</v>
      </c>
      <c r="D48" s="26">
        <v>0</v>
      </c>
      <c r="E48" s="26">
        <v>0</v>
      </c>
      <c r="F48" s="26">
        <v>0</v>
      </c>
      <c r="G48" s="75"/>
      <c r="H48" s="75"/>
    </row>
    <row r="49" spans="1:8" s="17" customFormat="1" ht="15.95" customHeight="1">
      <c r="A49" s="31"/>
      <c r="B49" s="21" t="s">
        <v>83</v>
      </c>
      <c r="C49" s="26">
        <v>0</v>
      </c>
      <c r="D49" s="26">
        <v>0</v>
      </c>
      <c r="E49" s="26">
        <v>0</v>
      </c>
      <c r="F49" s="26">
        <v>0</v>
      </c>
      <c r="G49" s="75"/>
      <c r="H49" s="75"/>
    </row>
    <row r="50" spans="1:8" s="17" customFormat="1" ht="15.95" customHeight="1">
      <c r="A50" s="31"/>
      <c r="B50" s="21" t="s">
        <v>84</v>
      </c>
      <c r="C50" s="26">
        <v>0</v>
      </c>
      <c r="D50" s="26">
        <v>-66</v>
      </c>
      <c r="E50" s="26">
        <v>0</v>
      </c>
      <c r="F50" s="26">
        <v>0</v>
      </c>
      <c r="G50" s="75"/>
      <c r="H50" s="75"/>
    </row>
    <row r="51" spans="1:8" s="17" customFormat="1" ht="15.95" customHeight="1">
      <c r="A51" s="31"/>
      <c r="B51" s="21" t="s">
        <v>85</v>
      </c>
      <c r="C51" s="26">
        <v>-8948</v>
      </c>
      <c r="D51" s="26">
        <v>-73650</v>
      </c>
      <c r="E51" s="26">
        <v>-93672</v>
      </c>
      <c r="F51" s="26">
        <v>-40780</v>
      </c>
      <c r="G51" s="75"/>
      <c r="H51" s="75"/>
    </row>
    <row r="52" spans="1:8" s="17" customFormat="1" ht="15.95" customHeight="1">
      <c r="A52" s="31"/>
      <c r="B52" s="21" t="s">
        <v>86</v>
      </c>
      <c r="C52" s="26">
        <v>-1066</v>
      </c>
      <c r="D52" s="26">
        <v>-2237</v>
      </c>
      <c r="E52" s="26">
        <v>-2224</v>
      </c>
      <c r="F52" s="26">
        <v>-445</v>
      </c>
      <c r="G52" s="75"/>
      <c r="H52" s="75"/>
    </row>
    <row r="53" spans="1:8" s="17" customFormat="1" ht="15.95" customHeight="1">
      <c r="A53" s="31"/>
      <c r="B53" s="21" t="s">
        <v>87</v>
      </c>
      <c r="C53" s="26">
        <v>-1143</v>
      </c>
      <c r="D53" s="26">
        <v>-865</v>
      </c>
      <c r="E53" s="26">
        <v>-541</v>
      </c>
      <c r="F53" s="26">
        <v>0</v>
      </c>
      <c r="G53" s="75"/>
      <c r="H53" s="75"/>
    </row>
    <row r="54" spans="1:8" s="17" customFormat="1" ht="15.95" customHeight="1">
      <c r="A54" s="31"/>
      <c r="B54" s="21" t="s">
        <v>88</v>
      </c>
      <c r="C54" s="15">
        <v>-1473</v>
      </c>
      <c r="D54" s="15">
        <v>0</v>
      </c>
      <c r="E54" s="26">
        <v>0</v>
      </c>
      <c r="F54" s="26">
        <v>0</v>
      </c>
      <c r="G54" s="75"/>
      <c r="H54" s="75"/>
    </row>
    <row r="55" spans="1:8" s="17" customFormat="1" ht="15.95" customHeight="1">
      <c r="A55" s="31"/>
      <c r="B55" s="21" t="s">
        <v>89</v>
      </c>
      <c r="C55" s="26">
        <v>0</v>
      </c>
      <c r="D55" s="26">
        <v>0</v>
      </c>
      <c r="E55" s="26">
        <v>0</v>
      </c>
      <c r="F55" s="26">
        <v>0</v>
      </c>
      <c r="G55" s="75"/>
      <c r="H55" s="75"/>
    </row>
    <row r="56" spans="1:8" s="17" customFormat="1" ht="15.95" customHeight="1">
      <c r="A56" s="31"/>
      <c r="B56" s="21" t="s">
        <v>90</v>
      </c>
      <c r="C56" s="26">
        <v>0</v>
      </c>
      <c r="D56" s="26">
        <v>0</v>
      </c>
      <c r="E56" s="26">
        <v>0</v>
      </c>
      <c r="F56" s="26">
        <v>0</v>
      </c>
      <c r="G56" s="75"/>
      <c r="H56" s="75"/>
    </row>
    <row r="57" spans="1:8" s="17" customFormat="1" ht="15.95" customHeight="1">
      <c r="A57" s="32"/>
      <c r="B57" s="18" t="s">
        <v>49</v>
      </c>
      <c r="C57" s="16">
        <f>SUM(C44:C56)</f>
        <v>-43193</v>
      </c>
      <c r="D57" s="16">
        <f>SUM(D44:D56)</f>
        <v>-114129</v>
      </c>
      <c r="E57" s="16">
        <f>SUM(E44:E56)</f>
        <v>-119015</v>
      </c>
      <c r="F57" s="16">
        <f>SUM(F44:F56)</f>
        <v>-84723</v>
      </c>
      <c r="G57" s="75"/>
      <c r="H57" s="75"/>
    </row>
    <row r="58" spans="1:8" s="1" customFormat="1" ht="8.1" customHeight="1">
      <c r="A58" s="33"/>
      <c r="C58" s="34"/>
      <c r="D58" s="27"/>
      <c r="F58" s="27"/>
      <c r="G58" s="75"/>
      <c r="H58" s="75"/>
    </row>
    <row r="59" spans="1:8" s="17" customFormat="1" ht="15.95" customHeight="1">
      <c r="A59" s="31"/>
      <c r="B59" s="44" t="s">
        <v>97</v>
      </c>
      <c r="C59" s="36" t="str">
        <f>IF(C41+C57=0, "PASS", "FAIL")</f>
        <v>PASS</v>
      </c>
      <c r="D59" s="36" t="str">
        <f>IF(D41+D57=0, "PASS", "FAIL")</f>
        <v>PASS</v>
      </c>
      <c r="E59" s="36" t="str">
        <f>IF(E41+E57=0, "PASS", "FAIL")</f>
        <v>PASS</v>
      </c>
      <c r="F59" s="36" t="str">
        <f>IF(F41+F57=0, "PASS", "FAIL")</f>
        <v>PASS</v>
      </c>
      <c r="G59" s="75"/>
      <c r="H59" s="75"/>
    </row>
    <row r="60" spans="1:8" s="1" customFormat="1" ht="18" customHeight="1">
      <c r="A60" s="33"/>
      <c r="C60" s="34"/>
      <c r="D60" s="27"/>
      <c r="F60" s="27"/>
      <c r="G60" s="75"/>
      <c r="H60" s="75"/>
    </row>
    <row r="61" spans="1:8" s="6" customFormat="1" ht="20.100000000000001" customHeight="1">
      <c r="A61" s="29"/>
      <c r="B61" s="12" t="s">
        <v>141</v>
      </c>
      <c r="C61" s="48"/>
      <c r="D61" s="11"/>
      <c r="E61" s="11"/>
      <c r="F61" s="8" t="s">
        <v>16</v>
      </c>
      <c r="G61" s="75"/>
      <c r="H61" s="75"/>
    </row>
    <row r="62" spans="1:8" s="13" customFormat="1" ht="45" customHeight="1">
      <c r="A62" s="30"/>
      <c r="B62" s="19"/>
      <c r="C62" s="20" t="str">
        <f>C$9</f>
        <v>2020-21 
Provisional 
Outturn</v>
      </c>
      <c r="D62" s="20" t="str">
        <f>D$9</f>
        <v>2021-22 
Budget 
Estimate</v>
      </c>
      <c r="E62" s="20" t="str">
        <f>E$9</f>
        <v>2022-23 
Budget 
Estimate</v>
      </c>
      <c r="F62" s="20" t="str">
        <f>F$9</f>
        <v>2023-24 
Budget 
Estimate</v>
      </c>
      <c r="G62" s="75"/>
      <c r="H62" s="75"/>
    </row>
    <row r="63" spans="1:8" s="1" customFormat="1" ht="8.1" customHeight="1">
      <c r="A63" s="33"/>
      <c r="C63" s="34"/>
      <c r="D63" s="27"/>
      <c r="F63" s="27"/>
      <c r="G63" s="75"/>
      <c r="H63" s="75"/>
    </row>
    <row r="64" spans="1:8" s="6" customFormat="1" ht="15.95" customHeight="1">
      <c r="A64" s="29"/>
      <c r="B64" s="50" t="s">
        <v>43</v>
      </c>
      <c r="C64" s="48"/>
      <c r="D64" s="11"/>
      <c r="E64" s="11"/>
      <c r="F64" s="8"/>
      <c r="G64" s="75"/>
      <c r="H64" s="75"/>
    </row>
    <row r="65" spans="1:8" s="13" customFormat="1" ht="20.100000000000001" customHeight="1">
      <c r="A65" s="30"/>
      <c r="B65" s="81" t="s">
        <v>94</v>
      </c>
      <c r="C65" s="82"/>
      <c r="D65" s="82"/>
      <c r="E65" s="82"/>
      <c r="F65" s="83"/>
      <c r="G65" s="75"/>
      <c r="H65" s="75"/>
    </row>
    <row r="66" spans="1:8" s="17" customFormat="1" ht="15.95" customHeight="1">
      <c r="A66" s="31"/>
      <c r="B66" s="21" t="s">
        <v>31</v>
      </c>
      <c r="C66" s="26">
        <v>0</v>
      </c>
      <c r="D66" s="26">
        <v>0</v>
      </c>
      <c r="E66" s="26">
        <v>0</v>
      </c>
      <c r="F66" s="26">
        <v>0</v>
      </c>
      <c r="G66" s="75"/>
      <c r="H66" s="75"/>
    </row>
    <row r="67" spans="1:8" s="17" customFormat="1" ht="15.95" customHeight="1">
      <c r="A67" s="31"/>
      <c r="B67" s="21" t="s">
        <v>154</v>
      </c>
      <c r="C67" s="26">
        <v>0</v>
      </c>
      <c r="D67" s="26">
        <v>0</v>
      </c>
      <c r="E67" s="26">
        <v>0</v>
      </c>
      <c r="F67" s="26">
        <v>0</v>
      </c>
      <c r="G67" s="75"/>
      <c r="H67" s="75"/>
    </row>
    <row r="68" spans="1:8" s="17" customFormat="1" ht="15.95" customHeight="1">
      <c r="A68" s="31"/>
      <c r="B68" s="21" t="s">
        <v>32</v>
      </c>
      <c r="C68" s="26">
        <v>0</v>
      </c>
      <c r="D68" s="26">
        <v>0</v>
      </c>
      <c r="E68" s="26">
        <v>0</v>
      </c>
      <c r="F68" s="26">
        <v>0</v>
      </c>
      <c r="G68" s="75"/>
      <c r="H68" s="75"/>
    </row>
    <row r="69" spans="1:8" s="17" customFormat="1" ht="15.95" customHeight="1">
      <c r="A69" s="31"/>
      <c r="B69" s="21" t="s">
        <v>50</v>
      </c>
      <c r="C69" s="26">
        <v>0</v>
      </c>
      <c r="D69" s="26">
        <v>0</v>
      </c>
      <c r="E69" s="26">
        <v>0</v>
      </c>
      <c r="F69" s="26">
        <v>0</v>
      </c>
      <c r="G69" s="75"/>
      <c r="H69" s="75"/>
    </row>
    <row r="70" spans="1:8" s="17" customFormat="1" ht="15.95" customHeight="1">
      <c r="A70" s="31"/>
      <c r="B70" s="21" t="s">
        <v>33</v>
      </c>
      <c r="C70" s="26">
        <v>0</v>
      </c>
      <c r="D70" s="26">
        <v>0</v>
      </c>
      <c r="E70" s="26">
        <v>0</v>
      </c>
      <c r="F70" s="26">
        <v>0</v>
      </c>
      <c r="G70" s="75"/>
      <c r="H70" s="75"/>
    </row>
    <row r="71" spans="1:8" s="17" customFormat="1" ht="15.95" customHeight="1">
      <c r="A71" s="31"/>
      <c r="B71" s="21" t="s">
        <v>45</v>
      </c>
      <c r="C71" s="26">
        <v>0</v>
      </c>
      <c r="D71" s="26">
        <v>0</v>
      </c>
      <c r="E71" s="26">
        <v>0</v>
      </c>
      <c r="F71" s="26">
        <v>0</v>
      </c>
      <c r="G71" s="75"/>
      <c r="H71" s="75"/>
    </row>
    <row r="72" spans="1:8" s="17" customFormat="1" ht="15.95" customHeight="1">
      <c r="A72" s="31"/>
      <c r="B72" s="21" t="s">
        <v>44</v>
      </c>
      <c r="C72" s="26">
        <v>0</v>
      </c>
      <c r="D72" s="26">
        <v>0</v>
      </c>
      <c r="E72" s="26">
        <v>0</v>
      </c>
      <c r="F72" s="26">
        <v>0</v>
      </c>
      <c r="G72" s="75"/>
      <c r="H72" s="75"/>
    </row>
    <row r="73" spans="1:8" s="17" customFormat="1" ht="15.95" customHeight="1">
      <c r="A73" s="31"/>
      <c r="B73" s="21" t="s">
        <v>38</v>
      </c>
      <c r="C73" s="26">
        <v>0</v>
      </c>
      <c r="D73" s="26">
        <v>0</v>
      </c>
      <c r="E73" s="26">
        <v>0</v>
      </c>
      <c r="F73" s="26">
        <v>0</v>
      </c>
      <c r="G73" s="75"/>
      <c r="H73" s="75"/>
    </row>
    <row r="74" spans="1:8" s="17" customFormat="1" ht="15.95" customHeight="1">
      <c r="A74" s="31"/>
      <c r="B74" s="21" t="s">
        <v>34</v>
      </c>
      <c r="C74" s="26">
        <v>0</v>
      </c>
      <c r="D74" s="26">
        <v>0</v>
      </c>
      <c r="E74" s="26">
        <v>0</v>
      </c>
      <c r="F74" s="26">
        <v>0</v>
      </c>
      <c r="G74" s="75"/>
      <c r="H74" s="75"/>
    </row>
    <row r="75" spans="1:8" s="17" customFormat="1" ht="15.95" customHeight="1">
      <c r="A75" s="31"/>
      <c r="B75" s="21" t="s">
        <v>46</v>
      </c>
      <c r="C75" s="26">
        <v>0</v>
      </c>
      <c r="D75" s="26">
        <v>0</v>
      </c>
      <c r="E75" s="26">
        <v>0</v>
      </c>
      <c r="F75" s="26">
        <v>0</v>
      </c>
      <c r="G75" s="75"/>
      <c r="H75" s="75"/>
    </row>
    <row r="76" spans="1:8" s="17" customFormat="1" ht="15.95" customHeight="1">
      <c r="A76" s="32"/>
      <c r="B76" s="24" t="s">
        <v>95</v>
      </c>
      <c r="C76" s="25">
        <f>SUM(C66:C75)</f>
        <v>0</v>
      </c>
      <c r="D76" s="25">
        <f>SUM(D66:D75)</f>
        <v>0</v>
      </c>
      <c r="E76" s="25">
        <f>SUM(E66:E75)</f>
        <v>0</v>
      </c>
      <c r="F76" s="25">
        <f>SUM(F66:F75)</f>
        <v>0</v>
      </c>
      <c r="G76" s="75"/>
      <c r="H76" s="75"/>
    </row>
    <row r="77" spans="1:8" s="13" customFormat="1" ht="20.100000000000001" customHeight="1">
      <c r="A77" s="30"/>
      <c r="B77" s="81" t="s">
        <v>130</v>
      </c>
      <c r="C77" s="82"/>
      <c r="D77" s="82"/>
      <c r="E77" s="82"/>
      <c r="F77" s="83"/>
      <c r="G77" s="75"/>
      <c r="H77" s="75"/>
    </row>
    <row r="78" spans="1:8" s="17" customFormat="1" ht="15.95" customHeight="1">
      <c r="A78" s="31"/>
      <c r="B78" s="21" t="s">
        <v>51</v>
      </c>
      <c r="C78" s="26">
        <v>0</v>
      </c>
      <c r="D78" s="26">
        <v>0</v>
      </c>
      <c r="E78" s="26">
        <v>0</v>
      </c>
      <c r="F78" s="26">
        <v>0</v>
      </c>
      <c r="G78" s="75"/>
      <c r="H78" s="75"/>
    </row>
    <row r="79" spans="1:8" s="17" customFormat="1" ht="15.95" customHeight="1">
      <c r="A79" s="31"/>
      <c r="B79" s="21" t="s">
        <v>92</v>
      </c>
      <c r="C79" s="26">
        <v>0</v>
      </c>
      <c r="D79" s="26">
        <v>0</v>
      </c>
      <c r="E79" s="26">
        <v>0</v>
      </c>
      <c r="F79" s="26">
        <v>0</v>
      </c>
      <c r="G79" s="75"/>
      <c r="H79" s="75"/>
    </row>
    <row r="80" spans="1:8" s="17" customFormat="1" ht="15.95" customHeight="1">
      <c r="A80" s="31"/>
      <c r="B80" s="21" t="s">
        <v>131</v>
      </c>
      <c r="C80" s="26">
        <v>0</v>
      </c>
      <c r="D80" s="26">
        <v>0</v>
      </c>
      <c r="E80" s="26">
        <v>0</v>
      </c>
      <c r="F80" s="26">
        <v>0</v>
      </c>
      <c r="G80" s="75"/>
      <c r="H80" s="75"/>
    </row>
    <row r="81" spans="1:8" s="17" customFormat="1" ht="15.95" customHeight="1">
      <c r="A81" s="31"/>
      <c r="B81" s="21" t="s">
        <v>52</v>
      </c>
      <c r="C81" s="26">
        <v>0</v>
      </c>
      <c r="D81" s="26">
        <v>0</v>
      </c>
      <c r="E81" s="26">
        <v>0</v>
      </c>
      <c r="F81" s="26">
        <v>0</v>
      </c>
      <c r="G81" s="75"/>
      <c r="H81" s="75"/>
    </row>
    <row r="82" spans="1:8" s="17" customFormat="1" ht="15.95" customHeight="1">
      <c r="A82" s="32"/>
      <c r="B82" s="24" t="s">
        <v>132</v>
      </c>
      <c r="C82" s="25">
        <f>SUM(C78:C81)</f>
        <v>0</v>
      </c>
      <c r="D82" s="25">
        <f>SUM(D78:D81)</f>
        <v>0</v>
      </c>
      <c r="E82" s="25">
        <f>SUM(E78:E81)</f>
        <v>0</v>
      </c>
      <c r="F82" s="25">
        <f>SUM(F78:F81)</f>
        <v>0</v>
      </c>
      <c r="G82" s="75"/>
      <c r="H82" s="75"/>
    </row>
    <row r="83" spans="1:8" s="13" customFormat="1" ht="20.100000000000001" customHeight="1">
      <c r="A83" s="30"/>
      <c r="B83" s="81" t="s">
        <v>93</v>
      </c>
      <c r="C83" s="82"/>
      <c r="D83" s="82"/>
      <c r="E83" s="82"/>
      <c r="F83" s="83"/>
      <c r="G83" s="75"/>
      <c r="H83" s="75"/>
    </row>
    <row r="84" spans="1:8" s="17" customFormat="1" ht="15.95" customHeight="1">
      <c r="A84" s="31"/>
      <c r="B84" s="21" t="s">
        <v>31</v>
      </c>
      <c r="C84" s="26">
        <v>0</v>
      </c>
      <c r="D84" s="26">
        <v>0</v>
      </c>
      <c r="E84" s="26">
        <v>0</v>
      </c>
      <c r="F84" s="26">
        <v>0</v>
      </c>
      <c r="G84" s="75"/>
      <c r="H84" s="75"/>
    </row>
    <row r="85" spans="1:8" s="17" customFormat="1" ht="15.95" customHeight="1">
      <c r="A85" s="31"/>
      <c r="B85" s="21" t="s">
        <v>154</v>
      </c>
      <c r="C85" s="26">
        <v>0</v>
      </c>
      <c r="D85" s="26">
        <v>0</v>
      </c>
      <c r="E85" s="26">
        <v>0</v>
      </c>
      <c r="F85" s="26">
        <v>0</v>
      </c>
      <c r="G85" s="75"/>
      <c r="H85" s="75"/>
    </row>
    <row r="86" spans="1:8" s="17" customFormat="1" ht="15.95" customHeight="1">
      <c r="A86" s="31"/>
      <c r="B86" s="21" t="s">
        <v>32</v>
      </c>
      <c r="C86" s="26">
        <v>0</v>
      </c>
      <c r="D86" s="26">
        <v>0</v>
      </c>
      <c r="E86" s="26">
        <v>0</v>
      </c>
      <c r="F86" s="26">
        <v>0</v>
      </c>
      <c r="G86" s="75"/>
      <c r="H86" s="75"/>
    </row>
    <row r="87" spans="1:8" s="17" customFormat="1" ht="15.95" customHeight="1">
      <c r="A87" s="31"/>
      <c r="B87" s="21" t="s">
        <v>35</v>
      </c>
      <c r="C87" s="26">
        <v>0</v>
      </c>
      <c r="D87" s="26">
        <v>0</v>
      </c>
      <c r="E87" s="26">
        <v>0</v>
      </c>
      <c r="F87" s="26">
        <v>0</v>
      </c>
      <c r="G87" s="75"/>
      <c r="H87" s="75"/>
    </row>
    <row r="88" spans="1:8" s="17" customFormat="1" ht="15.95" customHeight="1">
      <c r="A88" s="31"/>
      <c r="B88" s="21" t="s">
        <v>33</v>
      </c>
      <c r="C88" s="26">
        <v>0</v>
      </c>
      <c r="D88" s="26">
        <v>0</v>
      </c>
      <c r="E88" s="26">
        <v>0</v>
      </c>
      <c r="F88" s="26">
        <v>0</v>
      </c>
      <c r="G88" s="75"/>
      <c r="H88" s="75"/>
    </row>
    <row r="89" spans="1:8" s="17" customFormat="1" ht="15.95" customHeight="1">
      <c r="A89" s="31"/>
      <c r="B89" s="21" t="s">
        <v>45</v>
      </c>
      <c r="C89" s="26">
        <v>0</v>
      </c>
      <c r="D89" s="26">
        <v>0</v>
      </c>
      <c r="E89" s="26">
        <v>0</v>
      </c>
      <c r="F89" s="26">
        <v>0</v>
      </c>
      <c r="G89" s="75"/>
      <c r="H89" s="75"/>
    </row>
    <row r="90" spans="1:8" s="17" customFormat="1" ht="15.95" customHeight="1">
      <c r="A90" s="31"/>
      <c r="B90" s="21" t="s">
        <v>44</v>
      </c>
      <c r="C90" s="26">
        <v>500</v>
      </c>
      <c r="D90" s="26">
        <v>200</v>
      </c>
      <c r="E90" s="26">
        <v>0</v>
      </c>
      <c r="F90" s="26">
        <v>0</v>
      </c>
      <c r="G90" s="75"/>
      <c r="H90" s="75"/>
    </row>
    <row r="91" spans="1:8" s="17" customFormat="1" ht="15.95" customHeight="1">
      <c r="A91" s="31"/>
      <c r="B91" s="21" t="s">
        <v>38</v>
      </c>
      <c r="C91" s="26">
        <v>0</v>
      </c>
      <c r="D91" s="26">
        <v>0</v>
      </c>
      <c r="E91" s="26">
        <v>0</v>
      </c>
      <c r="F91" s="26">
        <v>0</v>
      </c>
      <c r="G91" s="75"/>
      <c r="H91" s="75"/>
    </row>
    <row r="92" spans="1:8" s="17" customFormat="1" ht="15.95" customHeight="1">
      <c r="A92" s="31"/>
      <c r="B92" s="21" t="s">
        <v>34</v>
      </c>
      <c r="C92" s="26">
        <v>0</v>
      </c>
      <c r="D92" s="26">
        <v>0</v>
      </c>
      <c r="E92" s="26">
        <v>0</v>
      </c>
      <c r="F92" s="26">
        <v>0</v>
      </c>
      <c r="G92" s="75"/>
      <c r="H92" s="75"/>
    </row>
    <row r="93" spans="1:8" s="17" customFormat="1" ht="15.95" customHeight="1">
      <c r="A93" s="31"/>
      <c r="B93" s="21" t="s">
        <v>46</v>
      </c>
      <c r="C93" s="26">
        <v>0</v>
      </c>
      <c r="D93" s="26">
        <v>0</v>
      </c>
      <c r="E93" s="26">
        <v>0</v>
      </c>
      <c r="F93" s="26">
        <v>0</v>
      </c>
      <c r="G93" s="75"/>
      <c r="H93" s="75"/>
    </row>
    <row r="94" spans="1:8" s="17" customFormat="1" ht="15.95" customHeight="1">
      <c r="A94" s="32"/>
      <c r="B94" s="24" t="s">
        <v>96</v>
      </c>
      <c r="C94" s="25">
        <f>SUM(C84:C93)</f>
        <v>500</v>
      </c>
      <c r="D94" s="25">
        <f>SUM(D84:D93)</f>
        <v>200</v>
      </c>
      <c r="E94" s="25">
        <f>SUM(E84:E93)</f>
        <v>0</v>
      </c>
      <c r="F94" s="25">
        <f>SUM(F84:F93)</f>
        <v>0</v>
      </c>
      <c r="G94" s="75"/>
      <c r="H94" s="75"/>
    </row>
    <row r="95" spans="1:8" s="17" customFormat="1" ht="15.95" customHeight="1">
      <c r="A95" s="32"/>
      <c r="B95" s="18" t="s">
        <v>129</v>
      </c>
      <c r="C95" s="16">
        <f>SUM(C76,C82, C94)</f>
        <v>500</v>
      </c>
      <c r="D95" s="16">
        <f>SUM(D76,D82, D94)</f>
        <v>200</v>
      </c>
      <c r="E95" s="16">
        <f>SUM(E76,E82, E94)</f>
        <v>0</v>
      </c>
      <c r="F95" s="16">
        <f>SUM(F76,F82, F94)</f>
        <v>0</v>
      </c>
      <c r="G95" s="75"/>
      <c r="H95" s="75"/>
    </row>
    <row r="96" spans="1:8" s="1" customFormat="1" ht="8.1" customHeight="1">
      <c r="A96" s="33"/>
      <c r="C96" s="34"/>
      <c r="D96" s="27"/>
      <c r="F96" s="27"/>
      <c r="G96" s="75"/>
      <c r="H96" s="75"/>
    </row>
    <row r="97" spans="1:8" s="6" customFormat="1" ht="15.95" customHeight="1">
      <c r="A97" s="29"/>
      <c r="B97" s="50" t="s">
        <v>48</v>
      </c>
      <c r="C97" s="48"/>
      <c r="D97" s="11"/>
      <c r="E97" s="11"/>
      <c r="F97" s="8"/>
      <c r="G97" s="75"/>
      <c r="H97" s="75"/>
    </row>
    <row r="98" spans="1:8" s="17" customFormat="1" ht="15.95" customHeight="1">
      <c r="A98" s="31"/>
      <c r="B98" s="21" t="s">
        <v>78</v>
      </c>
      <c r="C98" s="26">
        <v>-500</v>
      </c>
      <c r="D98" s="26">
        <v>-200</v>
      </c>
      <c r="E98" s="26">
        <v>0</v>
      </c>
      <c r="F98" s="26">
        <v>0</v>
      </c>
      <c r="G98" s="75"/>
      <c r="H98" s="75"/>
    </row>
    <row r="99" spans="1:8" s="17" customFormat="1" ht="15.95" customHeight="1">
      <c r="A99" s="31"/>
      <c r="B99" s="21" t="s">
        <v>79</v>
      </c>
      <c r="C99" s="26">
        <v>0</v>
      </c>
      <c r="D99" s="26">
        <v>0</v>
      </c>
      <c r="E99" s="26">
        <v>0</v>
      </c>
      <c r="F99" s="26">
        <v>0</v>
      </c>
      <c r="G99" s="75"/>
      <c r="H99" s="75"/>
    </row>
    <row r="100" spans="1:8" s="17" customFormat="1" ht="15.95" customHeight="1">
      <c r="A100" s="31"/>
      <c r="B100" s="21" t="s">
        <v>80</v>
      </c>
      <c r="C100" s="26">
        <v>0</v>
      </c>
      <c r="D100" s="26">
        <v>0</v>
      </c>
      <c r="E100" s="26">
        <v>0</v>
      </c>
      <c r="F100" s="26">
        <v>0</v>
      </c>
      <c r="G100" s="75"/>
      <c r="H100" s="75"/>
    </row>
    <row r="101" spans="1:8" s="17" customFormat="1" ht="15.95" customHeight="1">
      <c r="A101" s="31"/>
      <c r="B101" s="21" t="s">
        <v>81</v>
      </c>
      <c r="C101" s="26">
        <v>0</v>
      </c>
      <c r="D101" s="26">
        <v>0</v>
      </c>
      <c r="E101" s="26">
        <v>0</v>
      </c>
      <c r="F101" s="26">
        <v>0</v>
      </c>
      <c r="G101" s="75"/>
      <c r="H101" s="75"/>
    </row>
    <row r="102" spans="1:8" s="17" customFormat="1" ht="15.95" customHeight="1">
      <c r="A102" s="31"/>
      <c r="B102" s="21" t="s">
        <v>82</v>
      </c>
      <c r="C102" s="26">
        <v>0</v>
      </c>
      <c r="D102" s="26">
        <v>0</v>
      </c>
      <c r="E102" s="26">
        <v>0</v>
      </c>
      <c r="F102" s="26">
        <v>0</v>
      </c>
      <c r="G102" s="75"/>
      <c r="H102" s="75"/>
    </row>
    <row r="103" spans="1:8" s="17" customFormat="1" ht="15.95" customHeight="1">
      <c r="A103" s="31"/>
      <c r="B103" s="21" t="s">
        <v>83</v>
      </c>
      <c r="C103" s="26">
        <v>0</v>
      </c>
      <c r="D103" s="26">
        <v>0</v>
      </c>
      <c r="E103" s="26">
        <v>0</v>
      </c>
      <c r="F103" s="26">
        <v>0</v>
      </c>
      <c r="G103" s="75"/>
      <c r="H103" s="75"/>
    </row>
    <row r="104" spans="1:8" s="17" customFormat="1" ht="15.95" customHeight="1">
      <c r="A104" s="31"/>
      <c r="B104" s="42" t="s">
        <v>85</v>
      </c>
      <c r="C104" s="15">
        <f>-SUM(C76,C82)</f>
        <v>0</v>
      </c>
      <c r="D104" s="15">
        <f>-SUM(D76,D82)</f>
        <v>0</v>
      </c>
      <c r="E104" s="15">
        <f>-SUM(E76,E82)</f>
        <v>0</v>
      </c>
      <c r="F104" s="15">
        <f>-SUM(F76,F82)</f>
        <v>0</v>
      </c>
      <c r="G104" s="75"/>
      <c r="H104" s="75"/>
    </row>
    <row r="105" spans="1:8" s="17" customFormat="1" ht="15.95" customHeight="1">
      <c r="A105" s="32"/>
      <c r="B105" s="18" t="s">
        <v>146</v>
      </c>
      <c r="C105" s="16">
        <f>SUM(C98:C104)</f>
        <v>-500</v>
      </c>
      <c r="D105" s="16">
        <f>SUM(D98:D104)</f>
        <v>-200</v>
      </c>
      <c r="E105" s="16">
        <f>SUM(E98:E104)</f>
        <v>0</v>
      </c>
      <c r="F105" s="16">
        <f>SUM(F98:F104)</f>
        <v>0</v>
      </c>
      <c r="G105" s="75"/>
      <c r="H105" s="75"/>
    </row>
    <row r="106" spans="1:8" s="1" customFormat="1" ht="8.1" customHeight="1">
      <c r="A106" s="33"/>
      <c r="C106" s="34"/>
      <c r="D106" s="27"/>
      <c r="F106" s="27"/>
      <c r="G106" s="75"/>
      <c r="H106" s="75"/>
    </row>
    <row r="107" spans="1:8" s="17" customFormat="1" ht="15.95" customHeight="1">
      <c r="A107" s="31"/>
      <c r="B107" s="44" t="s">
        <v>97</v>
      </c>
      <c r="C107" s="36" t="str">
        <f>IF(C95+C105=0, "PASS", "FAIL")</f>
        <v>PASS</v>
      </c>
      <c r="D107" s="36" t="str">
        <f>IF(D95+D105=0, "PASS", "FAIL")</f>
        <v>PASS</v>
      </c>
      <c r="E107" s="36" t="str">
        <f>IF(E95+E105=0, "PASS", "FAIL")</f>
        <v>PASS</v>
      </c>
      <c r="F107" s="36" t="str">
        <f>IF(F95+F105=0, "PASS", "FAIL")</f>
        <v>PASS</v>
      </c>
      <c r="G107" s="75"/>
      <c r="H107" s="75"/>
    </row>
    <row r="108" spans="1:8" ht="18" customHeight="1">
      <c r="D108" s="41"/>
      <c r="E108" s="41"/>
      <c r="F108" s="41"/>
    </row>
    <row r="109" spans="1:8" s="6" customFormat="1" ht="24.95" customHeight="1">
      <c r="A109" s="29"/>
      <c r="B109" s="23" t="s">
        <v>143</v>
      </c>
      <c r="C109" s="22"/>
      <c r="D109" s="11"/>
      <c r="E109" s="11"/>
      <c r="F109" s="8"/>
      <c r="G109" s="75"/>
      <c r="H109" s="75"/>
    </row>
    <row r="110" spans="1:8" s="6" customFormat="1" ht="20.100000000000001" customHeight="1">
      <c r="A110" s="29"/>
      <c r="B110" s="12" t="s">
        <v>144</v>
      </c>
      <c r="C110" s="48"/>
      <c r="D110" s="11"/>
      <c r="E110" s="11"/>
      <c r="F110" s="8" t="s">
        <v>16</v>
      </c>
      <c r="G110" s="75"/>
      <c r="H110" s="75"/>
    </row>
    <row r="111" spans="1:8" s="13" customFormat="1" ht="45" customHeight="1">
      <c r="A111" s="30"/>
      <c r="B111" s="19"/>
      <c r="C111" s="20" t="str">
        <f>C$9</f>
        <v>2020-21 
Provisional 
Outturn</v>
      </c>
      <c r="D111" s="20" t="str">
        <f>D$9</f>
        <v>2021-22 
Budget 
Estimate</v>
      </c>
      <c r="E111" s="20" t="str">
        <f>E$9</f>
        <v>2022-23 
Budget 
Estimate</v>
      </c>
      <c r="F111" s="20" t="str">
        <f>F$9</f>
        <v>2023-24 
Budget 
Estimate</v>
      </c>
      <c r="G111" s="75"/>
      <c r="H111" s="75"/>
    </row>
    <row r="112" spans="1:8" s="1" customFormat="1" ht="8.1" customHeight="1">
      <c r="A112" s="33"/>
      <c r="C112" s="34"/>
      <c r="D112" s="27"/>
      <c r="F112" s="27"/>
      <c r="G112" s="75"/>
      <c r="H112" s="75"/>
    </row>
    <row r="113" spans="1:8" s="6" customFormat="1" ht="15.95" customHeight="1">
      <c r="A113" s="29"/>
      <c r="B113" s="50" t="s">
        <v>43</v>
      </c>
      <c r="C113" s="48"/>
      <c r="D113" s="11"/>
      <c r="E113" s="11"/>
      <c r="F113" s="8"/>
      <c r="G113" s="75"/>
      <c r="H113" s="75"/>
    </row>
    <row r="114" spans="1:8" s="17" customFormat="1" ht="15.95" customHeight="1">
      <c r="A114" s="31"/>
      <c r="B114" s="21" t="s">
        <v>98</v>
      </c>
      <c r="C114" s="26">
        <v>548</v>
      </c>
      <c r="D114" s="26">
        <v>1510</v>
      </c>
      <c r="E114" s="26">
        <v>4510</v>
      </c>
      <c r="F114" s="26">
        <v>4510</v>
      </c>
      <c r="G114" s="75"/>
      <c r="H114" s="75"/>
    </row>
    <row r="115" spans="1:8" s="17" customFormat="1" ht="15.95" customHeight="1">
      <c r="A115" s="31"/>
      <c r="B115" s="21" t="s">
        <v>99</v>
      </c>
      <c r="C115" s="26">
        <v>1774</v>
      </c>
      <c r="D115" s="26">
        <v>6740</v>
      </c>
      <c r="E115" s="26">
        <v>11220</v>
      </c>
      <c r="F115" s="26">
        <v>14895</v>
      </c>
      <c r="G115" s="75"/>
      <c r="H115" s="75"/>
    </row>
    <row r="116" spans="1:8" s="17" customFormat="1" ht="15.95" customHeight="1">
      <c r="A116" s="31"/>
      <c r="B116" s="21" t="s">
        <v>100</v>
      </c>
      <c r="C116" s="26">
        <v>1521</v>
      </c>
      <c r="D116" s="26">
        <v>3877</v>
      </c>
      <c r="E116" s="26">
        <v>7142</v>
      </c>
      <c r="F116" s="26">
        <v>12390</v>
      </c>
      <c r="G116" s="75"/>
      <c r="H116" s="75"/>
    </row>
    <row r="117" spans="1:8" s="17" customFormat="1" ht="15.95" customHeight="1">
      <c r="A117" s="31"/>
      <c r="B117" s="21" t="s">
        <v>101</v>
      </c>
      <c r="C117" s="26">
        <v>2350</v>
      </c>
      <c r="D117" s="26">
        <v>11150</v>
      </c>
      <c r="E117" s="26">
        <v>20005</v>
      </c>
      <c r="F117" s="26">
        <v>16695</v>
      </c>
      <c r="G117" s="75"/>
      <c r="H117" s="75"/>
    </row>
    <row r="118" spans="1:8" s="17" customFormat="1" ht="15.95" customHeight="1">
      <c r="A118" s="31"/>
      <c r="B118" s="21" t="s">
        <v>102</v>
      </c>
      <c r="C118" s="26">
        <v>2821</v>
      </c>
      <c r="D118" s="26">
        <v>2325</v>
      </c>
      <c r="E118" s="26">
        <v>4040</v>
      </c>
      <c r="F118" s="26">
        <v>4975</v>
      </c>
      <c r="G118" s="75"/>
      <c r="H118" s="75"/>
    </row>
    <row r="119" spans="1:8" s="17" customFormat="1" ht="15.95" customHeight="1">
      <c r="A119" s="32"/>
      <c r="B119" s="52" t="s">
        <v>54</v>
      </c>
      <c r="C119" s="53">
        <f>SUM(C114:C118)</f>
        <v>9014</v>
      </c>
      <c r="D119" s="53">
        <f>SUM(D114:D118)</f>
        <v>25602</v>
      </c>
      <c r="E119" s="53">
        <f>SUM(E114:E118)</f>
        <v>46917</v>
      </c>
      <c r="F119" s="53">
        <f>SUM(F114:F118)</f>
        <v>53465</v>
      </c>
      <c r="G119" s="75"/>
      <c r="H119" s="75"/>
    </row>
    <row r="120" spans="1:8" s="1" customFormat="1" ht="8.1" customHeight="1">
      <c r="A120" s="33"/>
      <c r="C120" s="34"/>
      <c r="D120" s="27"/>
      <c r="F120" s="27"/>
      <c r="G120" s="75"/>
      <c r="H120" s="75"/>
    </row>
    <row r="121" spans="1:8" s="6" customFormat="1" ht="15.95" customHeight="1">
      <c r="A121" s="29"/>
      <c r="B121" s="50" t="s">
        <v>48</v>
      </c>
      <c r="C121" s="48"/>
      <c r="D121" s="11"/>
      <c r="E121" s="11"/>
      <c r="F121" s="8"/>
      <c r="G121" s="75"/>
      <c r="H121" s="75"/>
    </row>
    <row r="122" spans="1:8" s="17" customFormat="1" ht="15.95" customHeight="1">
      <c r="A122" s="31"/>
      <c r="B122" s="21" t="s">
        <v>104</v>
      </c>
      <c r="C122" s="26">
        <v>0</v>
      </c>
      <c r="D122" s="26">
        <v>0</v>
      </c>
      <c r="E122" s="26">
        <v>0</v>
      </c>
      <c r="F122" s="26">
        <v>0</v>
      </c>
      <c r="G122" s="75"/>
      <c r="H122" s="75"/>
    </row>
    <row r="123" spans="1:8" s="17" customFormat="1" ht="15.95" customHeight="1">
      <c r="A123" s="31"/>
      <c r="B123" s="35" t="s">
        <v>121</v>
      </c>
      <c r="C123" s="26">
        <v>-1592</v>
      </c>
      <c r="D123" s="26">
        <v>-5201</v>
      </c>
      <c r="E123" s="26">
        <v>-4086</v>
      </c>
      <c r="F123" s="26">
        <v>-3717</v>
      </c>
      <c r="G123" s="75"/>
      <c r="H123" s="75"/>
    </row>
    <row r="124" spans="1:8" s="17" customFormat="1" ht="15.95" customHeight="1">
      <c r="A124" s="31"/>
      <c r="B124" s="21" t="s">
        <v>80</v>
      </c>
      <c r="C124" s="26">
        <v>0</v>
      </c>
      <c r="D124" s="26">
        <v>0</v>
      </c>
      <c r="E124" s="26">
        <v>0</v>
      </c>
      <c r="F124" s="26">
        <v>0</v>
      </c>
      <c r="G124" s="75"/>
      <c r="H124" s="75"/>
    </row>
    <row r="125" spans="1:8" s="17" customFormat="1" ht="15.95" customHeight="1">
      <c r="A125" s="31"/>
      <c r="B125" s="21" t="s">
        <v>81</v>
      </c>
      <c r="C125" s="26">
        <v>-150</v>
      </c>
      <c r="D125" s="26">
        <v>0</v>
      </c>
      <c r="E125" s="26">
        <v>0</v>
      </c>
      <c r="F125" s="26">
        <v>0</v>
      </c>
      <c r="G125" s="75"/>
      <c r="H125" s="75"/>
    </row>
    <row r="126" spans="1:8" s="17" customFormat="1" ht="15.95" customHeight="1">
      <c r="A126" s="31"/>
      <c r="B126" s="21" t="s">
        <v>84</v>
      </c>
      <c r="C126" s="26">
        <v>-34</v>
      </c>
      <c r="D126" s="26">
        <v>0</v>
      </c>
      <c r="E126" s="26">
        <v>0</v>
      </c>
      <c r="F126" s="26">
        <v>0</v>
      </c>
      <c r="G126" s="75"/>
      <c r="H126" s="75"/>
    </row>
    <row r="127" spans="1:8" s="17" customFormat="1" ht="15.95" customHeight="1">
      <c r="A127" s="31"/>
      <c r="B127" s="21" t="s">
        <v>85</v>
      </c>
      <c r="C127" s="26">
        <v>-7041</v>
      </c>
      <c r="D127" s="26">
        <v>-20401</v>
      </c>
      <c r="E127" s="26">
        <v>-42831</v>
      </c>
      <c r="F127" s="26">
        <v>-49748</v>
      </c>
      <c r="G127" s="75"/>
      <c r="H127" s="75"/>
    </row>
    <row r="128" spans="1:8" s="17" customFormat="1" ht="15.95" customHeight="1">
      <c r="A128" s="31"/>
      <c r="B128" s="21" t="s">
        <v>86</v>
      </c>
      <c r="C128" s="26">
        <v>-197</v>
      </c>
      <c r="D128" s="26">
        <v>0</v>
      </c>
      <c r="E128" s="26">
        <v>0</v>
      </c>
      <c r="F128" s="26">
        <v>0</v>
      </c>
      <c r="G128" s="75"/>
      <c r="H128" s="75"/>
    </row>
    <row r="129" spans="1:8" s="17" customFormat="1" ht="15.95" customHeight="1">
      <c r="A129" s="31"/>
      <c r="B129" s="21" t="s">
        <v>87</v>
      </c>
      <c r="C129" s="26">
        <v>0</v>
      </c>
      <c r="D129" s="26">
        <v>0</v>
      </c>
      <c r="E129" s="26">
        <v>0</v>
      </c>
      <c r="F129" s="26">
        <v>0</v>
      </c>
      <c r="G129" s="75"/>
      <c r="H129" s="75"/>
    </row>
    <row r="130" spans="1:8" s="17" customFormat="1" ht="15.95" customHeight="1">
      <c r="A130" s="31"/>
      <c r="B130" s="21" t="s">
        <v>88</v>
      </c>
      <c r="C130" s="26">
        <v>0</v>
      </c>
      <c r="D130" s="26">
        <v>0</v>
      </c>
      <c r="E130" s="26">
        <v>0</v>
      </c>
      <c r="F130" s="26">
        <v>0</v>
      </c>
      <c r="G130" s="75"/>
      <c r="H130" s="75"/>
    </row>
    <row r="131" spans="1:8" s="17" customFormat="1" ht="15.95" customHeight="1">
      <c r="A131" s="31"/>
      <c r="B131" s="21" t="s">
        <v>89</v>
      </c>
      <c r="C131" s="26">
        <v>0</v>
      </c>
      <c r="D131" s="26">
        <v>0</v>
      </c>
      <c r="E131" s="26">
        <v>0</v>
      </c>
      <c r="F131" s="26">
        <v>0</v>
      </c>
      <c r="G131" s="75"/>
      <c r="H131" s="75"/>
    </row>
    <row r="132" spans="1:8" s="17" customFormat="1" ht="15.95" customHeight="1">
      <c r="A132" s="31"/>
      <c r="B132" s="21" t="s">
        <v>90</v>
      </c>
      <c r="C132" s="26">
        <v>0</v>
      </c>
      <c r="D132" s="26">
        <v>0</v>
      </c>
      <c r="E132" s="26">
        <v>0</v>
      </c>
      <c r="F132" s="26">
        <v>0</v>
      </c>
      <c r="G132" s="75"/>
      <c r="H132" s="75"/>
    </row>
    <row r="133" spans="1:8" s="17" customFormat="1" ht="15.95" customHeight="1">
      <c r="A133" s="32"/>
      <c r="B133" s="52" t="s">
        <v>55</v>
      </c>
      <c r="C133" s="16">
        <f>SUM(C122:C132)</f>
        <v>-9014</v>
      </c>
      <c r="D133" s="16">
        <f>SUM(D122:D132)</f>
        <v>-25602</v>
      </c>
      <c r="E133" s="16">
        <f>SUM(E122:E132)</f>
        <v>-46917</v>
      </c>
      <c r="F133" s="16">
        <f>SUM(F122:F132)</f>
        <v>-53465</v>
      </c>
      <c r="G133" s="75"/>
      <c r="H133" s="75"/>
    </row>
    <row r="134" spans="1:8" s="1" customFormat="1" ht="8.1" customHeight="1">
      <c r="A134" s="33"/>
      <c r="C134" s="34"/>
      <c r="D134" s="27"/>
      <c r="F134" s="27"/>
      <c r="G134" s="75"/>
      <c r="H134" s="75"/>
    </row>
    <row r="135" spans="1:8" s="17" customFormat="1" ht="15.95" customHeight="1">
      <c r="A135" s="31"/>
      <c r="B135" s="44" t="s">
        <v>105</v>
      </c>
      <c r="C135" s="36" t="str">
        <f>IF(C119+C133=0, "PASS", "FAIL")</f>
        <v>PASS</v>
      </c>
      <c r="D135" s="36" t="str">
        <f>IF(D119+D133=0, "PASS", "FAIL")</f>
        <v>PASS</v>
      </c>
      <c r="E135" s="36" t="str">
        <f>IF(E119+E133=0, "PASS", "FAIL")</f>
        <v>PASS</v>
      </c>
      <c r="F135" s="36" t="str">
        <f>IF(F119+F133=0, "PASS", "FAIL")</f>
        <v>PASS</v>
      </c>
      <c r="G135" s="75"/>
      <c r="H135" s="75"/>
    </row>
    <row r="136" spans="1:8" ht="18" customHeight="1">
      <c r="D136" s="41"/>
      <c r="E136" s="41"/>
      <c r="F136" s="41"/>
    </row>
    <row r="137" spans="1:8" s="6" customFormat="1" ht="20.100000000000001" customHeight="1">
      <c r="A137" s="29"/>
      <c r="B137" s="12" t="s">
        <v>145</v>
      </c>
      <c r="C137" s="48"/>
      <c r="D137" s="11"/>
      <c r="E137" s="11"/>
      <c r="F137" s="8" t="s">
        <v>16</v>
      </c>
      <c r="G137" s="75"/>
      <c r="H137" s="75"/>
    </row>
    <row r="138" spans="1:8" s="13" customFormat="1" ht="45" customHeight="1">
      <c r="A138" s="30"/>
      <c r="B138" s="19"/>
      <c r="C138" s="20" t="str">
        <f>C$9</f>
        <v>2020-21 
Provisional 
Outturn</v>
      </c>
      <c r="D138" s="20" t="str">
        <f>D$9</f>
        <v>2021-22 
Budget 
Estimate</v>
      </c>
      <c r="E138" s="20" t="str">
        <f>E$9</f>
        <v>2022-23 
Budget 
Estimate</v>
      </c>
      <c r="F138" s="20" t="str">
        <f>F$9</f>
        <v>2023-24 
Budget 
Estimate</v>
      </c>
      <c r="G138" s="75"/>
      <c r="H138" s="75"/>
    </row>
    <row r="139" spans="1:8" s="1" customFormat="1" ht="8.1" customHeight="1">
      <c r="A139" s="33"/>
      <c r="C139" s="34"/>
      <c r="D139" s="27"/>
      <c r="F139" s="27"/>
      <c r="G139" s="75"/>
      <c r="H139" s="75"/>
    </row>
    <row r="140" spans="1:8" s="6" customFormat="1" ht="15.95" customHeight="1">
      <c r="A140" s="29"/>
      <c r="B140" s="50" t="s">
        <v>43</v>
      </c>
      <c r="C140" s="48"/>
      <c r="D140" s="11"/>
      <c r="E140" s="11"/>
      <c r="F140" s="8"/>
      <c r="G140" s="75"/>
      <c r="H140" s="75"/>
    </row>
    <row r="141" spans="1:8" s="17" customFormat="1" ht="15.95" customHeight="1">
      <c r="A141" s="31"/>
      <c r="B141" s="21" t="s">
        <v>94</v>
      </c>
      <c r="C141" s="26">
        <v>0</v>
      </c>
      <c r="D141" s="26">
        <v>0</v>
      </c>
      <c r="E141" s="26">
        <v>0</v>
      </c>
      <c r="F141" s="26">
        <v>0</v>
      </c>
      <c r="G141" s="75"/>
      <c r="H141" s="75"/>
    </row>
    <row r="142" spans="1:8" s="17" customFormat="1" ht="15.95" customHeight="1">
      <c r="A142" s="31"/>
      <c r="B142" s="21" t="s">
        <v>91</v>
      </c>
      <c r="C142" s="26">
        <v>0</v>
      </c>
      <c r="D142" s="26">
        <v>0</v>
      </c>
      <c r="E142" s="26">
        <v>0</v>
      </c>
      <c r="F142" s="26">
        <v>0</v>
      </c>
      <c r="G142" s="75"/>
      <c r="H142" s="75"/>
    </row>
    <row r="143" spans="1:8" s="17" customFormat="1" ht="15.95" customHeight="1">
      <c r="A143" s="31"/>
      <c r="B143" s="21" t="s">
        <v>93</v>
      </c>
      <c r="C143" s="26">
        <v>0</v>
      </c>
      <c r="D143" s="26">
        <v>0</v>
      </c>
      <c r="E143" s="26">
        <v>0</v>
      </c>
      <c r="F143" s="26">
        <v>0</v>
      </c>
      <c r="G143" s="75"/>
      <c r="H143" s="75"/>
    </row>
    <row r="144" spans="1:8" s="17" customFormat="1" ht="15.95" customHeight="1">
      <c r="A144" s="32"/>
      <c r="B144" s="52" t="s">
        <v>103</v>
      </c>
      <c r="C144" s="53">
        <f>SUM(C141:C143)</f>
        <v>0</v>
      </c>
      <c r="D144" s="53">
        <f>SUM(D141:D143)</f>
        <v>0</v>
      </c>
      <c r="E144" s="53">
        <f>SUM(E141:E143)</f>
        <v>0</v>
      </c>
      <c r="F144" s="53">
        <f>SUM(F141:F143)</f>
        <v>0</v>
      </c>
      <c r="G144" s="75"/>
      <c r="H144" s="75"/>
    </row>
    <row r="145" spans="1:8" s="1" customFormat="1" ht="8.1" customHeight="1">
      <c r="A145" s="33"/>
      <c r="C145" s="34"/>
      <c r="D145" s="27"/>
      <c r="F145" s="27"/>
      <c r="G145" s="75"/>
      <c r="H145" s="75"/>
    </row>
    <row r="146" spans="1:8" s="6" customFormat="1" ht="15.95" customHeight="1">
      <c r="A146" s="29"/>
      <c r="B146" s="50" t="s">
        <v>48</v>
      </c>
      <c r="C146" s="48"/>
      <c r="D146" s="11"/>
      <c r="E146" s="11"/>
      <c r="F146" s="8"/>
      <c r="G146" s="75"/>
      <c r="H146" s="75"/>
    </row>
    <row r="147" spans="1:8" s="17" customFormat="1" ht="15.95" customHeight="1">
      <c r="A147" s="31"/>
      <c r="B147" s="21" t="s">
        <v>104</v>
      </c>
      <c r="C147" s="26">
        <v>0</v>
      </c>
      <c r="D147" s="26">
        <v>0</v>
      </c>
      <c r="E147" s="26">
        <v>0</v>
      </c>
      <c r="F147" s="26">
        <v>0</v>
      </c>
      <c r="G147" s="75"/>
      <c r="H147" s="75"/>
    </row>
    <row r="148" spans="1:8" s="17" customFormat="1" ht="15.95" customHeight="1">
      <c r="A148" s="31"/>
      <c r="B148" s="35" t="s">
        <v>121</v>
      </c>
      <c r="C148" s="26">
        <v>0</v>
      </c>
      <c r="D148" s="26">
        <v>0</v>
      </c>
      <c r="E148" s="26">
        <v>0</v>
      </c>
      <c r="F148" s="26">
        <v>0</v>
      </c>
      <c r="G148" s="75"/>
      <c r="H148" s="75"/>
    </row>
    <row r="149" spans="1:8" s="17" customFormat="1" ht="15.95" customHeight="1">
      <c r="A149" s="31"/>
      <c r="B149" s="21" t="s">
        <v>80</v>
      </c>
      <c r="C149" s="26">
        <v>0</v>
      </c>
      <c r="D149" s="26">
        <v>0</v>
      </c>
      <c r="E149" s="26">
        <v>0</v>
      </c>
      <c r="F149" s="26">
        <v>0</v>
      </c>
      <c r="G149" s="75"/>
      <c r="H149" s="75"/>
    </row>
    <row r="150" spans="1:8" s="17" customFormat="1" ht="15.95" customHeight="1">
      <c r="A150" s="31"/>
      <c r="B150" s="21" t="s">
        <v>81</v>
      </c>
      <c r="C150" s="26">
        <v>0</v>
      </c>
      <c r="D150" s="26">
        <v>0</v>
      </c>
      <c r="E150" s="26">
        <v>0</v>
      </c>
      <c r="F150" s="26">
        <v>0</v>
      </c>
      <c r="G150" s="75"/>
      <c r="H150" s="75"/>
    </row>
    <row r="151" spans="1:8" s="17" customFormat="1" ht="15.95" customHeight="1">
      <c r="A151" s="31"/>
      <c r="B151" s="21" t="s">
        <v>84</v>
      </c>
      <c r="C151" s="26">
        <v>0</v>
      </c>
      <c r="D151" s="26">
        <v>0</v>
      </c>
      <c r="E151" s="26">
        <v>0</v>
      </c>
      <c r="F151" s="26">
        <v>0</v>
      </c>
      <c r="G151" s="75"/>
      <c r="H151" s="75"/>
    </row>
    <row r="152" spans="1:8" s="17" customFormat="1" ht="15.95" customHeight="1">
      <c r="A152" s="31"/>
      <c r="B152" s="14" t="s">
        <v>85</v>
      </c>
      <c r="C152" s="15">
        <f>-SUM(C141:C142)</f>
        <v>0</v>
      </c>
      <c r="D152" s="15">
        <f>-SUM(D141:D142)</f>
        <v>0</v>
      </c>
      <c r="E152" s="15">
        <f>-SUM(E141:E142)</f>
        <v>0</v>
      </c>
      <c r="F152" s="15">
        <f>-SUM(F141:F142)</f>
        <v>0</v>
      </c>
      <c r="G152" s="75"/>
      <c r="H152" s="75"/>
    </row>
    <row r="153" spans="1:8" s="17" customFormat="1" ht="15.95" customHeight="1">
      <c r="A153" s="32"/>
      <c r="B153" s="18" t="s">
        <v>147</v>
      </c>
      <c r="C153" s="16">
        <f>SUM(C147:C152)</f>
        <v>0</v>
      </c>
      <c r="D153" s="16">
        <f>SUM(D147:D152)</f>
        <v>0</v>
      </c>
      <c r="E153" s="16">
        <f>SUM(E147:E152)</f>
        <v>0</v>
      </c>
      <c r="F153" s="16">
        <f>SUM(F147:F152)</f>
        <v>0</v>
      </c>
      <c r="G153" s="75"/>
      <c r="H153" s="75"/>
    </row>
    <row r="154" spans="1:8" s="1" customFormat="1" ht="8.1" customHeight="1">
      <c r="A154" s="33"/>
      <c r="C154" s="34"/>
      <c r="D154" s="27"/>
      <c r="F154" s="27"/>
      <c r="G154" s="75"/>
      <c r="H154" s="75"/>
    </row>
    <row r="155" spans="1:8" s="17" customFormat="1" ht="15.95" customHeight="1">
      <c r="A155" s="31"/>
      <c r="B155" s="44" t="s">
        <v>105</v>
      </c>
      <c r="C155" s="36" t="str">
        <f>IF(C144+C153=0, "PASS", "FAIL")</f>
        <v>PASS</v>
      </c>
      <c r="D155" s="36" t="str">
        <f>IF(D144+D153=0, "PASS", "FAIL")</f>
        <v>PASS</v>
      </c>
      <c r="E155" s="36" t="str">
        <f>IF(E144+E153=0, "PASS", "FAIL")</f>
        <v>PASS</v>
      </c>
      <c r="F155" s="36" t="str">
        <f>IF(F144+F153=0, "PASS", "FAIL")</f>
        <v>PASS</v>
      </c>
      <c r="G155" s="75"/>
      <c r="H155" s="75"/>
    </row>
    <row r="156" spans="1:8" ht="18" customHeight="1">
      <c r="D156" s="41"/>
      <c r="E156" s="41"/>
      <c r="F156" s="41"/>
    </row>
    <row r="157" spans="1:8" s="6" customFormat="1" ht="24.95" customHeight="1">
      <c r="A157" s="29"/>
      <c r="B157" s="23" t="s">
        <v>148</v>
      </c>
      <c r="C157" s="22"/>
      <c r="D157" s="11"/>
      <c r="E157" s="11"/>
      <c r="F157" s="8"/>
      <c r="G157" s="75"/>
      <c r="H157" s="75"/>
    </row>
    <row r="158" spans="1:8" s="6" customFormat="1" ht="20.100000000000001" customHeight="1">
      <c r="A158" s="29"/>
      <c r="B158" s="43" t="s">
        <v>56</v>
      </c>
      <c r="C158" s="22"/>
      <c r="D158" s="11"/>
      <c r="E158" s="11"/>
      <c r="F158" s="8" t="s">
        <v>16</v>
      </c>
      <c r="G158" s="75"/>
      <c r="H158" s="75"/>
    </row>
    <row r="159" spans="1:8" s="13" customFormat="1" ht="45" customHeight="1">
      <c r="A159" s="30"/>
      <c r="B159" s="19"/>
      <c r="C159" s="20" t="str">
        <f>C$9</f>
        <v>2020-21 
Provisional 
Outturn</v>
      </c>
      <c r="D159" s="20" t="str">
        <f>D$9</f>
        <v>2021-22 
Budget 
Estimate</v>
      </c>
      <c r="E159" s="20" t="str">
        <f>E$9</f>
        <v>2022-23 
Budget 
Estimate</v>
      </c>
      <c r="F159" s="20" t="str">
        <f>F$9</f>
        <v>2023-24 
Budget 
Estimate</v>
      </c>
      <c r="G159" s="75"/>
      <c r="H159" s="75"/>
    </row>
    <row r="160" spans="1:8" s="1" customFormat="1" ht="8.1" customHeight="1">
      <c r="A160" s="33"/>
      <c r="C160" s="34"/>
      <c r="D160" s="27"/>
      <c r="F160" s="27"/>
      <c r="G160" s="75"/>
      <c r="H160" s="75"/>
    </row>
    <row r="161" spans="1:8" s="6" customFormat="1" ht="15.95" customHeight="1">
      <c r="A161" s="29"/>
      <c r="B161" s="50" t="s">
        <v>59</v>
      </c>
      <c r="C161" s="48"/>
      <c r="D161" s="11"/>
      <c r="E161" s="11"/>
      <c r="F161" s="8"/>
      <c r="G161" s="75"/>
      <c r="H161" s="75"/>
    </row>
    <row r="162" spans="1:8" s="13" customFormat="1" ht="20.100000000000001" customHeight="1">
      <c r="A162" s="30"/>
      <c r="B162" s="81" t="s">
        <v>37</v>
      </c>
      <c r="C162" s="82"/>
      <c r="D162" s="82"/>
      <c r="E162" s="82"/>
      <c r="F162" s="83"/>
      <c r="G162" s="75"/>
      <c r="H162" s="75"/>
    </row>
    <row r="163" spans="1:8" s="17" customFormat="1" ht="15.95" customHeight="1">
      <c r="A163" s="30"/>
      <c r="B163" s="21" t="s">
        <v>106</v>
      </c>
      <c r="C163" s="26">
        <v>258230</v>
      </c>
      <c r="D163" s="15">
        <f>C170</f>
        <v>259233</v>
      </c>
      <c r="E163" s="15">
        <f>D170</f>
        <v>324938</v>
      </c>
      <c r="F163" s="15">
        <f>E170</f>
        <v>415151</v>
      </c>
      <c r="G163" s="75"/>
      <c r="H163" s="75"/>
    </row>
    <row r="164" spans="1:8" s="17" customFormat="1" ht="15.95" customHeight="1">
      <c r="A164" s="31"/>
      <c r="B164" s="55" t="s">
        <v>149</v>
      </c>
      <c r="C164" s="15">
        <v>0</v>
      </c>
      <c r="D164" s="38"/>
      <c r="E164" s="38"/>
      <c r="F164" s="38"/>
      <c r="G164" s="75"/>
      <c r="H164" s="75"/>
    </row>
    <row r="165" spans="1:8" s="17" customFormat="1" ht="15.95" customHeight="1">
      <c r="A165" s="31"/>
      <c r="B165" s="46" t="s">
        <v>107</v>
      </c>
      <c r="C165" s="54">
        <f>C163+C164</f>
        <v>258230</v>
      </c>
      <c r="D165" s="54">
        <f>D163</f>
        <v>259233</v>
      </c>
      <c r="E165" s="54">
        <f>E163</f>
        <v>324938</v>
      </c>
      <c r="F165" s="54">
        <f>F163</f>
        <v>415151</v>
      </c>
      <c r="G165" s="75"/>
      <c r="H165" s="75"/>
    </row>
    <row r="166" spans="1:8" s="17" customFormat="1" ht="15.95" customHeight="1">
      <c r="A166" s="31"/>
      <c r="B166" s="14" t="s">
        <v>57</v>
      </c>
      <c r="C166" s="15">
        <f>-C51-C104</f>
        <v>8948</v>
      </c>
      <c r="D166" s="15">
        <f>-D51-D104</f>
        <v>73650</v>
      </c>
      <c r="E166" s="15">
        <f>-E51-E104</f>
        <v>93672</v>
      </c>
      <c r="F166" s="15">
        <f>-F51-F104</f>
        <v>40780</v>
      </c>
      <c r="G166" s="75"/>
      <c r="H166" s="75"/>
    </row>
    <row r="167" spans="1:8" s="17" customFormat="1" ht="15.95" customHeight="1">
      <c r="A167" s="31"/>
      <c r="B167" s="14" t="s">
        <v>58</v>
      </c>
      <c r="C167" s="15">
        <f>-SUM(C55:C56)</f>
        <v>0</v>
      </c>
      <c r="D167" s="15">
        <f>-SUM(D55:D56)</f>
        <v>0</v>
      </c>
      <c r="E167" s="15">
        <f>-SUM(E55:E56)</f>
        <v>0</v>
      </c>
      <c r="F167" s="15">
        <f>-SUM(F55:F56)</f>
        <v>0</v>
      </c>
      <c r="G167" s="75"/>
      <c r="H167" s="75"/>
    </row>
    <row r="168" spans="1:8" s="17" customFormat="1" ht="15.95" customHeight="1">
      <c r="A168" s="31"/>
      <c r="B168" s="21" t="s">
        <v>108</v>
      </c>
      <c r="C168" s="15">
        <v>-5402</v>
      </c>
      <c r="D168" s="15">
        <v>-5347</v>
      </c>
      <c r="E168" s="26">
        <v>-398</v>
      </c>
      <c r="F168" s="26">
        <v>-653</v>
      </c>
      <c r="G168" s="75"/>
      <c r="H168" s="75"/>
    </row>
    <row r="169" spans="1:8" s="17" customFormat="1" ht="15.95" customHeight="1">
      <c r="A169" s="31"/>
      <c r="B169" s="21" t="s">
        <v>109</v>
      </c>
      <c r="C169" s="15">
        <v>-2543</v>
      </c>
      <c r="D169" s="15">
        <v>-2598</v>
      </c>
      <c r="E169" s="26">
        <v>-3061</v>
      </c>
      <c r="F169" s="26">
        <v>-3231</v>
      </c>
      <c r="G169" s="75"/>
      <c r="H169" s="75"/>
    </row>
    <row r="170" spans="1:8" s="17" customFormat="1" ht="15.95" customHeight="1">
      <c r="A170" s="32"/>
      <c r="B170" s="18" t="s">
        <v>110</v>
      </c>
      <c r="C170" s="16">
        <f>SUM(C165:C169)</f>
        <v>259233</v>
      </c>
      <c r="D170" s="16">
        <f>SUM(D165:D169)</f>
        <v>324938</v>
      </c>
      <c r="E170" s="16">
        <f>SUM(E165:E169)</f>
        <v>415151</v>
      </c>
      <c r="F170" s="16">
        <f>SUM(F165:F169)</f>
        <v>452047</v>
      </c>
      <c r="G170" s="75"/>
      <c r="H170" s="75"/>
    </row>
    <row r="171" spans="1:8" s="13" customFormat="1" ht="20.100000000000001" customHeight="1">
      <c r="A171" s="30"/>
      <c r="B171" s="81" t="s">
        <v>139</v>
      </c>
      <c r="C171" s="82"/>
      <c r="D171" s="82"/>
      <c r="E171" s="82"/>
      <c r="F171" s="83"/>
      <c r="G171" s="75"/>
      <c r="H171" s="75"/>
    </row>
    <row r="172" spans="1:8" s="17" customFormat="1" ht="15.95" customHeight="1">
      <c r="A172" s="30"/>
      <c r="B172" s="21" t="s">
        <v>106</v>
      </c>
      <c r="C172" s="26">
        <v>117031</v>
      </c>
      <c r="D172" s="15">
        <f>C179</f>
        <v>109868</v>
      </c>
      <c r="E172" s="15">
        <f>D179</f>
        <v>116972</v>
      </c>
      <c r="F172" s="15">
        <f>E179</f>
        <v>147642</v>
      </c>
      <c r="G172" s="75"/>
      <c r="H172" s="75"/>
    </row>
    <row r="173" spans="1:8" s="17" customFormat="1" ht="15.95" customHeight="1">
      <c r="A173" s="31"/>
      <c r="B173" s="14" t="s">
        <v>149</v>
      </c>
      <c r="C173" s="15">
        <v>0</v>
      </c>
      <c r="D173" s="38"/>
      <c r="E173" s="38"/>
      <c r="F173" s="38"/>
      <c r="G173" s="75"/>
      <c r="H173" s="75"/>
    </row>
    <row r="174" spans="1:8" s="17" customFormat="1" ht="15.95" customHeight="1">
      <c r="A174" s="31"/>
      <c r="B174" s="46" t="s">
        <v>107</v>
      </c>
      <c r="C174" s="54">
        <f>C172+C173</f>
        <v>117031</v>
      </c>
      <c r="D174" s="54">
        <f>D172</f>
        <v>109868</v>
      </c>
      <c r="E174" s="54">
        <f>E172</f>
        <v>116972</v>
      </c>
      <c r="F174" s="54">
        <f>F172</f>
        <v>147642</v>
      </c>
      <c r="G174" s="75"/>
      <c r="H174" s="75"/>
    </row>
    <row r="175" spans="1:8" s="17" customFormat="1" ht="15.95" customHeight="1">
      <c r="A175" s="31"/>
      <c r="B175" s="14" t="s">
        <v>57</v>
      </c>
      <c r="C175" s="15">
        <f>-C127-C152</f>
        <v>7041</v>
      </c>
      <c r="D175" s="15">
        <f>-D127-D152</f>
        <v>20401</v>
      </c>
      <c r="E175" s="15">
        <f>-E127-E152</f>
        <v>42831</v>
      </c>
      <c r="F175" s="15">
        <f>-F127-F152</f>
        <v>49748</v>
      </c>
      <c r="G175" s="75"/>
      <c r="H175" s="75"/>
    </row>
    <row r="176" spans="1:8" s="17" customFormat="1" ht="15.95" customHeight="1">
      <c r="A176" s="31"/>
      <c r="B176" s="14" t="s">
        <v>58</v>
      </c>
      <c r="C176" s="15">
        <f>-SUM(C131:C132)</f>
        <v>0</v>
      </c>
      <c r="D176" s="15">
        <f>-SUM(D131:D132)</f>
        <v>0</v>
      </c>
      <c r="E176" s="15">
        <f>-SUM(E131:E132)</f>
        <v>0</v>
      </c>
      <c r="F176" s="15">
        <f>-SUM(F131:F132)</f>
        <v>0</v>
      </c>
      <c r="G176" s="75"/>
      <c r="H176" s="75"/>
    </row>
    <row r="177" spans="1:8" s="17" customFormat="1" ht="15.95" customHeight="1">
      <c r="A177" s="31"/>
      <c r="B177" s="21" t="s">
        <v>108</v>
      </c>
      <c r="C177" s="26">
        <v>-14204</v>
      </c>
      <c r="D177" s="26">
        <v>-13297</v>
      </c>
      <c r="E177" s="26">
        <v>-12161</v>
      </c>
      <c r="F177" s="26">
        <v>-10879</v>
      </c>
      <c r="G177" s="75"/>
      <c r="H177" s="75"/>
    </row>
    <row r="178" spans="1:8" s="17" customFormat="1" ht="15.95" customHeight="1">
      <c r="A178" s="31"/>
      <c r="B178" s="21" t="s">
        <v>109</v>
      </c>
      <c r="C178" s="26">
        <v>0</v>
      </c>
      <c r="D178" s="26">
        <v>0</v>
      </c>
      <c r="E178" s="26">
        <v>0</v>
      </c>
      <c r="F178" s="26">
        <v>0</v>
      </c>
      <c r="G178" s="75"/>
      <c r="H178" s="75"/>
    </row>
    <row r="179" spans="1:8" s="17" customFormat="1" ht="15.95" customHeight="1">
      <c r="A179" s="32"/>
      <c r="B179" s="18" t="s">
        <v>111</v>
      </c>
      <c r="C179" s="16">
        <f>SUM(C174:C178)</f>
        <v>109868</v>
      </c>
      <c r="D179" s="16">
        <f>SUM(D174:D178)</f>
        <v>116972</v>
      </c>
      <c r="E179" s="16">
        <f>SUM(E174:E178)</f>
        <v>147642</v>
      </c>
      <c r="F179" s="16">
        <f>SUM(F174:F178)</f>
        <v>186511</v>
      </c>
      <c r="G179" s="75"/>
      <c r="H179" s="75"/>
    </row>
    <row r="180" spans="1:8" s="1" customFormat="1" ht="8.1" customHeight="1">
      <c r="A180" s="33"/>
      <c r="C180" s="34"/>
      <c r="D180" s="27"/>
      <c r="F180" s="27"/>
      <c r="G180" s="75"/>
      <c r="H180" s="75"/>
    </row>
    <row r="181" spans="1:8" s="17" customFormat="1" ht="15.95" customHeight="1">
      <c r="A181" s="32"/>
      <c r="B181" s="18" t="s">
        <v>120</v>
      </c>
      <c r="C181" s="16">
        <f>C170+C179</f>
        <v>369101</v>
      </c>
      <c r="D181" s="16">
        <f>D170+D179</f>
        <v>441910</v>
      </c>
      <c r="E181" s="16">
        <f>E170+E179</f>
        <v>562793</v>
      </c>
      <c r="F181" s="16">
        <f>F170+F179</f>
        <v>638558</v>
      </c>
      <c r="G181" s="75"/>
      <c r="H181" s="75"/>
    </row>
    <row r="182" spans="1:8" s="1" customFormat="1" ht="8.1" customHeight="1">
      <c r="A182" s="33"/>
      <c r="C182" s="34"/>
      <c r="D182" s="27"/>
      <c r="F182" s="27"/>
      <c r="G182" s="75"/>
      <c r="H182" s="75"/>
    </row>
    <row r="183" spans="1:8" s="6" customFormat="1" ht="15.95" customHeight="1">
      <c r="A183" s="29"/>
      <c r="B183" s="50" t="s">
        <v>113</v>
      </c>
      <c r="C183" s="48"/>
      <c r="D183" s="11"/>
      <c r="E183" s="11"/>
      <c r="F183" s="8"/>
      <c r="G183" s="75"/>
      <c r="H183" s="75"/>
    </row>
    <row r="184" spans="1:8" s="17" customFormat="1" ht="15.95" customHeight="1">
      <c r="A184" s="31"/>
      <c r="B184" s="21" t="s">
        <v>115</v>
      </c>
      <c r="C184" s="26">
        <v>-198426</v>
      </c>
      <c r="D184" s="26">
        <v>-249094</v>
      </c>
      <c r="E184" s="26">
        <v>-345912</v>
      </c>
      <c r="F184" s="26">
        <v>-422617.04361314146</v>
      </c>
      <c r="G184" s="75"/>
      <c r="H184" s="75"/>
    </row>
    <row r="185" spans="1:8" s="17" customFormat="1" ht="15.95" customHeight="1">
      <c r="A185" s="31"/>
      <c r="B185" s="45" t="s">
        <v>116</v>
      </c>
      <c r="C185" s="26">
        <v>-74645</v>
      </c>
      <c r="D185" s="26">
        <v>-71936</v>
      </c>
      <c r="E185" s="26">
        <v>-68874</v>
      </c>
      <c r="F185" s="26">
        <v>-65643</v>
      </c>
      <c r="G185" s="75"/>
      <c r="H185" s="75"/>
    </row>
    <row r="186" spans="1:8" s="17" customFormat="1" ht="15.95" customHeight="1">
      <c r="A186" s="31"/>
      <c r="B186" s="45" t="s">
        <v>117</v>
      </c>
      <c r="C186" s="26">
        <v>0</v>
      </c>
      <c r="D186" s="26">
        <v>0</v>
      </c>
      <c r="E186" s="26">
        <v>0</v>
      </c>
      <c r="F186" s="26">
        <v>0</v>
      </c>
      <c r="G186" s="75"/>
      <c r="H186" s="75"/>
    </row>
    <row r="187" spans="1:8" s="17" customFormat="1" ht="15.95" customHeight="1">
      <c r="A187" s="32"/>
      <c r="B187" s="18" t="s">
        <v>118</v>
      </c>
      <c r="C187" s="16">
        <f>SUM(C184:C186)</f>
        <v>-273071</v>
      </c>
      <c r="D187" s="16">
        <f>SUM(D184:D186)</f>
        <v>-321030</v>
      </c>
      <c r="E187" s="16">
        <f>SUM(E184:E186)</f>
        <v>-414786</v>
      </c>
      <c r="F187" s="16">
        <f>SUM(F184:F186)</f>
        <v>-488260.04361314146</v>
      </c>
      <c r="G187" s="75"/>
      <c r="H187" s="75"/>
    </row>
    <row r="188" spans="1:8" s="17" customFormat="1" ht="30" customHeight="1">
      <c r="A188" s="31"/>
      <c r="B188" s="45" t="s">
        <v>119</v>
      </c>
      <c r="C188" s="26">
        <v>-56620</v>
      </c>
      <c r="D188" s="26">
        <v>-56620</v>
      </c>
      <c r="E188" s="26">
        <v>-56620</v>
      </c>
      <c r="F188" s="26">
        <v>-56619.956386858539</v>
      </c>
      <c r="G188" s="75"/>
      <c r="H188" s="75"/>
    </row>
    <row r="189" spans="1:8" s="17" customFormat="1" ht="15.95" customHeight="1">
      <c r="A189" s="32"/>
      <c r="B189" s="18" t="s">
        <v>112</v>
      </c>
      <c r="C189" s="16">
        <f>SUM(C187:C188)</f>
        <v>-329691</v>
      </c>
      <c r="D189" s="16">
        <f>SUM(D187:D188)</f>
        <v>-377650</v>
      </c>
      <c r="E189" s="16">
        <f>SUM(E187:E188)</f>
        <v>-471406</v>
      </c>
      <c r="F189" s="16">
        <f>SUM(F187:F188)</f>
        <v>-544880</v>
      </c>
      <c r="G189" s="75"/>
      <c r="H189" s="75"/>
    </row>
    <row r="190" spans="1:8" s="1" customFormat="1" ht="8.1" customHeight="1">
      <c r="A190" s="33"/>
      <c r="C190" s="34"/>
      <c r="D190" s="27"/>
      <c r="F190" s="27"/>
      <c r="G190" s="75"/>
      <c r="H190" s="75"/>
    </row>
    <row r="191" spans="1:8" s="17" customFormat="1" ht="15.95" customHeight="1">
      <c r="A191" s="32"/>
      <c r="B191" s="18" t="s">
        <v>155</v>
      </c>
      <c r="C191" s="16">
        <f>C189+C181</f>
        <v>39410</v>
      </c>
      <c r="D191" s="16">
        <f t="shared" ref="D191:F191" si="0">D189+D181</f>
        <v>64260</v>
      </c>
      <c r="E191" s="16">
        <f t="shared" si="0"/>
        <v>91387</v>
      </c>
      <c r="F191" s="16">
        <f t="shared" si="0"/>
        <v>93678</v>
      </c>
      <c r="G191" s="75"/>
      <c r="H191" s="75"/>
    </row>
    <row r="192" spans="1:8" s="1" customFormat="1" ht="8.1" customHeight="1">
      <c r="A192" s="33"/>
      <c r="C192" s="34"/>
      <c r="D192" s="27"/>
      <c r="F192" s="27"/>
      <c r="G192" s="75"/>
      <c r="H192" s="75"/>
    </row>
    <row r="193" spans="1:9" s="6" customFormat="1" ht="15.95" customHeight="1">
      <c r="A193" s="29"/>
      <c r="B193" s="50" t="s">
        <v>114</v>
      </c>
      <c r="C193" s="48"/>
      <c r="D193" s="11"/>
      <c r="E193" s="11"/>
      <c r="F193" s="8"/>
      <c r="G193" s="75"/>
      <c r="H193" s="75"/>
    </row>
    <row r="194" spans="1:9" s="17" customFormat="1" ht="15.95" customHeight="1">
      <c r="A194" s="31"/>
      <c r="B194" s="21" t="s">
        <v>60</v>
      </c>
      <c r="C194" s="26">
        <v>-374385</v>
      </c>
      <c r="D194" s="26">
        <v>-452253</v>
      </c>
      <c r="E194" s="26">
        <v>-573136</v>
      </c>
      <c r="F194" s="26">
        <v>-648901</v>
      </c>
      <c r="G194" s="75"/>
      <c r="H194" s="75"/>
    </row>
    <row r="195" spans="1:9" s="17" customFormat="1" ht="15.95" customHeight="1">
      <c r="A195" s="31"/>
      <c r="B195" s="21" t="s">
        <v>61</v>
      </c>
      <c r="C195" s="26">
        <v>-389372</v>
      </c>
      <c r="D195" s="26">
        <v>-471268.85000000003</v>
      </c>
      <c r="E195" s="26">
        <v>-598349.1</v>
      </c>
      <c r="F195" s="26">
        <v>-678063.9</v>
      </c>
      <c r="G195" s="75"/>
      <c r="H195" s="75"/>
    </row>
    <row r="196" spans="1:9" ht="18" customHeight="1">
      <c r="D196" s="41"/>
      <c r="E196" s="41"/>
      <c r="F196" s="41"/>
    </row>
    <row r="197" spans="1:9" s="6" customFormat="1" ht="24.95" customHeight="1">
      <c r="A197" s="75"/>
      <c r="B197" s="75"/>
      <c r="C197" s="75"/>
      <c r="D197" s="75"/>
      <c r="E197" s="75"/>
      <c r="F197" s="75"/>
      <c r="G197" s="75"/>
      <c r="H197" s="75"/>
    </row>
    <row r="198" spans="1:9" s="6" customFormat="1" ht="20.100000000000001" customHeight="1">
      <c r="A198" s="75"/>
      <c r="B198" s="75"/>
      <c r="C198" s="75"/>
      <c r="D198" s="75"/>
      <c r="E198" s="75"/>
      <c r="F198" s="75"/>
      <c r="G198" s="75"/>
      <c r="H198" s="75"/>
    </row>
    <row r="199" spans="1:9" ht="18" customHeight="1">
      <c r="A199" s="75"/>
      <c r="B199" s="75"/>
      <c r="C199" s="75"/>
      <c r="D199" s="75"/>
      <c r="E199" s="75"/>
      <c r="F199" s="75"/>
    </row>
    <row r="200" spans="1:9" ht="15.95" customHeight="1">
      <c r="A200" s="75"/>
      <c r="B200" s="75"/>
      <c r="C200" s="75"/>
      <c r="D200" s="75"/>
      <c r="E200" s="75"/>
      <c r="F200" s="75"/>
    </row>
    <row r="201" spans="1:9" ht="15.95" customHeight="1">
      <c r="A201" s="75"/>
      <c r="B201" s="75"/>
      <c r="C201" s="75"/>
      <c r="D201" s="75"/>
      <c r="E201" s="75"/>
      <c r="F201" s="75"/>
    </row>
    <row r="202" spans="1:9" ht="15.95" customHeight="1">
      <c r="A202" s="75"/>
      <c r="B202" s="75"/>
      <c r="C202" s="75"/>
      <c r="D202" s="75"/>
      <c r="E202" s="75"/>
      <c r="F202" s="75"/>
    </row>
    <row r="203" spans="1:9" ht="15.95" customHeight="1">
      <c r="A203" s="75"/>
      <c r="B203" s="75"/>
      <c r="C203" s="75"/>
      <c r="D203" s="75"/>
      <c r="E203" s="75"/>
      <c r="F203" s="75"/>
    </row>
    <row r="204" spans="1:9" s="17" customFormat="1" ht="15.95" customHeight="1">
      <c r="A204" s="75"/>
      <c r="B204" s="75"/>
      <c r="C204" s="75"/>
      <c r="D204" s="75"/>
      <c r="E204" s="75"/>
      <c r="F204" s="75"/>
      <c r="G204" s="75"/>
      <c r="H204" s="75"/>
      <c r="I204" s="2"/>
    </row>
    <row r="205" spans="1:9" ht="18" customHeight="1">
      <c r="A205" s="75"/>
      <c r="B205" s="75"/>
      <c r="C205" s="75"/>
      <c r="D205" s="75"/>
      <c r="E205" s="75"/>
      <c r="F205" s="75"/>
    </row>
    <row r="206" spans="1:9" ht="18" customHeight="1">
      <c r="A206" s="75"/>
      <c r="B206" s="75"/>
      <c r="C206" s="75"/>
      <c r="D206" s="75"/>
      <c r="E206" s="75"/>
      <c r="F206" s="75"/>
    </row>
    <row r="207" spans="1:9" ht="15.95" customHeight="1">
      <c r="A207" s="75"/>
      <c r="B207" s="75"/>
      <c r="C207" s="75"/>
      <c r="D207" s="75"/>
      <c r="E207" s="75"/>
      <c r="F207" s="75"/>
    </row>
    <row r="208" spans="1:9" ht="15.95" customHeight="1">
      <c r="A208" s="75"/>
      <c r="B208" s="75"/>
      <c r="C208" s="75"/>
      <c r="D208" s="75"/>
      <c r="E208" s="75"/>
      <c r="F208" s="75"/>
    </row>
    <row r="209" spans="1:8" ht="15.95" customHeight="1">
      <c r="A209" s="75"/>
      <c r="B209" s="75"/>
      <c r="C209" s="75"/>
      <c r="D209" s="75"/>
      <c r="E209" s="75"/>
      <c r="F209" s="75"/>
    </row>
    <row r="210" spans="1:8" ht="15.95" customHeight="1">
      <c r="A210" s="75"/>
      <c r="B210" s="75"/>
      <c r="C210" s="75"/>
      <c r="D210" s="75"/>
      <c r="E210" s="75"/>
      <c r="F210" s="75"/>
    </row>
    <row r="211" spans="1:8" ht="15.95" customHeight="1">
      <c r="A211" s="75"/>
      <c r="B211" s="75"/>
      <c r="C211" s="75"/>
      <c r="D211" s="75"/>
      <c r="E211" s="75"/>
      <c r="F211" s="75"/>
    </row>
    <row r="212" spans="1:8" ht="15.95" customHeight="1">
      <c r="A212" s="75"/>
      <c r="B212" s="75"/>
      <c r="C212" s="75"/>
      <c r="D212" s="75"/>
      <c r="E212" s="75"/>
      <c r="F212" s="75"/>
    </row>
    <row r="213" spans="1:8" ht="15.95" customHeight="1">
      <c r="A213" s="75"/>
      <c r="B213" s="75"/>
      <c r="C213" s="75"/>
      <c r="D213" s="75"/>
      <c r="E213" s="75"/>
      <c r="F213" s="75"/>
    </row>
    <row r="214" spans="1:8" ht="15.95" customHeight="1">
      <c r="A214" s="75"/>
      <c r="B214" s="75"/>
      <c r="C214" s="75"/>
      <c r="D214" s="75"/>
      <c r="E214" s="75"/>
      <c r="F214" s="75"/>
    </row>
    <row r="215" spans="1:8" ht="15.95" customHeight="1">
      <c r="A215" s="75"/>
      <c r="B215" s="75"/>
      <c r="C215" s="75"/>
      <c r="D215" s="75"/>
      <c r="E215" s="75"/>
      <c r="F215" s="75"/>
    </row>
    <row r="216" spans="1:8" ht="15.95" customHeight="1">
      <c r="A216" s="75"/>
      <c r="B216" s="75"/>
      <c r="C216" s="75"/>
      <c r="D216" s="75"/>
      <c r="E216" s="75"/>
      <c r="F216" s="75"/>
    </row>
    <row r="217" spans="1:8">
      <c r="A217" s="75"/>
      <c r="B217" s="75"/>
      <c r="C217" s="75"/>
      <c r="D217" s="75"/>
      <c r="E217" s="75"/>
      <c r="F217" s="75"/>
    </row>
    <row r="218" spans="1:8">
      <c r="A218" s="75"/>
      <c r="B218" s="75"/>
      <c r="C218" s="75"/>
      <c r="D218" s="75"/>
      <c r="E218" s="75"/>
      <c r="F218" s="75"/>
    </row>
    <row r="219" spans="1:8" s="49" customFormat="1" ht="18" customHeight="1">
      <c r="A219" s="75"/>
      <c r="B219" s="75"/>
      <c r="C219" s="75"/>
      <c r="D219" s="75"/>
      <c r="E219" s="75"/>
      <c r="F219" s="75"/>
      <c r="G219" s="75"/>
      <c r="H219" s="75"/>
    </row>
    <row r="220" spans="1:8" ht="15.95" customHeight="1">
      <c r="A220" s="75"/>
      <c r="B220" s="75"/>
      <c r="C220" s="75"/>
      <c r="D220" s="75"/>
      <c r="E220" s="75"/>
      <c r="F220" s="75"/>
    </row>
    <row r="221" spans="1:8" ht="15.95" customHeight="1">
      <c r="A221" s="75"/>
      <c r="B221" s="75"/>
      <c r="C221" s="75"/>
      <c r="D221" s="75"/>
      <c r="E221" s="75"/>
      <c r="F221" s="75"/>
    </row>
    <row r="222" spans="1:8" ht="15.95" customHeight="1">
      <c r="A222" s="75"/>
      <c r="B222" s="75"/>
      <c r="C222" s="75"/>
      <c r="D222" s="75"/>
      <c r="E222" s="75"/>
      <c r="F222" s="75"/>
    </row>
    <row r="223" spans="1:8" ht="15.95" customHeight="1">
      <c r="A223" s="75"/>
      <c r="B223" s="75"/>
      <c r="C223" s="75"/>
      <c r="D223" s="75"/>
      <c r="E223" s="75"/>
      <c r="F223" s="75"/>
    </row>
    <row r="224" spans="1:8" ht="15.95" customHeight="1">
      <c r="A224" s="75"/>
      <c r="B224" s="75"/>
      <c r="C224" s="75"/>
      <c r="D224" s="75"/>
      <c r="E224" s="75"/>
      <c r="F224" s="75"/>
    </row>
    <row r="225" spans="1:6" ht="15.95" customHeight="1">
      <c r="A225" s="75"/>
      <c r="B225" s="75"/>
      <c r="C225" s="75"/>
      <c r="D225" s="75"/>
      <c r="E225" s="75"/>
      <c r="F225" s="75"/>
    </row>
    <row r="226" spans="1:6" ht="15.95" customHeight="1">
      <c r="A226" s="75"/>
      <c r="B226" s="75"/>
      <c r="C226" s="75"/>
      <c r="D226" s="75"/>
      <c r="E226" s="75"/>
      <c r="F226" s="75"/>
    </row>
    <row r="227" spans="1:6" ht="15.95" customHeight="1">
      <c r="A227" s="75"/>
      <c r="B227" s="75"/>
      <c r="C227" s="75"/>
      <c r="D227" s="75"/>
      <c r="E227" s="75"/>
      <c r="F227" s="75"/>
    </row>
    <row r="228" spans="1:6" ht="15.95" customHeight="1">
      <c r="A228" s="75"/>
      <c r="B228" s="75"/>
      <c r="C228" s="75"/>
      <c r="D228" s="75"/>
      <c r="E228" s="75"/>
      <c r="F228" s="75"/>
    </row>
    <row r="229" spans="1:6" ht="15.95" customHeight="1">
      <c r="A229" s="75"/>
      <c r="B229" s="75"/>
      <c r="C229" s="75"/>
      <c r="D229" s="75"/>
      <c r="E229" s="75"/>
      <c r="F229" s="75"/>
    </row>
    <row r="230" spans="1:6">
      <c r="A230" s="75"/>
      <c r="B230" s="75"/>
      <c r="C230" s="75"/>
      <c r="D230" s="75"/>
      <c r="E230" s="75"/>
      <c r="F230" s="75"/>
    </row>
    <row r="231" spans="1:6">
      <c r="A231" s="75"/>
      <c r="B231" s="75"/>
      <c r="C231" s="75"/>
      <c r="D231" s="75"/>
      <c r="E231" s="75"/>
      <c r="F231" s="75"/>
    </row>
    <row r="232" spans="1:6">
      <c r="A232" s="75"/>
      <c r="B232" s="75"/>
      <c r="C232" s="75"/>
      <c r="D232" s="75"/>
      <c r="E232" s="75"/>
      <c r="F232" s="75"/>
    </row>
    <row r="233" spans="1:6">
      <c r="A233" s="75"/>
      <c r="B233" s="75"/>
      <c r="C233" s="75"/>
      <c r="D233" s="75"/>
      <c r="E233" s="75"/>
      <c r="F233" s="75"/>
    </row>
    <row r="234" spans="1:6">
      <c r="A234" s="75"/>
      <c r="B234" s="75"/>
      <c r="C234" s="75"/>
      <c r="D234" s="75"/>
      <c r="E234" s="75"/>
      <c r="F234" s="75"/>
    </row>
  </sheetData>
  <mergeCells count="5">
    <mergeCell ref="B171:F171"/>
    <mergeCell ref="B65:F65"/>
    <mergeCell ref="B77:F77"/>
    <mergeCell ref="B83:F83"/>
    <mergeCell ref="B162:F162"/>
  </mergeCells>
  <dataValidations count="7">
    <dataValidation type="whole" errorStyle="warning" allowBlank="1" showInputMessage="1" showErrorMessage="1" errorTitle="WARNING" error="All figures must be entered as whole numbers. Please ensure that the figure you have entered is correct." sqref="C188:F188 C164 C173">
      <formula1>-1000000</formula1>
      <formula2>1000000</formula2>
    </dataValidation>
    <dataValidation type="whole" errorStyle="warning" operator="lessThanOrEqual" allowBlank="1" showInputMessage="1" showErrorMessage="1" errorTitle="WARNING: Check signage" error="Liabilities are expected to be entered as negative whole numbers. Please ensure the figure you have entered is correct. " sqref="C184:F186 C194:F195">
      <formula1>0</formula1>
    </dataValidation>
    <dataValidation type="whole" errorStyle="warning" operator="lessThanOrEqual" allowBlank="1" showInputMessage="1" showErrorMessage="1" errorTitle="WARNING: Check signage" error="Repayments are expected to be entered as negative whole numbers. Please ensure the figure you have entered is correct. " sqref="E168:F169 C177:F178">
      <formula1>0</formula1>
    </dataValidation>
    <dataValidation type="whole" errorStyle="warning" operator="lessThanOrEqual" allowBlank="1" showInputMessage="1" showErrorMessage="1" errorTitle="WARNING: Check signage" error="Financing must be entered as a negative whole number. Please ensure the figure you have entered is correct. " sqref="C44:F53 E54:F54 C55:F56 C98:F103 C122:F132 C147:F151">
      <formula1>0</formula1>
    </dataValidation>
    <dataValidation type="whole" errorStyle="warning" operator="greaterThanOrEqual" allowBlank="1" showInputMessage="1" showErrorMessage="1" errorTitle="WARNING: Check signage" error="Expenditure must be entered as a positive whole number. Please ensure the figure you have entered is correct." sqref="C31:F40 C66:F75 C78:F81 C84:F93 C114:F118 C141:F143">
      <formula1>0</formula1>
    </dataValidation>
    <dataValidation type="whole" errorStyle="warning" allowBlank="1" showInputMessage="1" showErrorMessage="1" errorTitle="WARNING" error="All figures need to be entered rounded to the nearest whole number. Please review the figure you have entered." sqref="C174 D172:F174 D163:F165 C165">
      <formula1>-100000000</formula1>
      <formula2>100000000</formula2>
    </dataValidation>
    <dataValidation type="whole" errorStyle="warning" allowBlank="1" showInputMessage="1" showErrorMessage="1" errorTitle="WARNING" error="All figures need to be entered rounded to the nearest whole number. This figure is also expected to be a positive figure. Please review the figure you have entered." sqref="C54:D54 C168:D169 C152:F152">
      <formula1>0</formula1>
      <formula2>100000000</formula2>
    </dataValidation>
  </dataValidations>
  <pageMargins left="0.7" right="0.7" top="0.75" bottom="0.75" header="0.3" footer="0.3"/>
  <pageSetup paperSize="9"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3178B9"/>
  </sheetPr>
  <dimension ref="A1:I234"/>
  <sheetViews>
    <sheetView zoomScaleNormal="100" workbookViewId="0">
      <pane ySplit="3" topLeftCell="A4" activePane="bottomLeft" state="frozen"/>
      <selection pane="bottomLeft" activeCell="C1" sqref="C1"/>
    </sheetView>
  </sheetViews>
  <sheetFormatPr defaultColWidth="9.140625" defaultRowHeight="12.75"/>
  <cols>
    <col min="1" max="1" width="4" style="39" customWidth="1"/>
    <col min="2" max="2" width="94.140625" style="40" customWidth="1"/>
    <col min="3" max="6" width="17.5703125" style="40" customWidth="1"/>
    <col min="7" max="7" width="11.140625" style="75" customWidth="1"/>
    <col min="8" max="8" width="69" style="75" customWidth="1"/>
    <col min="9" max="16384" width="9.140625" style="40"/>
  </cols>
  <sheetData>
    <row r="1" spans="1:8" s="3" customFormat="1" ht="20.100000000000001" customHeight="1">
      <c r="A1" s="28"/>
      <c r="B1" s="4" t="s">
        <v>156</v>
      </c>
      <c r="G1" s="75"/>
      <c r="H1" s="75"/>
    </row>
    <row r="2" spans="1:8" s="3" customFormat="1" ht="20.100000000000001" customHeight="1">
      <c r="A2" s="28"/>
      <c r="B2" s="5" t="s">
        <v>36</v>
      </c>
      <c r="D2" s="74"/>
      <c r="E2" s="74"/>
      <c r="F2" s="37"/>
      <c r="G2" s="75"/>
      <c r="H2" s="75"/>
    </row>
    <row r="3" spans="1:8" s="6" customFormat="1" ht="12.75" customHeight="1">
      <c r="A3" s="29"/>
      <c r="B3" s="7"/>
      <c r="G3" s="75"/>
      <c r="H3" s="75"/>
    </row>
    <row r="4" spans="1:8" s="6" customFormat="1" ht="20.100000000000001" customHeight="1">
      <c r="A4" s="29"/>
      <c r="B4" s="10" t="s">
        <v>39</v>
      </c>
      <c r="C4" s="9"/>
      <c r="D4" s="9"/>
      <c r="E4" s="9"/>
      <c r="F4" s="9"/>
      <c r="G4" s="75"/>
      <c r="H4" s="75"/>
    </row>
    <row r="5" spans="1:8" s="6" customFormat="1" ht="20.100000000000001" customHeight="1">
      <c r="A5" s="29"/>
      <c r="B5" s="10" t="s">
        <v>40</v>
      </c>
      <c r="C5" s="9"/>
      <c r="D5" s="9"/>
      <c r="E5" s="9"/>
      <c r="F5" s="9"/>
      <c r="G5" s="75"/>
      <c r="H5" s="75"/>
    </row>
    <row r="6" spans="1:8" s="6" customFormat="1" ht="20.100000000000001" customHeight="1">
      <c r="A6" s="29"/>
      <c r="B6" s="10" t="s">
        <v>140</v>
      </c>
      <c r="C6" s="47"/>
      <c r="D6" s="9"/>
      <c r="F6" s="9"/>
      <c r="G6" s="75"/>
      <c r="H6" s="75"/>
    </row>
    <row r="7" spans="1:8" s="1" customFormat="1" ht="8.1" customHeight="1">
      <c r="A7" s="33"/>
      <c r="C7" s="34"/>
      <c r="D7" s="51"/>
      <c r="F7" s="51"/>
      <c r="G7" s="75"/>
      <c r="H7" s="75"/>
    </row>
    <row r="8" spans="1:8" s="6" customFormat="1" ht="24.95" customHeight="1">
      <c r="A8" s="29"/>
      <c r="B8" s="23" t="s">
        <v>124</v>
      </c>
      <c r="C8" s="22"/>
      <c r="D8" s="11"/>
      <c r="E8" s="11"/>
      <c r="F8" s="8" t="s">
        <v>16</v>
      </c>
      <c r="G8" s="75"/>
      <c r="H8" s="75"/>
    </row>
    <row r="9" spans="1:8" s="13" customFormat="1" ht="45" customHeight="1">
      <c r="A9" s="30"/>
      <c r="B9" s="19"/>
      <c r="C9" s="20" t="s">
        <v>152</v>
      </c>
      <c r="D9" s="20" t="s">
        <v>41</v>
      </c>
      <c r="E9" s="20" t="s">
        <v>42</v>
      </c>
      <c r="F9" s="20" t="s">
        <v>153</v>
      </c>
      <c r="G9" s="75"/>
      <c r="H9" s="75"/>
    </row>
    <row r="10" spans="1:8" s="1" customFormat="1" ht="8.1" customHeight="1">
      <c r="A10" s="33"/>
      <c r="C10" s="34"/>
      <c r="D10" s="27"/>
      <c r="F10" s="27"/>
      <c r="G10" s="75"/>
      <c r="H10" s="75"/>
    </row>
    <row r="11" spans="1:8" s="6" customFormat="1" ht="15.95" customHeight="1">
      <c r="A11" s="29"/>
      <c r="B11" s="50" t="s">
        <v>43</v>
      </c>
      <c r="C11" s="48"/>
      <c r="D11" s="11"/>
      <c r="E11" s="11"/>
      <c r="F11" s="8"/>
      <c r="G11" s="75"/>
      <c r="H11" s="75"/>
    </row>
    <row r="12" spans="1:8" s="17" customFormat="1" ht="15.95" customHeight="1">
      <c r="A12" s="31"/>
      <c r="B12" s="14" t="s">
        <v>125</v>
      </c>
      <c r="C12" s="15">
        <f>C41+C119</f>
        <v>2362013</v>
      </c>
      <c r="D12" s="15">
        <f>D41+D119</f>
        <v>4107925</v>
      </c>
      <c r="E12" s="15">
        <f>E41+E119</f>
        <v>3955869.3623501961</v>
      </c>
      <c r="F12" s="15">
        <f>F41+F119</f>
        <v>3423379.4963135053</v>
      </c>
      <c r="G12" s="75"/>
      <c r="H12" s="75"/>
    </row>
    <row r="13" spans="1:8" s="17" customFormat="1" ht="15.95" customHeight="1">
      <c r="A13" s="31"/>
      <c r="B13" s="14" t="s">
        <v>126</v>
      </c>
      <c r="C13" s="15">
        <f>SUM(C76,C82, C141:C142)</f>
        <v>36034.057499999995</v>
      </c>
      <c r="D13" s="15">
        <f>SUM(D76,D82, D141:D142)</f>
        <v>38161.22064</v>
      </c>
      <c r="E13" s="15">
        <f>SUM(E76,E82, E141:E142)</f>
        <v>15054.224449999998</v>
      </c>
      <c r="F13" s="15">
        <f>SUM(F76,F82, F141:F142)</f>
        <v>75753</v>
      </c>
      <c r="G13" s="75"/>
      <c r="H13" s="75"/>
    </row>
    <row r="14" spans="1:8" s="17" customFormat="1" ht="15.95" customHeight="1">
      <c r="A14" s="31"/>
      <c r="B14" s="14" t="s">
        <v>93</v>
      </c>
      <c r="C14" s="15">
        <f>C94+C143</f>
        <v>231095</v>
      </c>
      <c r="D14" s="15">
        <f>D94+D143</f>
        <v>214632</v>
      </c>
      <c r="E14" s="15">
        <f>E94+E143</f>
        <v>105224</v>
      </c>
      <c r="F14" s="15">
        <f>F94+F143</f>
        <v>94455</v>
      </c>
      <c r="G14" s="75"/>
      <c r="H14" s="75"/>
    </row>
    <row r="15" spans="1:8" s="17" customFormat="1" ht="15.95" customHeight="1">
      <c r="A15" s="32"/>
      <c r="B15" s="18" t="s">
        <v>128</v>
      </c>
      <c r="C15" s="16">
        <f>SUM(C12:C14)</f>
        <v>2629142.0575000001</v>
      </c>
      <c r="D15" s="16">
        <f>SUM(D12:D14)</f>
        <v>4360718.22064</v>
      </c>
      <c r="E15" s="16">
        <f>SUM(E12:E14)</f>
        <v>4076147.5868001962</v>
      </c>
      <c r="F15" s="16">
        <f>SUM(F12:F14)</f>
        <v>3593587.4963135053</v>
      </c>
      <c r="G15" s="75"/>
      <c r="H15" s="75"/>
    </row>
    <row r="16" spans="1:8" s="1" customFormat="1" ht="8.1" customHeight="1">
      <c r="A16" s="33"/>
      <c r="C16" s="34"/>
      <c r="D16" s="27"/>
      <c r="F16" s="27"/>
      <c r="G16" s="75"/>
      <c r="H16" s="75"/>
    </row>
    <row r="17" spans="1:8" s="6" customFormat="1" ht="15.95" customHeight="1">
      <c r="A17" s="29"/>
      <c r="B17" s="50" t="s">
        <v>48</v>
      </c>
      <c r="C17" s="48"/>
      <c r="D17" s="11"/>
      <c r="E17" s="11"/>
      <c r="F17" s="8"/>
      <c r="G17" s="75"/>
      <c r="H17" s="75"/>
    </row>
    <row r="18" spans="1:8" s="17" customFormat="1" ht="15.95" customHeight="1">
      <c r="A18" s="31"/>
      <c r="B18" s="14" t="s">
        <v>133</v>
      </c>
      <c r="C18" s="15">
        <f>SUM(C44:C50,C122:C126)</f>
        <v>-1102063</v>
      </c>
      <c r="D18" s="15">
        <f>SUM(D44:D50,D122:D126)</f>
        <v>-1176217</v>
      </c>
      <c r="E18" s="15">
        <f>SUM(E44:E50,E122:E126)</f>
        <v>-1046312.7352930438</v>
      </c>
      <c r="F18" s="15">
        <f>SUM(F44:F50,F122:F126)</f>
        <v>-1128063.4565465185</v>
      </c>
      <c r="G18" s="75"/>
      <c r="H18" s="75"/>
    </row>
    <row r="19" spans="1:8" s="17" customFormat="1" ht="15.95" customHeight="1">
      <c r="A19" s="31"/>
      <c r="B19" s="14" t="s">
        <v>134</v>
      </c>
      <c r="C19" s="15">
        <f>SUM(C51,C104,C127,C152)</f>
        <v>-908361.0575</v>
      </c>
      <c r="D19" s="15">
        <f>SUM(D51,D104,D127,D152)</f>
        <v>-2485050.22064</v>
      </c>
      <c r="E19" s="15">
        <f>SUM(E51,E104,E127,E152)</f>
        <v>-2538179.8515071524</v>
      </c>
      <c r="F19" s="15">
        <f>SUM(F51,F104,F127,F152)</f>
        <v>-2061688.0397669869</v>
      </c>
      <c r="G19" s="75"/>
      <c r="H19" s="75"/>
    </row>
    <row r="20" spans="1:8" s="17" customFormat="1" ht="15.95" customHeight="1">
      <c r="A20" s="31"/>
      <c r="B20" s="14" t="s">
        <v>135</v>
      </c>
      <c r="C20" s="15">
        <f>SUM(C55:C56,C131:C132)</f>
        <v>-99888</v>
      </c>
      <c r="D20" s="15">
        <f>SUM(D55:D56,D131:D132)</f>
        <v>-79069</v>
      </c>
      <c r="E20" s="15">
        <f>SUM(E55:E56,E131:E132)</f>
        <v>-36986</v>
      </c>
      <c r="F20" s="15">
        <f>SUM(F55:F56,F131:F132)</f>
        <v>-15869</v>
      </c>
      <c r="G20" s="75"/>
      <c r="H20" s="75"/>
    </row>
    <row r="21" spans="1:8" s="17" customFormat="1" ht="15.95" customHeight="1">
      <c r="A21" s="31"/>
      <c r="B21" s="14" t="s">
        <v>136</v>
      </c>
      <c r="C21" s="15">
        <f>SUM(C52:C53,C128:C129)</f>
        <v>-65130</v>
      </c>
      <c r="D21" s="15">
        <f>SUM(D52:D53,D128:D129)</f>
        <v>-126771</v>
      </c>
      <c r="E21" s="15">
        <f>SUM(E52:E53,E128:E129)</f>
        <v>-90252</v>
      </c>
      <c r="F21" s="15">
        <f>SUM(F52:F53,F128:F129)</f>
        <v>-40687</v>
      </c>
      <c r="G21" s="75"/>
      <c r="H21" s="75"/>
    </row>
    <row r="22" spans="1:8" s="17" customFormat="1" ht="15.95" customHeight="1">
      <c r="A22" s="31"/>
      <c r="B22" s="14" t="s">
        <v>137</v>
      </c>
      <c r="C22" s="15">
        <f>SUM(C54,C130)</f>
        <v>-222605</v>
      </c>
      <c r="D22" s="15">
        <f>SUM(D54,D130)</f>
        <v>-278979</v>
      </c>
      <c r="E22" s="15">
        <f>SUM(E54,E130)</f>
        <v>-259193</v>
      </c>
      <c r="F22" s="15">
        <f>SUM(F54,F130)</f>
        <v>-252825</v>
      </c>
      <c r="G22" s="75"/>
      <c r="H22" s="75"/>
    </row>
    <row r="23" spans="1:8" s="17" customFormat="1" ht="15.95" customHeight="1">
      <c r="A23" s="31"/>
      <c r="B23" s="14" t="s">
        <v>138</v>
      </c>
      <c r="C23" s="15">
        <f>SUM(C98:C103, C147:C151)</f>
        <v>-231095</v>
      </c>
      <c r="D23" s="15">
        <f>SUM(D98:D103, D147:D151)</f>
        <v>-214632</v>
      </c>
      <c r="E23" s="15">
        <f>SUM(E98:E103, E147:E151)</f>
        <v>-105224</v>
      </c>
      <c r="F23" s="15">
        <f>SUM(F98:F103, F147:F151)</f>
        <v>-94455</v>
      </c>
      <c r="G23" s="75"/>
      <c r="H23" s="75"/>
    </row>
    <row r="24" spans="1:8" s="17" customFormat="1" ht="15.95" customHeight="1">
      <c r="A24" s="32"/>
      <c r="B24" s="18" t="s">
        <v>53</v>
      </c>
      <c r="C24" s="16">
        <f>SUM(C18:C23)</f>
        <v>-2629142.0575000001</v>
      </c>
      <c r="D24" s="16">
        <f>SUM(D18:D23)</f>
        <v>-4360718.22064</v>
      </c>
      <c r="E24" s="16">
        <f>SUM(E18:E23)</f>
        <v>-4076147.5868001962</v>
      </c>
      <c r="F24" s="16">
        <f>SUM(F18:F23)</f>
        <v>-3593587.4963135053</v>
      </c>
      <c r="G24" s="75"/>
      <c r="H24" s="75"/>
    </row>
    <row r="25" spans="1:8" ht="18" customHeight="1">
      <c r="D25" s="41"/>
      <c r="E25" s="41"/>
      <c r="F25" s="41"/>
    </row>
    <row r="26" spans="1:8" s="6" customFormat="1" ht="24.95" customHeight="1">
      <c r="A26" s="29"/>
      <c r="B26" s="23" t="s">
        <v>127</v>
      </c>
      <c r="C26" s="22"/>
      <c r="D26" s="11"/>
      <c r="E26" s="11"/>
      <c r="F26" s="8"/>
      <c r="G26" s="75"/>
      <c r="H26" s="75"/>
    </row>
    <row r="27" spans="1:8" s="6" customFormat="1" ht="20.100000000000001" customHeight="1">
      <c r="A27" s="29"/>
      <c r="B27" s="12" t="s">
        <v>142</v>
      </c>
      <c r="C27" s="48"/>
      <c r="D27" s="11"/>
      <c r="E27" s="11"/>
      <c r="F27" s="8" t="s">
        <v>16</v>
      </c>
      <c r="G27" s="75"/>
      <c r="H27" s="75"/>
    </row>
    <row r="28" spans="1:8" s="13" customFormat="1" ht="45" customHeight="1">
      <c r="A28" s="30"/>
      <c r="B28" s="19"/>
      <c r="C28" s="20" t="str">
        <f>C$9</f>
        <v>2020-21 
Provisional 
Outturn</v>
      </c>
      <c r="D28" s="20" t="str">
        <f>D$9</f>
        <v>2021-22 
Budget 
Estimate</v>
      </c>
      <c r="E28" s="20" t="str">
        <f>E$9</f>
        <v>2022-23 
Budget 
Estimate</v>
      </c>
      <c r="F28" s="20" t="str">
        <f>F$9</f>
        <v>2023-24 
Budget 
Estimate</v>
      </c>
      <c r="G28" s="75"/>
      <c r="H28" s="75"/>
    </row>
    <row r="29" spans="1:8" s="1" customFormat="1" ht="8.1" customHeight="1">
      <c r="A29" s="33"/>
      <c r="C29" s="34"/>
      <c r="D29" s="27"/>
      <c r="F29" s="27"/>
      <c r="G29" s="75"/>
      <c r="H29" s="75"/>
    </row>
    <row r="30" spans="1:8" s="6" customFormat="1" ht="15.95" customHeight="1">
      <c r="A30" s="29"/>
      <c r="B30" s="50" t="s">
        <v>43</v>
      </c>
      <c r="C30" s="48"/>
      <c r="D30" s="11"/>
      <c r="E30" s="11"/>
      <c r="F30" s="8"/>
      <c r="G30" s="75"/>
      <c r="H30" s="75"/>
    </row>
    <row r="31" spans="1:8" s="17" customFormat="1" ht="15.95" customHeight="1">
      <c r="A31" s="31"/>
      <c r="B31" s="21" t="s">
        <v>31</v>
      </c>
      <c r="C31" s="26">
        <f>SUM('Aberdeen City:ZetTrans'!C31)</f>
        <v>577331</v>
      </c>
      <c r="D31" s="26">
        <f>SUM('Aberdeen City:ZetTrans'!D31)</f>
        <v>803622</v>
      </c>
      <c r="E31" s="26">
        <f>SUM('Aberdeen City:ZetTrans'!E31)</f>
        <v>766504.18297103816</v>
      </c>
      <c r="F31" s="26">
        <f>SUM('Aberdeen City:ZetTrans'!F31)</f>
        <v>705465.46965624671</v>
      </c>
      <c r="G31" s="75"/>
      <c r="H31" s="75"/>
    </row>
    <row r="32" spans="1:8" s="17" customFormat="1" ht="15.95" customHeight="1">
      <c r="A32" s="31"/>
      <c r="B32" s="21" t="s">
        <v>154</v>
      </c>
      <c r="C32" s="26">
        <f>SUM('Aberdeen City:ZetTrans'!C32)</f>
        <v>94478</v>
      </c>
      <c r="D32" s="26">
        <f>SUM('Aberdeen City:ZetTrans'!D32)</f>
        <v>227405</v>
      </c>
      <c r="E32" s="26">
        <f>SUM('Aberdeen City:ZetTrans'!E32)</f>
        <v>249597.6</v>
      </c>
      <c r="F32" s="26">
        <f>SUM('Aberdeen City:ZetTrans'!F32)</f>
        <v>194903</v>
      </c>
      <c r="G32" s="75"/>
      <c r="H32" s="75"/>
    </row>
    <row r="33" spans="1:8" s="17" customFormat="1" ht="15.95" customHeight="1">
      <c r="A33" s="31"/>
      <c r="B33" s="21" t="s">
        <v>32</v>
      </c>
      <c r="C33" s="26">
        <f>SUM('Aberdeen City:ZetTrans'!C33)</f>
        <v>29500</v>
      </c>
      <c r="D33" s="26">
        <f>SUM('Aberdeen City:ZetTrans'!D33)</f>
        <v>72752</v>
      </c>
      <c r="E33" s="26">
        <f>SUM('Aberdeen City:ZetTrans'!E33)</f>
        <v>61822.583454281565</v>
      </c>
      <c r="F33" s="26">
        <f>SUM('Aberdeen City:ZetTrans'!F33)</f>
        <v>34272.894049346884</v>
      </c>
      <c r="G33" s="75"/>
      <c r="H33" s="75"/>
    </row>
    <row r="34" spans="1:8" s="17" customFormat="1" ht="15.95" customHeight="1">
      <c r="A34" s="31"/>
      <c r="B34" s="21" t="s">
        <v>35</v>
      </c>
      <c r="C34" s="26">
        <f>SUM('Aberdeen City:ZetTrans'!C34)</f>
        <v>419770</v>
      </c>
      <c r="D34" s="26">
        <f>SUM('Aberdeen City:ZetTrans'!D34)</f>
        <v>741691</v>
      </c>
      <c r="E34" s="26">
        <f>SUM('Aberdeen City:ZetTrans'!E34)</f>
        <v>637923</v>
      </c>
      <c r="F34" s="26">
        <f>SUM('Aberdeen City:ZetTrans'!F34)</f>
        <v>514931</v>
      </c>
      <c r="G34" s="75"/>
      <c r="H34" s="75"/>
    </row>
    <row r="35" spans="1:8" s="17" customFormat="1" ht="15.95" customHeight="1">
      <c r="A35" s="31"/>
      <c r="B35" s="21" t="s">
        <v>33</v>
      </c>
      <c r="C35" s="26">
        <f>SUM('Aberdeen City:ZetTrans'!C35)</f>
        <v>226070</v>
      </c>
      <c r="D35" s="26">
        <f>SUM('Aberdeen City:ZetTrans'!D35)</f>
        <v>318451</v>
      </c>
      <c r="E35" s="26">
        <f>SUM('Aberdeen City:ZetTrans'!E35)</f>
        <v>195805</v>
      </c>
      <c r="F35" s="26">
        <f>SUM('Aberdeen City:ZetTrans'!F35)</f>
        <v>128027</v>
      </c>
      <c r="G35" s="75"/>
      <c r="H35" s="75"/>
    </row>
    <row r="36" spans="1:8" s="17" customFormat="1" ht="15.95" customHeight="1">
      <c r="A36" s="31"/>
      <c r="B36" s="21" t="s">
        <v>45</v>
      </c>
      <c r="C36" s="26">
        <f>SUM('Aberdeen City:ZetTrans'!C36)</f>
        <v>161387</v>
      </c>
      <c r="D36" s="26">
        <f>SUM('Aberdeen City:ZetTrans'!D36)</f>
        <v>312334</v>
      </c>
      <c r="E36" s="26">
        <f>SUM('Aberdeen City:ZetTrans'!E36)</f>
        <v>360933</v>
      </c>
      <c r="F36" s="26">
        <f>SUM('Aberdeen City:ZetTrans'!F36)</f>
        <v>335056</v>
      </c>
      <c r="G36" s="75"/>
      <c r="H36" s="75"/>
    </row>
    <row r="37" spans="1:8" s="17" customFormat="1" ht="15.95" customHeight="1">
      <c r="A37" s="31"/>
      <c r="B37" s="21" t="s">
        <v>44</v>
      </c>
      <c r="C37" s="26">
        <f>SUM('Aberdeen City:ZetTrans'!C37)</f>
        <v>10510</v>
      </c>
      <c r="D37" s="26">
        <f>SUM('Aberdeen City:ZetTrans'!D37)</f>
        <v>18366</v>
      </c>
      <c r="E37" s="26">
        <f>SUM('Aberdeen City:ZetTrans'!E37)</f>
        <v>12874</v>
      </c>
      <c r="F37" s="26">
        <f>SUM('Aberdeen City:ZetTrans'!F37)</f>
        <v>11292</v>
      </c>
      <c r="G37" s="75"/>
      <c r="H37" s="75"/>
    </row>
    <row r="38" spans="1:8" s="17" customFormat="1" ht="15.95" customHeight="1">
      <c r="A38" s="31"/>
      <c r="B38" s="21" t="s">
        <v>38</v>
      </c>
      <c r="C38" s="26">
        <f>SUM('Aberdeen City:ZetTrans'!C38)</f>
        <v>14073</v>
      </c>
      <c r="D38" s="26">
        <f>SUM('Aberdeen City:ZetTrans'!D38)</f>
        <v>19346</v>
      </c>
      <c r="E38" s="26">
        <f>SUM('Aberdeen City:ZetTrans'!E38)</f>
        <v>17503.134288831945</v>
      </c>
      <c r="F38" s="26">
        <f>SUM('Aberdeen City:ZetTrans'!F38)</f>
        <v>10299</v>
      </c>
      <c r="G38" s="75"/>
      <c r="H38" s="75"/>
    </row>
    <row r="39" spans="1:8" s="17" customFormat="1" ht="15.95" customHeight="1">
      <c r="A39" s="31"/>
      <c r="B39" s="21" t="s">
        <v>34</v>
      </c>
      <c r="C39" s="26">
        <f>SUM('Aberdeen City:ZetTrans'!C39)</f>
        <v>141065</v>
      </c>
      <c r="D39" s="26">
        <f>SUM('Aberdeen City:ZetTrans'!D39)</f>
        <v>236191</v>
      </c>
      <c r="E39" s="26">
        <f>SUM('Aberdeen City:ZetTrans'!E39)</f>
        <v>210382.86163604466</v>
      </c>
      <c r="F39" s="26">
        <f>SUM('Aberdeen City:ZetTrans'!F39)</f>
        <v>162461.13260791177</v>
      </c>
      <c r="G39" s="75"/>
      <c r="H39" s="75"/>
    </row>
    <row r="40" spans="1:8" s="17" customFormat="1" ht="15.95" customHeight="1">
      <c r="A40" s="31"/>
      <c r="B40" s="21" t="s">
        <v>46</v>
      </c>
      <c r="C40" s="26">
        <f>SUM('Aberdeen City:ZetTrans'!C40)</f>
        <v>22216</v>
      </c>
      <c r="D40" s="26">
        <f>SUM('Aberdeen City:ZetTrans'!D40)</f>
        <v>29794</v>
      </c>
      <c r="E40" s="26">
        <f>SUM('Aberdeen City:ZetTrans'!E40)</f>
        <v>19316</v>
      </c>
      <c r="F40" s="26">
        <f>SUM('Aberdeen City:ZetTrans'!F40)</f>
        <v>10851</v>
      </c>
      <c r="G40" s="75"/>
      <c r="H40" s="75"/>
    </row>
    <row r="41" spans="1:8" s="17" customFormat="1" ht="15.95" customHeight="1">
      <c r="A41" s="32"/>
      <c r="B41" s="18" t="s">
        <v>47</v>
      </c>
      <c r="C41" s="16">
        <f>SUM(C31:C40)</f>
        <v>1696400</v>
      </c>
      <c r="D41" s="16">
        <f>SUM(D31:D40)</f>
        <v>2779952</v>
      </c>
      <c r="E41" s="16">
        <f>SUM(E31:E40)</f>
        <v>2532661.3623501961</v>
      </c>
      <c r="F41" s="16">
        <f>SUM(F31:F40)</f>
        <v>2107558.4963135053</v>
      </c>
      <c r="G41" s="75"/>
      <c r="H41" s="75"/>
    </row>
    <row r="42" spans="1:8" s="1" customFormat="1" ht="8.1" customHeight="1">
      <c r="A42" s="33"/>
      <c r="C42" s="34"/>
      <c r="D42" s="27"/>
      <c r="F42" s="27"/>
      <c r="G42" s="75"/>
      <c r="H42" s="75"/>
    </row>
    <row r="43" spans="1:8" s="6" customFormat="1" ht="15.95" customHeight="1">
      <c r="A43" s="29"/>
      <c r="B43" s="50" t="s">
        <v>48</v>
      </c>
      <c r="C43" s="48"/>
      <c r="D43" s="11"/>
      <c r="E43" s="11"/>
      <c r="F43" s="8"/>
      <c r="G43" s="75"/>
      <c r="H43" s="75"/>
    </row>
    <row r="44" spans="1:8" s="17" customFormat="1" ht="15.95" customHeight="1">
      <c r="A44" s="31"/>
      <c r="B44" s="21" t="s">
        <v>78</v>
      </c>
      <c r="C44" s="26">
        <f>SUM('Aberdeen City:ZetTrans'!C44)</f>
        <v>-442313</v>
      </c>
      <c r="D44" s="26">
        <f>SUM('Aberdeen City:ZetTrans'!D44)</f>
        <v>-439318</v>
      </c>
      <c r="E44" s="26">
        <f>SUM('Aberdeen City:ZetTrans'!E44)</f>
        <v>-437968</v>
      </c>
      <c r="F44" s="26">
        <f>SUM('Aberdeen City:ZetTrans'!F44)</f>
        <v>-461764</v>
      </c>
      <c r="G44" s="75"/>
      <c r="H44" s="75"/>
    </row>
    <row r="45" spans="1:8" s="17" customFormat="1" ht="15.95" customHeight="1">
      <c r="A45" s="31"/>
      <c r="B45" s="21" t="s">
        <v>79</v>
      </c>
      <c r="C45" s="26">
        <f>SUM('Aberdeen City:ZetTrans'!C45)</f>
        <v>-206181</v>
      </c>
      <c r="D45" s="26">
        <f>SUM('Aberdeen City:ZetTrans'!D45)</f>
        <v>-124442</v>
      </c>
      <c r="E45" s="26">
        <f>SUM('Aberdeen City:ZetTrans'!E45)</f>
        <v>-64056.735293043748</v>
      </c>
      <c r="F45" s="26">
        <f>SUM('Aberdeen City:ZetTrans'!F45)</f>
        <v>-22872.456546518551</v>
      </c>
      <c r="G45" s="75"/>
      <c r="H45" s="75"/>
    </row>
    <row r="46" spans="1:8" s="17" customFormat="1" ht="15.95" customHeight="1">
      <c r="A46" s="31"/>
      <c r="B46" s="21" t="s">
        <v>80</v>
      </c>
      <c r="C46" s="26">
        <f>SUM('Aberdeen City:ZetTrans'!C46)</f>
        <v>-34439</v>
      </c>
      <c r="D46" s="26">
        <f>SUM('Aberdeen City:ZetTrans'!D46)</f>
        <v>-55115</v>
      </c>
      <c r="E46" s="26">
        <f>SUM('Aberdeen City:ZetTrans'!E46)</f>
        <v>-135342</v>
      </c>
      <c r="F46" s="26">
        <f>SUM('Aberdeen City:ZetTrans'!F46)</f>
        <v>-176620</v>
      </c>
      <c r="G46" s="75"/>
      <c r="H46" s="75"/>
    </row>
    <row r="47" spans="1:8" s="17" customFormat="1" ht="15.95" customHeight="1">
      <c r="A47" s="31"/>
      <c r="B47" s="21" t="s">
        <v>81</v>
      </c>
      <c r="C47" s="26">
        <f>SUM('Aberdeen City:ZetTrans'!C47)</f>
        <v>-64760</v>
      </c>
      <c r="D47" s="26">
        <f>SUM('Aberdeen City:ZetTrans'!D47)</f>
        <v>-95540</v>
      </c>
      <c r="E47" s="26">
        <f>SUM('Aberdeen City:ZetTrans'!E47)</f>
        <v>-86186</v>
      </c>
      <c r="F47" s="26">
        <f>SUM('Aberdeen City:ZetTrans'!F47)</f>
        <v>-73542</v>
      </c>
      <c r="G47" s="75"/>
      <c r="H47" s="75"/>
    </row>
    <row r="48" spans="1:8" s="17" customFormat="1" ht="15.95" customHeight="1">
      <c r="A48" s="31"/>
      <c r="B48" s="21" t="s">
        <v>82</v>
      </c>
      <c r="C48" s="26">
        <f>SUM('Aberdeen City:ZetTrans'!C48)</f>
        <v>-1447</v>
      </c>
      <c r="D48" s="26">
        <f>SUM('Aberdeen City:ZetTrans'!D48)</f>
        <v>-834</v>
      </c>
      <c r="E48" s="26">
        <f>SUM('Aberdeen City:ZetTrans'!E48)</f>
        <v>-117</v>
      </c>
      <c r="F48" s="26">
        <f>SUM('Aberdeen City:ZetTrans'!F48)</f>
        <v>-103</v>
      </c>
      <c r="G48" s="75"/>
      <c r="H48" s="75"/>
    </row>
    <row r="49" spans="1:8" s="17" customFormat="1" ht="15.95" customHeight="1">
      <c r="A49" s="31"/>
      <c r="B49" s="21" t="s">
        <v>83</v>
      </c>
      <c r="C49" s="26">
        <f>SUM('Aberdeen City:ZetTrans'!C49)</f>
        <v>-50996</v>
      </c>
      <c r="D49" s="26">
        <f>SUM('Aberdeen City:ZetTrans'!D49)</f>
        <v>-90464</v>
      </c>
      <c r="E49" s="26">
        <f>SUM('Aberdeen City:ZetTrans'!E49)</f>
        <v>-53179</v>
      </c>
      <c r="F49" s="26">
        <f>SUM('Aberdeen City:ZetTrans'!F49)</f>
        <v>-73034</v>
      </c>
      <c r="G49" s="75"/>
      <c r="H49" s="75"/>
    </row>
    <row r="50" spans="1:8" s="17" customFormat="1" ht="15.95" customHeight="1">
      <c r="A50" s="31"/>
      <c r="B50" s="21" t="s">
        <v>84</v>
      </c>
      <c r="C50" s="26">
        <f>SUM('Aberdeen City:ZetTrans'!C50)</f>
        <v>-82674</v>
      </c>
      <c r="D50" s="26">
        <f>SUM('Aberdeen City:ZetTrans'!D50)</f>
        <v>-138804</v>
      </c>
      <c r="E50" s="26">
        <f>SUM('Aberdeen City:ZetTrans'!E50)</f>
        <v>-59460</v>
      </c>
      <c r="F50" s="26">
        <f>SUM('Aberdeen City:ZetTrans'!F50)</f>
        <v>-60571</v>
      </c>
      <c r="G50" s="75"/>
      <c r="H50" s="75"/>
    </row>
    <row r="51" spans="1:8" s="17" customFormat="1" ht="15.95" customHeight="1">
      <c r="A51" s="31"/>
      <c r="B51" s="21" t="s">
        <v>85</v>
      </c>
      <c r="C51" s="26">
        <f>SUM('Aberdeen City:ZetTrans'!C51)</f>
        <v>-622790</v>
      </c>
      <c r="D51" s="26">
        <f>SUM('Aberdeen City:ZetTrans'!D51)</f>
        <v>-1592171</v>
      </c>
      <c r="E51" s="26">
        <f>SUM('Aberdeen City:ZetTrans'!E51)</f>
        <v>-1552068.6270571526</v>
      </c>
      <c r="F51" s="26">
        <f>SUM('Aberdeen City:ZetTrans'!F51)</f>
        <v>-1179231.0397669869</v>
      </c>
      <c r="G51" s="75"/>
      <c r="H51" s="75"/>
    </row>
    <row r="52" spans="1:8" s="17" customFormat="1" ht="15.95" customHeight="1">
      <c r="A52" s="31"/>
      <c r="B52" s="21" t="s">
        <v>86</v>
      </c>
      <c r="C52" s="26">
        <f>SUM('Aberdeen City:ZetTrans'!C52)</f>
        <v>-39009</v>
      </c>
      <c r="D52" s="26">
        <f>SUM('Aberdeen City:ZetTrans'!D52)</f>
        <v>-59229</v>
      </c>
      <c r="E52" s="26">
        <f>SUM('Aberdeen City:ZetTrans'!E52)</f>
        <v>-26441</v>
      </c>
      <c r="F52" s="26">
        <f>SUM('Aberdeen City:ZetTrans'!F52)</f>
        <v>-22519</v>
      </c>
      <c r="G52" s="75"/>
      <c r="H52" s="75"/>
    </row>
    <row r="53" spans="1:8" s="17" customFormat="1" ht="15.95" customHeight="1">
      <c r="A53" s="31"/>
      <c r="B53" s="21" t="s">
        <v>87</v>
      </c>
      <c r="C53" s="26">
        <f>SUM('Aberdeen City:ZetTrans'!C53)</f>
        <v>-19382</v>
      </c>
      <c r="D53" s="26">
        <f>SUM('Aberdeen City:ZetTrans'!D53)</f>
        <v>-58826</v>
      </c>
      <c r="E53" s="26">
        <f>SUM('Aberdeen City:ZetTrans'!E53)</f>
        <v>-62519</v>
      </c>
      <c r="F53" s="26">
        <f>SUM('Aberdeen City:ZetTrans'!F53)</f>
        <v>-15196</v>
      </c>
      <c r="G53" s="75"/>
      <c r="H53" s="75"/>
    </row>
    <row r="54" spans="1:8" s="17" customFormat="1" ht="15.95" customHeight="1">
      <c r="A54" s="31"/>
      <c r="B54" s="21" t="s">
        <v>88</v>
      </c>
      <c r="C54" s="15">
        <f>SUM('Aberdeen City:ZetTrans'!C54)</f>
        <v>-32521</v>
      </c>
      <c r="D54" s="15">
        <f>SUM('Aberdeen City:ZetTrans'!D54)</f>
        <v>-46140</v>
      </c>
      <c r="E54" s="26">
        <f>SUM('Aberdeen City:ZetTrans'!E54)</f>
        <v>-18338</v>
      </c>
      <c r="F54" s="26">
        <f>SUM('Aberdeen City:ZetTrans'!F54)</f>
        <v>-6237</v>
      </c>
      <c r="G54" s="75"/>
      <c r="H54" s="75"/>
    </row>
    <row r="55" spans="1:8" s="17" customFormat="1" ht="15.95" customHeight="1">
      <c r="A55" s="31"/>
      <c r="B55" s="21" t="s">
        <v>89</v>
      </c>
      <c r="C55" s="26">
        <f>SUM('Aberdeen City:ZetTrans'!C55)</f>
        <v>-86966</v>
      </c>
      <c r="D55" s="26">
        <f>SUM('Aberdeen City:ZetTrans'!D55)</f>
        <v>-5098</v>
      </c>
      <c r="E55" s="26">
        <f>SUM('Aberdeen City:ZetTrans'!E55)</f>
        <v>-5024</v>
      </c>
      <c r="F55" s="26">
        <f>SUM('Aberdeen City:ZetTrans'!F55)</f>
        <v>-5869</v>
      </c>
      <c r="G55" s="75"/>
      <c r="H55" s="75"/>
    </row>
    <row r="56" spans="1:8" s="17" customFormat="1" ht="15.95" customHeight="1">
      <c r="A56" s="31"/>
      <c r="B56" s="21" t="s">
        <v>90</v>
      </c>
      <c r="C56" s="26">
        <f>SUM('Aberdeen City:ZetTrans'!C56)</f>
        <v>-12922</v>
      </c>
      <c r="D56" s="26">
        <f>SUM('Aberdeen City:ZetTrans'!D56)</f>
        <v>-73971</v>
      </c>
      <c r="E56" s="26">
        <f>SUM('Aberdeen City:ZetTrans'!E56)</f>
        <v>-31962</v>
      </c>
      <c r="F56" s="26">
        <f>SUM('Aberdeen City:ZetTrans'!F56)</f>
        <v>-10000</v>
      </c>
      <c r="G56" s="75"/>
      <c r="H56" s="75"/>
    </row>
    <row r="57" spans="1:8" s="17" customFormat="1" ht="15.95" customHeight="1">
      <c r="A57" s="32"/>
      <c r="B57" s="18" t="s">
        <v>49</v>
      </c>
      <c r="C57" s="16">
        <f>SUM(C44:C56)</f>
        <v>-1696400</v>
      </c>
      <c r="D57" s="16">
        <f>SUM(D44:D56)</f>
        <v>-2779952</v>
      </c>
      <c r="E57" s="16">
        <f>SUM(E44:E56)</f>
        <v>-2532661.3623501966</v>
      </c>
      <c r="F57" s="16">
        <f>SUM(F44:F56)</f>
        <v>-2107558.4963135053</v>
      </c>
      <c r="G57" s="75"/>
      <c r="H57" s="75"/>
    </row>
    <row r="58" spans="1:8" s="1" customFormat="1" ht="8.1" customHeight="1">
      <c r="A58" s="33"/>
      <c r="C58" s="34"/>
      <c r="D58" s="27"/>
      <c r="F58" s="27"/>
      <c r="G58" s="75"/>
      <c r="H58" s="75"/>
    </row>
    <row r="59" spans="1:8" s="17" customFormat="1" ht="15.95" customHeight="1">
      <c r="A59" s="31"/>
      <c r="B59" s="44" t="s">
        <v>97</v>
      </c>
      <c r="C59" s="36" t="str">
        <f t="shared" ref="C59:D59" si="0">IF(ROUND(C41, 0)+ROUND(C57, 0)=0, "PASS", "FAIL")</f>
        <v>PASS</v>
      </c>
      <c r="D59" s="36" t="str">
        <f t="shared" si="0"/>
        <v>PASS</v>
      </c>
      <c r="E59" s="36" t="str">
        <f>IF(ROUND(E41, 0)+ROUND(E57, 0)=0, "PASS", "FAIL")</f>
        <v>PASS</v>
      </c>
      <c r="F59" s="36" t="str">
        <f>IF(ROUND(F41, 0)+ROUND(F57, 0)=0, "PASS", "FAIL")</f>
        <v>PASS</v>
      </c>
      <c r="G59" s="75"/>
      <c r="H59" s="75"/>
    </row>
    <row r="60" spans="1:8" s="1" customFormat="1" ht="18" customHeight="1">
      <c r="A60" s="33"/>
      <c r="C60" s="34"/>
      <c r="D60" s="27"/>
      <c r="F60" s="27"/>
      <c r="G60" s="75"/>
      <c r="H60" s="75"/>
    </row>
    <row r="61" spans="1:8" s="6" customFormat="1" ht="20.100000000000001" customHeight="1">
      <c r="A61" s="29"/>
      <c r="B61" s="12" t="s">
        <v>141</v>
      </c>
      <c r="C61" s="48"/>
      <c r="D61" s="11"/>
      <c r="E61" s="11"/>
      <c r="F61" s="8" t="s">
        <v>16</v>
      </c>
      <c r="G61" s="75"/>
      <c r="H61" s="75"/>
    </row>
    <row r="62" spans="1:8" s="13" customFormat="1" ht="45" customHeight="1">
      <c r="A62" s="30"/>
      <c r="B62" s="19"/>
      <c r="C62" s="20" t="str">
        <f>C$9</f>
        <v>2020-21 
Provisional 
Outturn</v>
      </c>
      <c r="D62" s="20" t="str">
        <f>D$9</f>
        <v>2021-22 
Budget 
Estimate</v>
      </c>
      <c r="E62" s="20" t="str">
        <f>E$9</f>
        <v>2022-23 
Budget 
Estimate</v>
      </c>
      <c r="F62" s="20" t="str">
        <f>F$9</f>
        <v>2023-24 
Budget 
Estimate</v>
      </c>
      <c r="G62" s="75"/>
      <c r="H62" s="75"/>
    </row>
    <row r="63" spans="1:8" s="1" customFormat="1" ht="8.1" customHeight="1">
      <c r="A63" s="33"/>
      <c r="C63" s="34"/>
      <c r="D63" s="27"/>
      <c r="F63" s="27"/>
      <c r="G63" s="75"/>
      <c r="H63" s="75"/>
    </row>
    <row r="64" spans="1:8" s="6" customFormat="1" ht="15.95" customHeight="1">
      <c r="A64" s="29"/>
      <c r="B64" s="50" t="s">
        <v>43</v>
      </c>
      <c r="C64" s="48"/>
      <c r="D64" s="11"/>
      <c r="E64" s="11"/>
      <c r="F64" s="8"/>
      <c r="G64" s="75"/>
      <c r="H64" s="75"/>
    </row>
    <row r="65" spans="1:8" s="13" customFormat="1" ht="20.100000000000001" customHeight="1">
      <c r="A65" s="30"/>
      <c r="B65" s="81" t="s">
        <v>94</v>
      </c>
      <c r="C65" s="82"/>
      <c r="D65" s="82"/>
      <c r="E65" s="82"/>
      <c r="F65" s="83"/>
      <c r="G65" s="75"/>
      <c r="H65" s="75"/>
    </row>
    <row r="66" spans="1:8" s="17" customFormat="1" ht="15.95" customHeight="1">
      <c r="A66" s="31"/>
      <c r="B66" s="21" t="s">
        <v>31</v>
      </c>
      <c r="C66" s="26">
        <f>SUM('Aberdeen City:ZetTrans'!C66)</f>
        <v>14</v>
      </c>
      <c r="D66" s="26">
        <f>SUM('Aberdeen City:ZetTrans'!D66)</f>
        <v>12</v>
      </c>
      <c r="E66" s="26">
        <f>SUM('Aberdeen City:ZetTrans'!E66)</f>
        <v>10</v>
      </c>
      <c r="F66" s="26">
        <f>SUM('Aberdeen City:ZetTrans'!F66)</f>
        <v>10</v>
      </c>
      <c r="G66" s="75"/>
      <c r="H66" s="75"/>
    </row>
    <row r="67" spans="1:8" s="17" customFormat="1" ht="15.95" customHeight="1">
      <c r="A67" s="31"/>
      <c r="B67" s="21" t="s">
        <v>154</v>
      </c>
      <c r="C67" s="26">
        <f>SUM('Aberdeen City:ZetTrans'!C67)</f>
        <v>1538</v>
      </c>
      <c r="D67" s="26">
        <f>SUM('Aberdeen City:ZetTrans'!D67)</f>
        <v>4215</v>
      </c>
      <c r="E67" s="26">
        <f>SUM('Aberdeen City:ZetTrans'!E67)</f>
        <v>1639.4931299999998</v>
      </c>
      <c r="F67" s="26">
        <f>SUM('Aberdeen City:ZetTrans'!F67)</f>
        <v>124</v>
      </c>
      <c r="G67" s="75"/>
      <c r="H67" s="75"/>
    </row>
    <row r="68" spans="1:8" s="17" customFormat="1" ht="15.95" customHeight="1">
      <c r="A68" s="31"/>
      <c r="B68" s="21" t="s">
        <v>32</v>
      </c>
      <c r="C68" s="26">
        <f>SUM('Aberdeen City:ZetTrans'!C68)</f>
        <v>76</v>
      </c>
      <c r="D68" s="26">
        <f>SUM('Aberdeen City:ZetTrans'!D68)</f>
        <v>365</v>
      </c>
      <c r="E68" s="26">
        <f>SUM('Aberdeen City:ZetTrans'!E68)</f>
        <v>5</v>
      </c>
      <c r="F68" s="26">
        <f>SUM('Aberdeen City:ZetTrans'!F68)</f>
        <v>5</v>
      </c>
      <c r="G68" s="75"/>
      <c r="H68" s="75"/>
    </row>
    <row r="69" spans="1:8" s="17" customFormat="1" ht="15.95" customHeight="1">
      <c r="A69" s="31"/>
      <c r="B69" s="21" t="s">
        <v>50</v>
      </c>
      <c r="C69" s="26">
        <f>SUM('Aberdeen City:ZetTrans'!C69)</f>
        <v>8000</v>
      </c>
      <c r="D69" s="26">
        <f>SUM('Aberdeen City:ZetTrans'!D69)</f>
        <v>7847</v>
      </c>
      <c r="E69" s="26">
        <f>SUM('Aberdeen City:ZetTrans'!E69)</f>
        <v>1295</v>
      </c>
      <c r="F69" s="26">
        <f>SUM('Aberdeen City:ZetTrans'!F69)</f>
        <v>1315</v>
      </c>
      <c r="G69" s="75"/>
      <c r="H69" s="75"/>
    </row>
    <row r="70" spans="1:8" s="17" customFormat="1" ht="15.95" customHeight="1">
      <c r="A70" s="31"/>
      <c r="B70" s="21" t="s">
        <v>33</v>
      </c>
      <c r="C70" s="26">
        <f>SUM('Aberdeen City:ZetTrans'!C70)</f>
        <v>2000</v>
      </c>
      <c r="D70" s="26">
        <f>SUM('Aberdeen City:ZetTrans'!D70)</f>
        <v>4000</v>
      </c>
      <c r="E70" s="26">
        <f>SUM('Aberdeen City:ZetTrans'!E70)</f>
        <v>4000</v>
      </c>
      <c r="F70" s="26">
        <f>SUM('Aberdeen City:ZetTrans'!F70)</f>
        <v>0</v>
      </c>
      <c r="G70" s="75"/>
      <c r="H70" s="75"/>
    </row>
    <row r="71" spans="1:8" s="17" customFormat="1" ht="15.95" customHeight="1">
      <c r="A71" s="31"/>
      <c r="B71" s="21" t="s">
        <v>45</v>
      </c>
      <c r="C71" s="26">
        <f>SUM('Aberdeen City:ZetTrans'!C71)</f>
        <v>4021.0574999999999</v>
      </c>
      <c r="D71" s="26">
        <f>SUM('Aberdeen City:ZetTrans'!D71)</f>
        <v>6884.2206399999995</v>
      </c>
      <c r="E71" s="26">
        <f>SUM('Aberdeen City:ZetTrans'!E71)</f>
        <v>1799.731319999999</v>
      </c>
      <c r="F71" s="26">
        <f>SUM('Aberdeen City:ZetTrans'!F71)</f>
        <v>800</v>
      </c>
      <c r="G71" s="75"/>
      <c r="H71" s="75"/>
    </row>
    <row r="72" spans="1:8" s="17" customFormat="1" ht="15.95" customHeight="1">
      <c r="A72" s="31"/>
      <c r="B72" s="21" t="s">
        <v>44</v>
      </c>
      <c r="C72" s="26">
        <f>SUM('Aberdeen City:ZetTrans'!C72)</f>
        <v>670</v>
      </c>
      <c r="D72" s="26">
        <f>SUM('Aberdeen City:ZetTrans'!D72)</f>
        <v>1465</v>
      </c>
      <c r="E72" s="26">
        <f>SUM('Aberdeen City:ZetTrans'!E72)</f>
        <v>1350</v>
      </c>
      <c r="F72" s="26">
        <f>SUM('Aberdeen City:ZetTrans'!F72)</f>
        <v>1400</v>
      </c>
      <c r="G72" s="75"/>
      <c r="H72" s="75"/>
    </row>
    <row r="73" spans="1:8" s="17" customFormat="1" ht="15.95" customHeight="1">
      <c r="A73" s="31"/>
      <c r="B73" s="21" t="s">
        <v>38</v>
      </c>
      <c r="C73" s="26">
        <f>SUM('Aberdeen City:ZetTrans'!C73)</f>
        <v>0</v>
      </c>
      <c r="D73" s="26">
        <f>SUM('Aberdeen City:ZetTrans'!D73)</f>
        <v>0</v>
      </c>
      <c r="E73" s="26">
        <f>SUM('Aberdeen City:ZetTrans'!E73)</f>
        <v>0</v>
      </c>
      <c r="F73" s="26">
        <f>SUM('Aberdeen City:ZetTrans'!F73)</f>
        <v>0</v>
      </c>
      <c r="G73" s="75"/>
      <c r="H73" s="75"/>
    </row>
    <row r="74" spans="1:8" s="17" customFormat="1" ht="15.95" customHeight="1">
      <c r="A74" s="31"/>
      <c r="B74" s="21" t="s">
        <v>34</v>
      </c>
      <c r="C74" s="26">
        <f>SUM('Aberdeen City:ZetTrans'!C74)</f>
        <v>13</v>
      </c>
      <c r="D74" s="26">
        <f>SUM('Aberdeen City:ZetTrans'!D74)</f>
        <v>0</v>
      </c>
      <c r="E74" s="26">
        <f>SUM('Aberdeen City:ZetTrans'!E74)</f>
        <v>0</v>
      </c>
      <c r="F74" s="26">
        <f>SUM('Aberdeen City:ZetTrans'!F74)</f>
        <v>0</v>
      </c>
      <c r="G74" s="75"/>
      <c r="H74" s="75"/>
    </row>
    <row r="75" spans="1:8" s="17" customFormat="1" ht="15.95" customHeight="1">
      <c r="A75" s="31"/>
      <c r="B75" s="21" t="s">
        <v>46</v>
      </c>
      <c r="C75" s="26">
        <f>SUM('Aberdeen City:ZetTrans'!C75)</f>
        <v>133</v>
      </c>
      <c r="D75" s="26">
        <f>SUM('Aberdeen City:ZetTrans'!D75)</f>
        <v>113</v>
      </c>
      <c r="E75" s="26">
        <f>SUM('Aberdeen City:ZetTrans'!E75)</f>
        <v>99</v>
      </c>
      <c r="F75" s="26">
        <f>SUM('Aberdeen City:ZetTrans'!F75)</f>
        <v>99</v>
      </c>
      <c r="G75" s="75"/>
      <c r="H75" s="75"/>
    </row>
    <row r="76" spans="1:8" s="17" customFormat="1" ht="15.95" customHeight="1">
      <c r="A76" s="32"/>
      <c r="B76" s="24" t="s">
        <v>95</v>
      </c>
      <c r="C76" s="25">
        <f>SUM(C66:C75)</f>
        <v>16465.057499999999</v>
      </c>
      <c r="D76" s="25">
        <f>SUM(D66:D75)</f>
        <v>24901.22064</v>
      </c>
      <c r="E76" s="25">
        <f>SUM(E66:E75)</f>
        <v>10198.224449999998</v>
      </c>
      <c r="F76" s="25">
        <f>SUM(F66:F75)</f>
        <v>3753</v>
      </c>
      <c r="G76" s="75"/>
      <c r="H76" s="75"/>
    </row>
    <row r="77" spans="1:8" s="13" customFormat="1" ht="20.100000000000001" customHeight="1">
      <c r="A77" s="30"/>
      <c r="B77" s="81" t="s">
        <v>130</v>
      </c>
      <c r="C77" s="82"/>
      <c r="D77" s="82"/>
      <c r="E77" s="82"/>
      <c r="F77" s="83"/>
      <c r="G77" s="75"/>
      <c r="H77" s="75"/>
    </row>
    <row r="78" spans="1:8" s="17" customFormat="1" ht="15.95" customHeight="1">
      <c r="A78" s="31"/>
      <c r="B78" s="21" t="s">
        <v>51</v>
      </c>
      <c r="C78" s="26">
        <f>SUM('Aberdeen City:ZetTrans'!C78)</f>
        <v>0</v>
      </c>
      <c r="D78" s="26">
        <f>SUM('Aberdeen City:ZetTrans'!D78)</f>
        <v>0</v>
      </c>
      <c r="E78" s="26">
        <f>SUM('Aberdeen City:ZetTrans'!E78)</f>
        <v>0</v>
      </c>
      <c r="F78" s="26">
        <f>SUM('Aberdeen City:ZetTrans'!F78)</f>
        <v>0</v>
      </c>
      <c r="G78" s="75"/>
      <c r="H78" s="75"/>
    </row>
    <row r="79" spans="1:8" s="17" customFormat="1" ht="15.95" customHeight="1">
      <c r="A79" s="31"/>
      <c r="B79" s="21" t="s">
        <v>92</v>
      </c>
      <c r="C79" s="26">
        <f>SUM('Aberdeen City:ZetTrans'!C79)</f>
        <v>0</v>
      </c>
      <c r="D79" s="26">
        <f>SUM('Aberdeen City:ZetTrans'!D79)</f>
        <v>0</v>
      </c>
      <c r="E79" s="26">
        <f>SUM('Aberdeen City:ZetTrans'!E79)</f>
        <v>0</v>
      </c>
      <c r="F79" s="26">
        <f>SUM('Aberdeen City:ZetTrans'!F79)</f>
        <v>0</v>
      </c>
      <c r="G79" s="75"/>
      <c r="H79" s="75"/>
    </row>
    <row r="80" spans="1:8" s="17" customFormat="1" ht="15.95" customHeight="1">
      <c r="A80" s="31"/>
      <c r="B80" s="21" t="s">
        <v>131</v>
      </c>
      <c r="C80" s="26">
        <f>SUM('Aberdeen City:ZetTrans'!C80)</f>
        <v>19569</v>
      </c>
      <c r="D80" s="26">
        <f>SUM('Aberdeen City:ZetTrans'!D80)</f>
        <v>13260</v>
      </c>
      <c r="E80" s="26">
        <f>SUM('Aberdeen City:ZetTrans'!E80)</f>
        <v>4856</v>
      </c>
      <c r="F80" s="26">
        <f>SUM('Aberdeen City:ZetTrans'!F80)</f>
        <v>72000</v>
      </c>
      <c r="G80" s="75"/>
      <c r="H80" s="75"/>
    </row>
    <row r="81" spans="1:8" s="17" customFormat="1" ht="15.95" customHeight="1">
      <c r="A81" s="31"/>
      <c r="B81" s="21" t="s">
        <v>52</v>
      </c>
      <c r="C81" s="26">
        <f>SUM('Aberdeen City:ZetTrans'!C81)</f>
        <v>0</v>
      </c>
      <c r="D81" s="26">
        <f>SUM('Aberdeen City:ZetTrans'!D81)</f>
        <v>0</v>
      </c>
      <c r="E81" s="26">
        <f>SUM('Aberdeen City:ZetTrans'!E81)</f>
        <v>0</v>
      </c>
      <c r="F81" s="26">
        <f>SUM('Aberdeen City:ZetTrans'!F81)</f>
        <v>0</v>
      </c>
      <c r="G81" s="75"/>
      <c r="H81" s="75"/>
    </row>
    <row r="82" spans="1:8" s="17" customFormat="1" ht="15.95" customHeight="1">
      <c r="A82" s="32"/>
      <c r="B82" s="24" t="s">
        <v>132</v>
      </c>
      <c r="C82" s="25">
        <f>SUM(C78:C81)</f>
        <v>19569</v>
      </c>
      <c r="D82" s="25">
        <f>SUM(D78:D81)</f>
        <v>13260</v>
      </c>
      <c r="E82" s="25">
        <f>SUM(E78:E81)</f>
        <v>4856</v>
      </c>
      <c r="F82" s="25">
        <f>SUM(F78:F81)</f>
        <v>72000</v>
      </c>
      <c r="G82" s="75"/>
      <c r="H82" s="75"/>
    </row>
    <row r="83" spans="1:8" s="13" customFormat="1" ht="20.100000000000001" customHeight="1">
      <c r="A83" s="30"/>
      <c r="B83" s="81" t="s">
        <v>93</v>
      </c>
      <c r="C83" s="82"/>
      <c r="D83" s="82"/>
      <c r="E83" s="82"/>
      <c r="F83" s="83"/>
      <c r="G83" s="75"/>
      <c r="H83" s="75"/>
    </row>
    <row r="84" spans="1:8" s="17" customFormat="1" ht="15.95" customHeight="1">
      <c r="A84" s="31"/>
      <c r="B84" s="21" t="s">
        <v>31</v>
      </c>
      <c r="C84" s="26">
        <f>SUM('Aberdeen City:ZetTrans'!C84)</f>
        <v>2112</v>
      </c>
      <c r="D84" s="26">
        <f>SUM('Aberdeen City:ZetTrans'!D84)</f>
        <v>1261</v>
      </c>
      <c r="E84" s="26">
        <f>SUM('Aberdeen City:ZetTrans'!E84)</f>
        <v>0</v>
      </c>
      <c r="F84" s="26">
        <f>SUM('Aberdeen City:ZetTrans'!F84)</f>
        <v>0</v>
      </c>
      <c r="G84" s="75"/>
      <c r="H84" s="75"/>
    </row>
    <row r="85" spans="1:8" s="17" customFormat="1" ht="15.95" customHeight="1">
      <c r="A85" s="31"/>
      <c r="B85" s="21" t="s">
        <v>154</v>
      </c>
      <c r="C85" s="26">
        <f>SUM('Aberdeen City:ZetTrans'!C85)</f>
        <v>3170</v>
      </c>
      <c r="D85" s="26">
        <f>SUM('Aberdeen City:ZetTrans'!D85)</f>
        <v>4336</v>
      </c>
      <c r="E85" s="26">
        <f>SUM('Aberdeen City:ZetTrans'!E85)</f>
        <v>1102</v>
      </c>
      <c r="F85" s="26">
        <f>SUM('Aberdeen City:ZetTrans'!F85)</f>
        <v>5900</v>
      </c>
      <c r="G85" s="75"/>
      <c r="H85" s="75"/>
    </row>
    <row r="86" spans="1:8" s="17" customFormat="1" ht="15.95" customHeight="1">
      <c r="A86" s="31"/>
      <c r="B86" s="21" t="s">
        <v>32</v>
      </c>
      <c r="C86" s="26">
        <f>SUM('Aberdeen City:ZetTrans'!C86)</f>
        <v>4962</v>
      </c>
      <c r="D86" s="26">
        <f>SUM('Aberdeen City:ZetTrans'!D86)</f>
        <v>9249</v>
      </c>
      <c r="E86" s="26">
        <f>SUM('Aberdeen City:ZetTrans'!E86)</f>
        <v>3067</v>
      </c>
      <c r="F86" s="26">
        <f>SUM('Aberdeen City:ZetTrans'!F86)</f>
        <v>817</v>
      </c>
      <c r="G86" s="75"/>
      <c r="H86" s="75"/>
    </row>
    <row r="87" spans="1:8" s="17" customFormat="1" ht="15.95" customHeight="1">
      <c r="A87" s="31"/>
      <c r="B87" s="21" t="s">
        <v>35</v>
      </c>
      <c r="C87" s="26">
        <f>SUM('Aberdeen City:ZetTrans'!C87)</f>
        <v>14544</v>
      </c>
      <c r="D87" s="26">
        <f>SUM('Aberdeen City:ZetTrans'!D87)</f>
        <v>19997</v>
      </c>
      <c r="E87" s="26">
        <f>SUM('Aberdeen City:ZetTrans'!E87)</f>
        <v>15796</v>
      </c>
      <c r="F87" s="26">
        <f>SUM('Aberdeen City:ZetTrans'!F87)</f>
        <v>19825</v>
      </c>
      <c r="G87" s="75"/>
      <c r="H87" s="75"/>
    </row>
    <row r="88" spans="1:8" s="17" customFormat="1" ht="15.95" customHeight="1">
      <c r="A88" s="31"/>
      <c r="B88" s="21" t="s">
        <v>33</v>
      </c>
      <c r="C88" s="26">
        <f>SUM('Aberdeen City:ZetTrans'!C88)</f>
        <v>380</v>
      </c>
      <c r="D88" s="26">
        <f>SUM('Aberdeen City:ZetTrans'!D88)</f>
        <v>386</v>
      </c>
      <c r="E88" s="26">
        <f>SUM('Aberdeen City:ZetTrans'!E88)</f>
        <v>386</v>
      </c>
      <c r="F88" s="26">
        <f>SUM('Aberdeen City:ZetTrans'!F88)</f>
        <v>386</v>
      </c>
      <c r="G88" s="75"/>
      <c r="H88" s="75"/>
    </row>
    <row r="89" spans="1:8" s="17" customFormat="1" ht="15.95" customHeight="1">
      <c r="A89" s="31"/>
      <c r="B89" s="21" t="s">
        <v>45</v>
      </c>
      <c r="C89" s="26">
        <f>SUM('Aberdeen City:ZetTrans'!C89)</f>
        <v>52326</v>
      </c>
      <c r="D89" s="26">
        <f>SUM('Aberdeen City:ZetTrans'!D89)</f>
        <v>58828</v>
      </c>
      <c r="E89" s="26">
        <f>SUM('Aberdeen City:ZetTrans'!E89)</f>
        <v>34935</v>
      </c>
      <c r="F89" s="26">
        <f>SUM('Aberdeen City:ZetTrans'!F89)</f>
        <v>20610</v>
      </c>
      <c r="G89" s="75"/>
      <c r="H89" s="75"/>
    </row>
    <row r="90" spans="1:8" s="17" customFormat="1" ht="15.95" customHeight="1">
      <c r="A90" s="31"/>
      <c r="B90" s="21" t="s">
        <v>44</v>
      </c>
      <c r="C90" s="26">
        <f>SUM('Aberdeen City:ZetTrans'!C90)</f>
        <v>148389</v>
      </c>
      <c r="D90" s="26">
        <f>SUM('Aberdeen City:ZetTrans'!D90)</f>
        <v>113037</v>
      </c>
      <c r="E90" s="26">
        <f>SUM('Aberdeen City:ZetTrans'!E90)</f>
        <v>47944</v>
      </c>
      <c r="F90" s="26">
        <f>SUM('Aberdeen City:ZetTrans'!F90)</f>
        <v>46446</v>
      </c>
      <c r="G90" s="75"/>
      <c r="H90" s="75"/>
    </row>
    <row r="91" spans="1:8" s="17" customFormat="1" ht="15.95" customHeight="1">
      <c r="A91" s="31"/>
      <c r="B91" s="21" t="s">
        <v>38</v>
      </c>
      <c r="C91" s="26">
        <f>SUM('Aberdeen City:ZetTrans'!C91)</f>
        <v>0</v>
      </c>
      <c r="D91" s="26">
        <f>SUM('Aberdeen City:ZetTrans'!D91)</f>
        <v>0</v>
      </c>
      <c r="E91" s="26">
        <f>SUM('Aberdeen City:ZetTrans'!E91)</f>
        <v>0</v>
      </c>
      <c r="F91" s="26">
        <f>SUM('Aberdeen City:ZetTrans'!F91)</f>
        <v>0</v>
      </c>
      <c r="G91" s="75"/>
      <c r="H91" s="75"/>
    </row>
    <row r="92" spans="1:8" s="17" customFormat="1" ht="15.95" customHeight="1">
      <c r="A92" s="31"/>
      <c r="B92" s="21" t="s">
        <v>34</v>
      </c>
      <c r="C92" s="26">
        <f>SUM('Aberdeen City:ZetTrans'!C92)</f>
        <v>4215</v>
      </c>
      <c r="D92" s="26">
        <f>SUM('Aberdeen City:ZetTrans'!D92)</f>
        <v>5713</v>
      </c>
      <c r="E92" s="26">
        <f>SUM('Aberdeen City:ZetTrans'!E92)</f>
        <v>115</v>
      </c>
      <c r="F92" s="26">
        <f>SUM('Aberdeen City:ZetTrans'!F92)</f>
        <v>0</v>
      </c>
      <c r="G92" s="75"/>
      <c r="H92" s="75"/>
    </row>
    <row r="93" spans="1:8" s="17" customFormat="1" ht="15.95" customHeight="1">
      <c r="A93" s="31"/>
      <c r="B93" s="21" t="s">
        <v>46</v>
      </c>
      <c r="C93" s="26">
        <f>SUM('Aberdeen City:ZetTrans'!C93)</f>
        <v>8</v>
      </c>
      <c r="D93" s="26">
        <f>SUM('Aberdeen City:ZetTrans'!D93)</f>
        <v>1825</v>
      </c>
      <c r="E93" s="26">
        <f>SUM('Aberdeen City:ZetTrans'!E93)</f>
        <v>1879</v>
      </c>
      <c r="F93" s="26">
        <f>SUM('Aberdeen City:ZetTrans'!F93)</f>
        <v>471</v>
      </c>
      <c r="G93" s="75"/>
      <c r="H93" s="75"/>
    </row>
    <row r="94" spans="1:8" s="17" customFormat="1" ht="15.95" customHeight="1">
      <c r="A94" s="32"/>
      <c r="B94" s="24" t="s">
        <v>96</v>
      </c>
      <c r="C94" s="25">
        <f>SUM(C84:C93)</f>
        <v>230106</v>
      </c>
      <c r="D94" s="25">
        <f>SUM(D84:D93)</f>
        <v>214632</v>
      </c>
      <c r="E94" s="25">
        <f>SUM(E84:E93)</f>
        <v>105224</v>
      </c>
      <c r="F94" s="25">
        <f>SUM(F84:F93)</f>
        <v>94455</v>
      </c>
      <c r="G94" s="75"/>
      <c r="H94" s="75"/>
    </row>
    <row r="95" spans="1:8" s="17" customFormat="1" ht="15.95" customHeight="1">
      <c r="A95" s="32"/>
      <c r="B95" s="18" t="s">
        <v>129</v>
      </c>
      <c r="C95" s="16">
        <f>SUM(C76,C82, C94)</f>
        <v>266140.0575</v>
      </c>
      <c r="D95" s="16">
        <f>SUM(D76,D82, D94)</f>
        <v>252793.22064000001</v>
      </c>
      <c r="E95" s="16">
        <f>SUM(E76,E82, E94)</f>
        <v>120278.22444999999</v>
      </c>
      <c r="F95" s="16">
        <f>SUM(F76,F82, F94)</f>
        <v>170208</v>
      </c>
      <c r="G95" s="75"/>
      <c r="H95" s="75"/>
    </row>
    <row r="96" spans="1:8" s="1" customFormat="1" ht="8.1" customHeight="1">
      <c r="A96" s="33"/>
      <c r="C96" s="34"/>
      <c r="D96" s="27"/>
      <c r="F96" s="27"/>
      <c r="G96" s="75"/>
      <c r="H96" s="75"/>
    </row>
    <row r="97" spans="1:8" s="6" customFormat="1" ht="15.95" customHeight="1">
      <c r="A97" s="29"/>
      <c r="B97" s="50" t="s">
        <v>48</v>
      </c>
      <c r="C97" s="48"/>
      <c r="D97" s="11"/>
      <c r="E97" s="11"/>
      <c r="F97" s="8"/>
      <c r="G97" s="75"/>
      <c r="H97" s="75"/>
    </row>
    <row r="98" spans="1:8" s="17" customFormat="1" ht="15.95" customHeight="1">
      <c r="A98" s="31"/>
      <c r="B98" s="21" t="s">
        <v>78</v>
      </c>
      <c r="C98" s="26">
        <f>SUM('Aberdeen City:ZetTrans'!C98)</f>
        <v>-33169</v>
      </c>
      <c r="D98" s="26">
        <f>SUM('Aberdeen City:ZetTrans'!D98)</f>
        <v>-29974</v>
      </c>
      <c r="E98" s="26">
        <f>SUM('Aberdeen City:ZetTrans'!E98)</f>
        <v>-27239</v>
      </c>
      <c r="F98" s="26">
        <f>SUM('Aberdeen City:ZetTrans'!F98)</f>
        <v>-26733</v>
      </c>
      <c r="G98" s="75"/>
      <c r="H98" s="75"/>
    </row>
    <row r="99" spans="1:8" s="17" customFormat="1" ht="15.95" customHeight="1">
      <c r="A99" s="31"/>
      <c r="B99" s="21" t="s">
        <v>79</v>
      </c>
      <c r="C99" s="26">
        <f>SUM('Aberdeen City:ZetTrans'!C99)</f>
        <v>-144913</v>
      </c>
      <c r="D99" s="26">
        <f>SUM('Aberdeen City:ZetTrans'!D99)</f>
        <v>-104558</v>
      </c>
      <c r="E99" s="26">
        <f>SUM('Aberdeen City:ZetTrans'!E99)</f>
        <v>-29500</v>
      </c>
      <c r="F99" s="26">
        <f>SUM('Aberdeen City:ZetTrans'!F99)</f>
        <v>-28450</v>
      </c>
      <c r="G99" s="75"/>
      <c r="H99" s="75"/>
    </row>
    <row r="100" spans="1:8" s="17" customFormat="1" ht="15.95" customHeight="1">
      <c r="A100" s="31"/>
      <c r="B100" s="21" t="s">
        <v>80</v>
      </c>
      <c r="C100" s="26">
        <f>SUM('Aberdeen City:ZetTrans'!C100)</f>
        <v>-34298</v>
      </c>
      <c r="D100" s="26">
        <f>SUM('Aberdeen City:ZetTrans'!D100)</f>
        <v>-54550</v>
      </c>
      <c r="E100" s="26">
        <f>SUM('Aberdeen City:ZetTrans'!E100)</f>
        <v>-36535</v>
      </c>
      <c r="F100" s="26">
        <f>SUM('Aberdeen City:ZetTrans'!F100)</f>
        <v>-24473</v>
      </c>
      <c r="G100" s="75"/>
      <c r="H100" s="75"/>
    </row>
    <row r="101" spans="1:8" s="17" customFormat="1" ht="15.95" customHeight="1">
      <c r="A101" s="31"/>
      <c r="B101" s="21" t="s">
        <v>81</v>
      </c>
      <c r="C101" s="26">
        <f>SUM('Aberdeen City:ZetTrans'!C101)</f>
        <v>-12650</v>
      </c>
      <c r="D101" s="26">
        <f>SUM('Aberdeen City:ZetTrans'!D101)</f>
        <v>-19618</v>
      </c>
      <c r="E101" s="26">
        <f>SUM('Aberdeen City:ZetTrans'!E101)</f>
        <v>-11950</v>
      </c>
      <c r="F101" s="26">
        <f>SUM('Aberdeen City:ZetTrans'!F101)</f>
        <v>-14799</v>
      </c>
      <c r="G101" s="75"/>
      <c r="H101" s="75"/>
    </row>
    <row r="102" spans="1:8" s="17" customFormat="1" ht="15.95" customHeight="1">
      <c r="A102" s="31"/>
      <c r="B102" s="21" t="s">
        <v>82</v>
      </c>
      <c r="C102" s="26">
        <f>SUM('Aberdeen City:ZetTrans'!C102)</f>
        <v>-5</v>
      </c>
      <c r="D102" s="26">
        <f>SUM('Aberdeen City:ZetTrans'!D102)</f>
        <v>0</v>
      </c>
      <c r="E102" s="26">
        <f>SUM('Aberdeen City:ZetTrans'!E102)</f>
        <v>0</v>
      </c>
      <c r="F102" s="26">
        <f>SUM('Aberdeen City:ZetTrans'!F102)</f>
        <v>0</v>
      </c>
      <c r="G102" s="75"/>
      <c r="H102" s="75"/>
    </row>
    <row r="103" spans="1:8" s="17" customFormat="1" ht="15.95" customHeight="1">
      <c r="A103" s="31"/>
      <c r="B103" s="21" t="s">
        <v>83</v>
      </c>
      <c r="C103" s="26">
        <f>SUM('Aberdeen City:ZetTrans'!C103)</f>
        <v>-5071</v>
      </c>
      <c r="D103" s="26">
        <f>SUM('Aberdeen City:ZetTrans'!D103)</f>
        <v>-5932</v>
      </c>
      <c r="E103" s="26">
        <f>SUM('Aberdeen City:ZetTrans'!E103)</f>
        <v>0</v>
      </c>
      <c r="F103" s="26">
        <f>SUM('Aberdeen City:ZetTrans'!F103)</f>
        <v>0</v>
      </c>
      <c r="G103" s="75"/>
      <c r="H103" s="75"/>
    </row>
    <row r="104" spans="1:8" s="17" customFormat="1" ht="15.95" customHeight="1">
      <c r="A104" s="31"/>
      <c r="B104" s="42" t="s">
        <v>85</v>
      </c>
      <c r="C104" s="15">
        <f>-SUM(C76,C82)</f>
        <v>-36034.057499999995</v>
      </c>
      <c r="D104" s="15">
        <f>-SUM(D76,D82)</f>
        <v>-38161.22064</v>
      </c>
      <c r="E104" s="15">
        <f>-SUM(E76,E82)</f>
        <v>-15054.224449999998</v>
      </c>
      <c r="F104" s="15">
        <f>-SUM(F76,F82)</f>
        <v>-75753</v>
      </c>
      <c r="G104" s="75"/>
      <c r="H104" s="75"/>
    </row>
    <row r="105" spans="1:8" s="17" customFormat="1" ht="15.95" customHeight="1">
      <c r="A105" s="32"/>
      <c r="B105" s="18" t="s">
        <v>146</v>
      </c>
      <c r="C105" s="16">
        <f>SUM(C98:C104)</f>
        <v>-266140.0575</v>
      </c>
      <c r="D105" s="16">
        <f>SUM(D98:D104)</f>
        <v>-252793.22064000001</v>
      </c>
      <c r="E105" s="16">
        <f>SUM(E98:E104)</f>
        <v>-120278.22444999999</v>
      </c>
      <c r="F105" s="16">
        <f>SUM(F98:F104)</f>
        <v>-170208</v>
      </c>
      <c r="G105" s="75"/>
      <c r="H105" s="75"/>
    </row>
    <row r="106" spans="1:8" s="1" customFormat="1" ht="8.1" customHeight="1">
      <c r="A106" s="33"/>
      <c r="C106" s="34"/>
      <c r="D106" s="27"/>
      <c r="F106" s="27"/>
      <c r="G106" s="75"/>
      <c r="H106" s="75"/>
    </row>
    <row r="107" spans="1:8" s="17" customFormat="1" ht="15.95" customHeight="1">
      <c r="A107" s="31"/>
      <c r="B107" s="44" t="s">
        <v>97</v>
      </c>
      <c r="C107" s="36" t="str">
        <f>IF(C95+C105=0, "PASS", "FAIL")</f>
        <v>PASS</v>
      </c>
      <c r="D107" s="36" t="str">
        <f>IF(D95+D105=0, "PASS", "FAIL")</f>
        <v>PASS</v>
      </c>
      <c r="E107" s="36" t="str">
        <f>IF(E95+E105=0, "PASS", "FAIL")</f>
        <v>PASS</v>
      </c>
      <c r="F107" s="36" t="str">
        <f>IF(F95+F105=0, "PASS", "FAIL")</f>
        <v>PASS</v>
      </c>
      <c r="G107" s="75"/>
      <c r="H107" s="75"/>
    </row>
    <row r="108" spans="1:8" ht="18" customHeight="1">
      <c r="D108" s="41"/>
      <c r="E108" s="41"/>
      <c r="F108" s="41"/>
    </row>
    <row r="109" spans="1:8" s="6" customFormat="1" ht="24.95" customHeight="1">
      <c r="A109" s="29"/>
      <c r="B109" s="23" t="s">
        <v>143</v>
      </c>
      <c r="C109" s="22"/>
      <c r="D109" s="11"/>
      <c r="E109" s="11"/>
      <c r="F109" s="8"/>
      <c r="G109" s="75"/>
      <c r="H109" s="75"/>
    </row>
    <row r="110" spans="1:8" s="6" customFormat="1" ht="20.100000000000001" customHeight="1">
      <c r="A110" s="29"/>
      <c r="B110" s="12" t="s">
        <v>144</v>
      </c>
      <c r="C110" s="48"/>
      <c r="D110" s="11"/>
      <c r="E110" s="11"/>
      <c r="F110" s="8" t="s">
        <v>16</v>
      </c>
      <c r="G110" s="75"/>
      <c r="H110" s="75"/>
    </row>
    <row r="111" spans="1:8" s="13" customFormat="1" ht="45" customHeight="1">
      <c r="A111" s="30"/>
      <c r="B111" s="19"/>
      <c r="C111" s="20" t="str">
        <f>C$9</f>
        <v>2020-21 
Provisional 
Outturn</v>
      </c>
      <c r="D111" s="20" t="str">
        <f>D$9</f>
        <v>2021-22 
Budget 
Estimate</v>
      </c>
      <c r="E111" s="20" t="str">
        <f>E$9</f>
        <v>2022-23 
Budget 
Estimate</v>
      </c>
      <c r="F111" s="20" t="str">
        <f>F$9</f>
        <v>2023-24 
Budget 
Estimate</v>
      </c>
      <c r="G111" s="75"/>
      <c r="H111" s="75"/>
    </row>
    <row r="112" spans="1:8" s="1" customFormat="1" ht="8.1" customHeight="1">
      <c r="A112" s="33"/>
      <c r="C112" s="34"/>
      <c r="D112" s="27"/>
      <c r="F112" s="27"/>
      <c r="G112" s="75"/>
      <c r="H112" s="75"/>
    </row>
    <row r="113" spans="1:8" s="6" customFormat="1" ht="15.95" customHeight="1">
      <c r="A113" s="29"/>
      <c r="B113" s="50" t="s">
        <v>43</v>
      </c>
      <c r="C113" s="48"/>
      <c r="D113" s="11"/>
      <c r="E113" s="11"/>
      <c r="F113" s="8"/>
      <c r="G113" s="75"/>
      <c r="H113" s="75"/>
    </row>
    <row r="114" spans="1:8" s="17" customFormat="1" ht="15.95" customHeight="1">
      <c r="A114" s="31"/>
      <c r="B114" s="21" t="s">
        <v>98</v>
      </c>
      <c r="C114" s="26">
        <f>SUM('Aberdeen City:ZetTrans'!C114)</f>
        <v>146604</v>
      </c>
      <c r="D114" s="26">
        <f>SUM('Aberdeen City:ZetTrans'!D114)</f>
        <v>311716</v>
      </c>
      <c r="E114" s="26">
        <f>SUM('Aberdeen City:ZetTrans'!E114)</f>
        <v>324030</v>
      </c>
      <c r="F114" s="26">
        <f>SUM('Aberdeen City:ZetTrans'!F114)</f>
        <v>318351</v>
      </c>
      <c r="G114" s="75"/>
      <c r="H114" s="75"/>
    </row>
    <row r="115" spans="1:8" s="17" customFormat="1" ht="15.95" customHeight="1">
      <c r="A115" s="31"/>
      <c r="B115" s="21" t="s">
        <v>99</v>
      </c>
      <c r="C115" s="26">
        <f>SUM('Aberdeen City:ZetTrans'!C115)</f>
        <v>54740</v>
      </c>
      <c r="D115" s="26">
        <f>SUM('Aberdeen City:ZetTrans'!D115)</f>
        <v>139125</v>
      </c>
      <c r="E115" s="26">
        <f>SUM('Aberdeen City:ZetTrans'!E115)</f>
        <v>144915</v>
      </c>
      <c r="F115" s="26">
        <f>SUM('Aberdeen City:ZetTrans'!F115)</f>
        <v>149959</v>
      </c>
      <c r="G115" s="75"/>
      <c r="H115" s="75"/>
    </row>
    <row r="116" spans="1:8" s="17" customFormat="1" ht="15.95" customHeight="1">
      <c r="A116" s="31"/>
      <c r="B116" s="21" t="s">
        <v>100</v>
      </c>
      <c r="C116" s="26">
        <f>SUM('Aberdeen City:ZetTrans'!C116)</f>
        <v>65366</v>
      </c>
      <c r="D116" s="26">
        <f>SUM('Aberdeen City:ZetTrans'!D116)</f>
        <v>114563</v>
      </c>
      <c r="E116" s="26">
        <f>SUM('Aberdeen City:ZetTrans'!E116)</f>
        <v>95492</v>
      </c>
      <c r="F116" s="26">
        <f>SUM('Aberdeen City:ZetTrans'!F116)</f>
        <v>85925</v>
      </c>
      <c r="G116" s="75"/>
      <c r="H116" s="75"/>
    </row>
    <row r="117" spans="1:8" s="17" customFormat="1" ht="15.95" customHeight="1">
      <c r="A117" s="31"/>
      <c r="B117" s="21" t="s">
        <v>101</v>
      </c>
      <c r="C117" s="26">
        <f>SUM('Aberdeen City:ZetTrans'!C117)</f>
        <v>342430</v>
      </c>
      <c r="D117" s="26">
        <f>SUM('Aberdeen City:ZetTrans'!D117)</f>
        <v>685610</v>
      </c>
      <c r="E117" s="26">
        <f>SUM('Aberdeen City:ZetTrans'!E117)</f>
        <v>789327</v>
      </c>
      <c r="F117" s="26">
        <f>SUM('Aberdeen City:ZetTrans'!F117)</f>
        <v>680068</v>
      </c>
      <c r="G117" s="75"/>
      <c r="H117" s="75"/>
    </row>
    <row r="118" spans="1:8" s="17" customFormat="1" ht="15.95" customHeight="1">
      <c r="A118" s="31"/>
      <c r="B118" s="21" t="s">
        <v>102</v>
      </c>
      <c r="C118" s="26">
        <f>SUM('Aberdeen City:ZetTrans'!C118)</f>
        <v>56473</v>
      </c>
      <c r="D118" s="26">
        <f>SUM('Aberdeen City:ZetTrans'!D118)</f>
        <v>76959</v>
      </c>
      <c r="E118" s="26">
        <f>SUM('Aberdeen City:ZetTrans'!E118)</f>
        <v>69444</v>
      </c>
      <c r="F118" s="26">
        <f>SUM('Aberdeen City:ZetTrans'!F118)</f>
        <v>81518</v>
      </c>
      <c r="G118" s="75"/>
      <c r="H118" s="75"/>
    </row>
    <row r="119" spans="1:8" s="17" customFormat="1" ht="15.95" customHeight="1">
      <c r="A119" s="32"/>
      <c r="B119" s="52" t="s">
        <v>54</v>
      </c>
      <c r="C119" s="53">
        <f>SUM(C114:C118)</f>
        <v>665613</v>
      </c>
      <c r="D119" s="53">
        <f>SUM(D114:D118)</f>
        <v>1327973</v>
      </c>
      <c r="E119" s="53">
        <f>SUM(E114:E118)</f>
        <v>1423208</v>
      </c>
      <c r="F119" s="53">
        <f>SUM(F114:F118)</f>
        <v>1315821</v>
      </c>
      <c r="G119" s="75"/>
      <c r="H119" s="75"/>
    </row>
    <row r="120" spans="1:8" s="1" customFormat="1" ht="8.1" customHeight="1">
      <c r="A120" s="33"/>
      <c r="C120" s="34"/>
      <c r="D120" s="27"/>
      <c r="F120" s="27"/>
      <c r="G120" s="75"/>
      <c r="H120" s="75"/>
    </row>
    <row r="121" spans="1:8" s="6" customFormat="1" ht="15.95" customHeight="1">
      <c r="A121" s="29"/>
      <c r="B121" s="50" t="s">
        <v>48</v>
      </c>
      <c r="C121" s="48"/>
      <c r="D121" s="11"/>
      <c r="E121" s="11"/>
      <c r="F121" s="8"/>
      <c r="G121" s="75"/>
      <c r="H121" s="75"/>
    </row>
    <row r="122" spans="1:8" s="17" customFormat="1" ht="15.95" customHeight="1">
      <c r="A122" s="31"/>
      <c r="B122" s="21" t="s">
        <v>104</v>
      </c>
      <c r="C122" s="26">
        <f>SUM('Aberdeen City:ZetTrans'!C122)</f>
        <v>0</v>
      </c>
      <c r="D122" s="26">
        <f>SUM('Aberdeen City:ZetTrans'!D122)</f>
        <v>0</v>
      </c>
      <c r="E122" s="26">
        <f>SUM('Aberdeen City:ZetTrans'!E122)</f>
        <v>0</v>
      </c>
      <c r="F122" s="26">
        <f>SUM('Aberdeen City:ZetTrans'!F122)</f>
        <v>0</v>
      </c>
      <c r="G122" s="75"/>
      <c r="H122" s="75"/>
    </row>
    <row r="123" spans="1:8" s="17" customFormat="1" ht="15.95" customHeight="1">
      <c r="A123" s="31"/>
      <c r="B123" s="35" t="s">
        <v>121</v>
      </c>
      <c r="C123" s="26">
        <f>SUM('Aberdeen City:ZetTrans'!C123)</f>
        <v>-123229</v>
      </c>
      <c r="D123" s="26">
        <f>SUM('Aberdeen City:ZetTrans'!D123)</f>
        <v>-161063</v>
      </c>
      <c r="E123" s="26">
        <f>SUM('Aberdeen City:ZetTrans'!E123)</f>
        <v>-166330</v>
      </c>
      <c r="F123" s="26">
        <f>SUM('Aberdeen City:ZetTrans'!F123)</f>
        <v>-103471</v>
      </c>
      <c r="G123" s="75"/>
      <c r="H123" s="75"/>
    </row>
    <row r="124" spans="1:8" s="17" customFormat="1" ht="15.95" customHeight="1">
      <c r="A124" s="31"/>
      <c r="B124" s="21" t="s">
        <v>80</v>
      </c>
      <c r="C124" s="26">
        <f>SUM('Aberdeen City:ZetTrans'!C124)</f>
        <v>0</v>
      </c>
      <c r="D124" s="26">
        <f>SUM('Aberdeen City:ZetTrans'!D124)</f>
        <v>0</v>
      </c>
      <c r="E124" s="26">
        <f>SUM('Aberdeen City:ZetTrans'!E124)</f>
        <v>0</v>
      </c>
      <c r="F124" s="26">
        <f>SUM('Aberdeen City:ZetTrans'!F124)</f>
        <v>0</v>
      </c>
      <c r="G124" s="75"/>
      <c r="H124" s="75"/>
    </row>
    <row r="125" spans="1:8" s="17" customFormat="1" ht="15.95" customHeight="1">
      <c r="A125" s="31"/>
      <c r="B125" s="21" t="s">
        <v>81</v>
      </c>
      <c r="C125" s="26">
        <f>SUM('Aberdeen City:ZetTrans'!C125)</f>
        <v>-8381</v>
      </c>
      <c r="D125" s="26">
        <f>SUM('Aberdeen City:ZetTrans'!D125)</f>
        <v>-9000</v>
      </c>
      <c r="E125" s="26">
        <f>SUM('Aberdeen City:ZetTrans'!E125)</f>
        <v>-9000</v>
      </c>
      <c r="F125" s="26">
        <f>SUM('Aberdeen City:ZetTrans'!F125)</f>
        <v>-8902</v>
      </c>
      <c r="G125" s="75"/>
      <c r="H125" s="75"/>
    </row>
    <row r="126" spans="1:8" s="17" customFormat="1" ht="15.95" customHeight="1">
      <c r="A126" s="31"/>
      <c r="B126" s="21" t="s">
        <v>84</v>
      </c>
      <c r="C126" s="26">
        <f>SUM('Aberdeen City:ZetTrans'!C126)</f>
        <v>-87643</v>
      </c>
      <c r="D126" s="26">
        <f>SUM('Aberdeen City:ZetTrans'!D126)</f>
        <v>-61637</v>
      </c>
      <c r="E126" s="26">
        <f>SUM('Aberdeen City:ZetTrans'!E126)</f>
        <v>-34674</v>
      </c>
      <c r="F126" s="26">
        <f>SUM('Aberdeen City:ZetTrans'!F126)</f>
        <v>-147184</v>
      </c>
      <c r="G126" s="75"/>
      <c r="H126" s="75"/>
    </row>
    <row r="127" spans="1:8" s="17" customFormat="1" ht="15.95" customHeight="1">
      <c r="A127" s="31"/>
      <c r="B127" s="21" t="s">
        <v>85</v>
      </c>
      <c r="C127" s="26">
        <f>SUM('Aberdeen City:ZetTrans'!C127)</f>
        <v>-249537</v>
      </c>
      <c r="D127" s="26">
        <f>SUM('Aberdeen City:ZetTrans'!D127)</f>
        <v>-854718</v>
      </c>
      <c r="E127" s="26">
        <f>SUM('Aberdeen City:ZetTrans'!E127)</f>
        <v>-971057</v>
      </c>
      <c r="F127" s="26">
        <f>SUM('Aberdeen City:ZetTrans'!F127)</f>
        <v>-806704</v>
      </c>
      <c r="G127" s="75"/>
      <c r="H127" s="75"/>
    </row>
    <row r="128" spans="1:8" s="17" customFormat="1" ht="15.95" customHeight="1">
      <c r="A128" s="31"/>
      <c r="B128" s="21" t="s">
        <v>86</v>
      </c>
      <c r="C128" s="26">
        <f>SUM('Aberdeen City:ZetTrans'!C128)</f>
        <v>-3834</v>
      </c>
      <c r="D128" s="26">
        <f>SUM('Aberdeen City:ZetTrans'!D128)</f>
        <v>-6216</v>
      </c>
      <c r="E128" s="26">
        <f>SUM('Aberdeen City:ZetTrans'!E128)</f>
        <v>-1292</v>
      </c>
      <c r="F128" s="26">
        <f>SUM('Aberdeen City:ZetTrans'!F128)</f>
        <v>-2972</v>
      </c>
      <c r="G128" s="75"/>
      <c r="H128" s="75"/>
    </row>
    <row r="129" spans="1:8" s="17" customFormat="1" ht="15.95" customHeight="1">
      <c r="A129" s="31"/>
      <c r="B129" s="21" t="s">
        <v>87</v>
      </c>
      <c r="C129" s="26">
        <f>SUM('Aberdeen City:ZetTrans'!C129)</f>
        <v>-2905</v>
      </c>
      <c r="D129" s="26">
        <f>SUM('Aberdeen City:ZetTrans'!D129)</f>
        <v>-2500</v>
      </c>
      <c r="E129" s="26">
        <f>SUM('Aberdeen City:ZetTrans'!E129)</f>
        <v>0</v>
      </c>
      <c r="F129" s="26">
        <f>SUM('Aberdeen City:ZetTrans'!F129)</f>
        <v>0</v>
      </c>
      <c r="G129" s="75"/>
      <c r="H129" s="75"/>
    </row>
    <row r="130" spans="1:8" s="17" customFormat="1" ht="15.95" customHeight="1">
      <c r="A130" s="31"/>
      <c r="B130" s="21" t="s">
        <v>88</v>
      </c>
      <c r="C130" s="26">
        <f>SUM('Aberdeen City:ZetTrans'!C130)</f>
        <v>-190084</v>
      </c>
      <c r="D130" s="26">
        <f>SUM('Aberdeen City:ZetTrans'!D130)</f>
        <v>-232839</v>
      </c>
      <c r="E130" s="26">
        <f>SUM('Aberdeen City:ZetTrans'!E130)</f>
        <v>-240855</v>
      </c>
      <c r="F130" s="26">
        <f>SUM('Aberdeen City:ZetTrans'!F130)</f>
        <v>-246588</v>
      </c>
      <c r="G130" s="75"/>
      <c r="H130" s="75"/>
    </row>
    <row r="131" spans="1:8" s="17" customFormat="1" ht="15.95" customHeight="1">
      <c r="A131" s="31"/>
      <c r="B131" s="21" t="s">
        <v>89</v>
      </c>
      <c r="C131" s="26">
        <f>SUM('Aberdeen City:ZetTrans'!C131)</f>
        <v>0</v>
      </c>
      <c r="D131" s="26">
        <f>SUM('Aberdeen City:ZetTrans'!D131)</f>
        <v>0</v>
      </c>
      <c r="E131" s="26">
        <f>SUM('Aberdeen City:ZetTrans'!E131)</f>
        <v>0</v>
      </c>
      <c r="F131" s="26">
        <f>SUM('Aberdeen City:ZetTrans'!F131)</f>
        <v>0</v>
      </c>
      <c r="G131" s="75"/>
      <c r="H131" s="75"/>
    </row>
    <row r="132" spans="1:8" s="17" customFormat="1" ht="15.95" customHeight="1">
      <c r="A132" s="31"/>
      <c r="B132" s="21" t="s">
        <v>90</v>
      </c>
      <c r="C132" s="26">
        <f>SUM('Aberdeen City:ZetTrans'!C132)</f>
        <v>0</v>
      </c>
      <c r="D132" s="26">
        <f>SUM('Aberdeen City:ZetTrans'!D132)</f>
        <v>0</v>
      </c>
      <c r="E132" s="26">
        <f>SUM('Aberdeen City:ZetTrans'!E132)</f>
        <v>0</v>
      </c>
      <c r="F132" s="26">
        <f>SUM('Aberdeen City:ZetTrans'!F132)</f>
        <v>0</v>
      </c>
      <c r="G132" s="75"/>
      <c r="H132" s="75"/>
    </row>
    <row r="133" spans="1:8" s="17" customFormat="1" ht="15.95" customHeight="1">
      <c r="A133" s="32"/>
      <c r="B133" s="52" t="s">
        <v>55</v>
      </c>
      <c r="C133" s="16">
        <f>SUM(C122:C132)</f>
        <v>-665613</v>
      </c>
      <c r="D133" s="16">
        <f>SUM(D122:D132)</f>
        <v>-1327973</v>
      </c>
      <c r="E133" s="16">
        <f>SUM(E122:E132)</f>
        <v>-1423208</v>
      </c>
      <c r="F133" s="16">
        <f>SUM(F122:F132)</f>
        <v>-1315821</v>
      </c>
      <c r="G133" s="75"/>
      <c r="H133" s="75"/>
    </row>
    <row r="134" spans="1:8" s="1" customFormat="1" ht="8.1" customHeight="1">
      <c r="A134" s="33"/>
      <c r="C134" s="34"/>
      <c r="D134" s="27"/>
      <c r="F134" s="27"/>
      <c r="G134" s="75"/>
      <c r="H134" s="75"/>
    </row>
    <row r="135" spans="1:8" s="17" customFormat="1" ht="15.95" customHeight="1">
      <c r="A135" s="31"/>
      <c r="B135" s="44" t="s">
        <v>105</v>
      </c>
      <c r="C135" s="36" t="str">
        <f>IF(C119+C133=0, "PASS", "FAIL")</f>
        <v>PASS</v>
      </c>
      <c r="D135" s="36" t="str">
        <f>IF(D119+D133=0, "PASS", "FAIL")</f>
        <v>PASS</v>
      </c>
      <c r="E135" s="36" t="str">
        <f>IF(E119+E133=0, "PASS", "FAIL")</f>
        <v>PASS</v>
      </c>
      <c r="F135" s="36" t="str">
        <f>IF(F119+F133=0, "PASS", "FAIL")</f>
        <v>PASS</v>
      </c>
      <c r="G135" s="75"/>
      <c r="H135" s="75"/>
    </row>
    <row r="136" spans="1:8" ht="18" customHeight="1">
      <c r="D136" s="41"/>
      <c r="E136" s="41"/>
      <c r="F136" s="41"/>
    </row>
    <row r="137" spans="1:8" s="6" customFormat="1" ht="20.100000000000001" customHeight="1">
      <c r="A137" s="29"/>
      <c r="B137" s="12" t="s">
        <v>145</v>
      </c>
      <c r="C137" s="48"/>
      <c r="D137" s="11"/>
      <c r="E137" s="11"/>
      <c r="F137" s="8" t="s">
        <v>16</v>
      </c>
      <c r="G137" s="75"/>
      <c r="H137" s="75"/>
    </row>
    <row r="138" spans="1:8" s="13" customFormat="1" ht="45" customHeight="1">
      <c r="A138" s="30"/>
      <c r="B138" s="19"/>
      <c r="C138" s="20" t="str">
        <f>C$9</f>
        <v>2020-21 
Provisional 
Outturn</v>
      </c>
      <c r="D138" s="20" t="str">
        <f>D$9</f>
        <v>2021-22 
Budget 
Estimate</v>
      </c>
      <c r="E138" s="20" t="str">
        <f>E$9</f>
        <v>2022-23 
Budget 
Estimate</v>
      </c>
      <c r="F138" s="20" t="str">
        <f>F$9</f>
        <v>2023-24 
Budget 
Estimate</v>
      </c>
      <c r="G138" s="75"/>
      <c r="H138" s="75"/>
    </row>
    <row r="139" spans="1:8" s="1" customFormat="1" ht="8.1" customHeight="1">
      <c r="A139" s="33"/>
      <c r="C139" s="34"/>
      <c r="D139" s="27"/>
      <c r="F139" s="27"/>
      <c r="G139" s="75"/>
      <c r="H139" s="75"/>
    </row>
    <row r="140" spans="1:8" s="6" customFormat="1" ht="15.95" customHeight="1">
      <c r="A140" s="29"/>
      <c r="B140" s="50" t="s">
        <v>43</v>
      </c>
      <c r="C140" s="48"/>
      <c r="D140" s="11"/>
      <c r="E140" s="11"/>
      <c r="F140" s="8"/>
      <c r="G140" s="75"/>
      <c r="H140" s="75"/>
    </row>
    <row r="141" spans="1:8" s="17" customFormat="1" ht="15.95" customHeight="1">
      <c r="A141" s="31"/>
      <c r="B141" s="21" t="s">
        <v>94</v>
      </c>
      <c r="C141" s="26">
        <f>SUM('Aberdeen City:ZetTrans'!C141)</f>
        <v>0</v>
      </c>
      <c r="D141" s="26">
        <f>SUM('Aberdeen City:ZetTrans'!D141)</f>
        <v>0</v>
      </c>
      <c r="E141" s="26">
        <f>SUM('Aberdeen City:ZetTrans'!E141)</f>
        <v>0</v>
      </c>
      <c r="F141" s="26">
        <f>SUM('Aberdeen City:ZetTrans'!F141)</f>
        <v>0</v>
      </c>
      <c r="G141" s="75"/>
      <c r="H141" s="75"/>
    </row>
    <row r="142" spans="1:8" s="17" customFormat="1" ht="15.95" customHeight="1">
      <c r="A142" s="31"/>
      <c r="B142" s="21" t="s">
        <v>91</v>
      </c>
      <c r="C142" s="26">
        <f>SUM('Aberdeen City:ZetTrans'!C142)</f>
        <v>0</v>
      </c>
      <c r="D142" s="26">
        <f>SUM('Aberdeen City:ZetTrans'!D142)</f>
        <v>0</v>
      </c>
      <c r="E142" s="26">
        <f>SUM('Aberdeen City:ZetTrans'!E142)</f>
        <v>0</v>
      </c>
      <c r="F142" s="26">
        <f>SUM('Aberdeen City:ZetTrans'!F142)</f>
        <v>0</v>
      </c>
      <c r="G142" s="75"/>
      <c r="H142" s="75"/>
    </row>
    <row r="143" spans="1:8" s="17" customFormat="1" ht="15.95" customHeight="1">
      <c r="A143" s="31"/>
      <c r="B143" s="21" t="s">
        <v>93</v>
      </c>
      <c r="C143" s="26">
        <f>SUM('Aberdeen City:ZetTrans'!C143)</f>
        <v>989</v>
      </c>
      <c r="D143" s="26">
        <f>SUM('Aberdeen City:ZetTrans'!D143)</f>
        <v>0</v>
      </c>
      <c r="E143" s="26">
        <f>SUM('Aberdeen City:ZetTrans'!E143)</f>
        <v>0</v>
      </c>
      <c r="F143" s="26">
        <f>SUM('Aberdeen City:ZetTrans'!F143)</f>
        <v>0</v>
      </c>
      <c r="G143" s="75"/>
      <c r="H143" s="75"/>
    </row>
    <row r="144" spans="1:8" s="17" customFormat="1" ht="15.95" customHeight="1">
      <c r="A144" s="32"/>
      <c r="B144" s="52" t="s">
        <v>103</v>
      </c>
      <c r="C144" s="53">
        <f>SUM(C141:C143)</f>
        <v>989</v>
      </c>
      <c r="D144" s="53">
        <f>SUM(D141:D143)</f>
        <v>0</v>
      </c>
      <c r="E144" s="53">
        <f>SUM(E141:E143)</f>
        <v>0</v>
      </c>
      <c r="F144" s="53">
        <f>SUM(F141:F143)</f>
        <v>0</v>
      </c>
      <c r="G144" s="75"/>
      <c r="H144" s="75"/>
    </row>
    <row r="145" spans="1:8" s="1" customFormat="1" ht="8.1" customHeight="1">
      <c r="A145" s="33"/>
      <c r="C145" s="34"/>
      <c r="D145" s="27"/>
      <c r="F145" s="27"/>
      <c r="G145" s="75"/>
      <c r="H145" s="75"/>
    </row>
    <row r="146" spans="1:8" s="6" customFormat="1" ht="15.95" customHeight="1">
      <c r="A146" s="29"/>
      <c r="B146" s="50" t="s">
        <v>48</v>
      </c>
      <c r="C146" s="48"/>
      <c r="D146" s="11"/>
      <c r="E146" s="11"/>
      <c r="F146" s="8"/>
      <c r="G146" s="75"/>
      <c r="H146" s="75"/>
    </row>
    <row r="147" spans="1:8" s="17" customFormat="1" ht="15.95" customHeight="1">
      <c r="A147" s="31"/>
      <c r="B147" s="21" t="s">
        <v>104</v>
      </c>
      <c r="C147" s="26">
        <f>SUM('Aberdeen City:ZetTrans'!C147)</f>
        <v>0</v>
      </c>
      <c r="D147" s="26">
        <f>SUM('Aberdeen City:ZetTrans'!D147)</f>
        <v>0</v>
      </c>
      <c r="E147" s="26">
        <f>SUM('Aberdeen City:ZetTrans'!E147)</f>
        <v>0</v>
      </c>
      <c r="F147" s="26">
        <f>SUM('Aberdeen City:ZetTrans'!F147)</f>
        <v>0</v>
      </c>
      <c r="G147" s="75"/>
      <c r="H147" s="75"/>
    </row>
    <row r="148" spans="1:8" s="17" customFormat="1" ht="15.95" customHeight="1">
      <c r="A148" s="31"/>
      <c r="B148" s="35" t="s">
        <v>121</v>
      </c>
      <c r="C148" s="26">
        <f>SUM('Aberdeen City:ZetTrans'!C148)</f>
        <v>-989</v>
      </c>
      <c r="D148" s="26">
        <f>SUM('Aberdeen City:ZetTrans'!D148)</f>
        <v>0</v>
      </c>
      <c r="E148" s="26">
        <f>SUM('Aberdeen City:ZetTrans'!E148)</f>
        <v>0</v>
      </c>
      <c r="F148" s="26">
        <f>SUM('Aberdeen City:ZetTrans'!F148)</f>
        <v>0</v>
      </c>
      <c r="G148" s="75"/>
      <c r="H148" s="75"/>
    </row>
    <row r="149" spans="1:8" s="17" customFormat="1" ht="15.95" customHeight="1">
      <c r="A149" s="31"/>
      <c r="B149" s="21" t="s">
        <v>80</v>
      </c>
      <c r="C149" s="26">
        <f>SUM('Aberdeen City:ZetTrans'!C149)</f>
        <v>0</v>
      </c>
      <c r="D149" s="26">
        <f>SUM('Aberdeen City:ZetTrans'!D149)</f>
        <v>0</v>
      </c>
      <c r="E149" s="26">
        <f>SUM('Aberdeen City:ZetTrans'!E149)</f>
        <v>0</v>
      </c>
      <c r="F149" s="26">
        <f>SUM('Aberdeen City:ZetTrans'!F149)</f>
        <v>0</v>
      </c>
      <c r="G149" s="75"/>
      <c r="H149" s="75"/>
    </row>
    <row r="150" spans="1:8" s="17" customFormat="1" ht="15.95" customHeight="1">
      <c r="A150" s="31"/>
      <c r="B150" s="21" t="s">
        <v>81</v>
      </c>
      <c r="C150" s="26">
        <f>SUM('Aberdeen City:ZetTrans'!C150)</f>
        <v>0</v>
      </c>
      <c r="D150" s="26">
        <f>SUM('Aberdeen City:ZetTrans'!D150)</f>
        <v>0</v>
      </c>
      <c r="E150" s="26">
        <f>SUM('Aberdeen City:ZetTrans'!E150)</f>
        <v>0</v>
      </c>
      <c r="F150" s="26">
        <f>SUM('Aberdeen City:ZetTrans'!F150)</f>
        <v>0</v>
      </c>
      <c r="G150" s="75"/>
      <c r="H150" s="75"/>
    </row>
    <row r="151" spans="1:8" s="17" customFormat="1" ht="15.95" customHeight="1">
      <c r="A151" s="31"/>
      <c r="B151" s="21" t="s">
        <v>84</v>
      </c>
      <c r="C151" s="26">
        <f>SUM('Aberdeen City:ZetTrans'!C151)</f>
        <v>0</v>
      </c>
      <c r="D151" s="26">
        <f>SUM('Aberdeen City:ZetTrans'!D151)</f>
        <v>0</v>
      </c>
      <c r="E151" s="26">
        <f>SUM('Aberdeen City:ZetTrans'!E151)</f>
        <v>0</v>
      </c>
      <c r="F151" s="26">
        <f>SUM('Aberdeen City:ZetTrans'!F151)</f>
        <v>0</v>
      </c>
      <c r="G151" s="75"/>
      <c r="H151" s="75"/>
    </row>
    <row r="152" spans="1:8" s="17" customFormat="1" ht="15.95" customHeight="1">
      <c r="A152" s="31"/>
      <c r="B152" s="14" t="s">
        <v>85</v>
      </c>
      <c r="C152" s="15">
        <f>-SUM(C141:C142)</f>
        <v>0</v>
      </c>
      <c r="D152" s="15">
        <f>-SUM(D141:D142)</f>
        <v>0</v>
      </c>
      <c r="E152" s="15">
        <f>-SUM(E141:E142)</f>
        <v>0</v>
      </c>
      <c r="F152" s="15">
        <f>-SUM(F141:F142)</f>
        <v>0</v>
      </c>
      <c r="G152" s="75"/>
      <c r="H152" s="75"/>
    </row>
    <row r="153" spans="1:8" s="17" customFormat="1" ht="15.95" customHeight="1">
      <c r="A153" s="32"/>
      <c r="B153" s="18" t="s">
        <v>147</v>
      </c>
      <c r="C153" s="16">
        <f>SUM(C147:C152)</f>
        <v>-989</v>
      </c>
      <c r="D153" s="16">
        <f>SUM(D147:D152)</f>
        <v>0</v>
      </c>
      <c r="E153" s="16">
        <f>SUM(E147:E152)</f>
        <v>0</v>
      </c>
      <c r="F153" s="16">
        <f>SUM(F147:F152)</f>
        <v>0</v>
      </c>
      <c r="G153" s="75"/>
      <c r="H153" s="75"/>
    </row>
    <row r="154" spans="1:8" s="1" customFormat="1" ht="8.1" customHeight="1">
      <c r="A154" s="33"/>
      <c r="C154" s="34"/>
      <c r="D154" s="27"/>
      <c r="F154" s="27"/>
      <c r="G154" s="75"/>
      <c r="H154" s="75"/>
    </row>
    <row r="155" spans="1:8" s="17" customFormat="1" ht="15.95" customHeight="1">
      <c r="A155" s="31"/>
      <c r="B155" s="44" t="s">
        <v>105</v>
      </c>
      <c r="C155" s="36" t="str">
        <f>IF(C144+C153=0, "PASS", "FAIL")</f>
        <v>PASS</v>
      </c>
      <c r="D155" s="36" t="str">
        <f>IF(D144+D153=0, "PASS", "FAIL")</f>
        <v>PASS</v>
      </c>
      <c r="E155" s="36" t="str">
        <f>IF(E144+E153=0, "PASS", "FAIL")</f>
        <v>PASS</v>
      </c>
      <c r="F155" s="36" t="str">
        <f>IF(F144+F153=0, "PASS", "FAIL")</f>
        <v>PASS</v>
      </c>
      <c r="G155" s="75"/>
      <c r="H155" s="75"/>
    </row>
    <row r="156" spans="1:8" ht="18" customHeight="1">
      <c r="D156" s="41"/>
      <c r="E156" s="41"/>
      <c r="F156" s="41"/>
    </row>
    <row r="157" spans="1:8" s="6" customFormat="1" ht="24.95" customHeight="1">
      <c r="A157" s="29"/>
      <c r="B157" s="23" t="s">
        <v>148</v>
      </c>
      <c r="C157" s="22"/>
      <c r="D157" s="11"/>
      <c r="E157" s="11"/>
      <c r="F157" s="8"/>
      <c r="G157" s="75"/>
      <c r="H157" s="75"/>
    </row>
    <row r="158" spans="1:8" s="6" customFormat="1" ht="20.100000000000001" customHeight="1">
      <c r="A158" s="29"/>
      <c r="B158" s="43" t="s">
        <v>56</v>
      </c>
      <c r="C158" s="22"/>
      <c r="D158" s="11"/>
      <c r="E158" s="11"/>
      <c r="F158" s="8" t="s">
        <v>16</v>
      </c>
      <c r="G158" s="75"/>
      <c r="H158" s="75"/>
    </row>
    <row r="159" spans="1:8" s="13" customFormat="1" ht="45" customHeight="1">
      <c r="A159" s="30"/>
      <c r="B159" s="19"/>
      <c r="C159" s="20" t="str">
        <f>C$9</f>
        <v>2020-21 
Provisional 
Outturn</v>
      </c>
      <c r="D159" s="20" t="str">
        <f>D$9</f>
        <v>2021-22 
Budget 
Estimate</v>
      </c>
      <c r="E159" s="20" t="str">
        <f>E$9</f>
        <v>2022-23 
Budget 
Estimate</v>
      </c>
      <c r="F159" s="20" t="str">
        <f>F$9</f>
        <v>2023-24 
Budget 
Estimate</v>
      </c>
      <c r="G159" s="75"/>
      <c r="H159" s="75"/>
    </row>
    <row r="160" spans="1:8" s="1" customFormat="1" ht="8.1" customHeight="1">
      <c r="A160" s="33"/>
      <c r="C160" s="34"/>
      <c r="D160" s="27"/>
      <c r="F160" s="27"/>
      <c r="G160" s="75"/>
      <c r="H160" s="75"/>
    </row>
    <row r="161" spans="1:8" s="6" customFormat="1" ht="15.95" customHeight="1">
      <c r="A161" s="29"/>
      <c r="B161" s="50" t="s">
        <v>59</v>
      </c>
      <c r="C161" s="48"/>
      <c r="D161" s="11"/>
      <c r="E161" s="11"/>
      <c r="F161" s="8"/>
      <c r="G161" s="75"/>
      <c r="H161" s="75"/>
    </row>
    <row r="162" spans="1:8" s="13" customFormat="1" ht="20.100000000000001" customHeight="1">
      <c r="A162" s="30"/>
      <c r="B162" s="81" t="s">
        <v>37</v>
      </c>
      <c r="C162" s="82"/>
      <c r="D162" s="82"/>
      <c r="E162" s="82"/>
      <c r="F162" s="83"/>
      <c r="G162" s="75"/>
      <c r="H162" s="75"/>
    </row>
    <row r="163" spans="1:8" s="17" customFormat="1" ht="15.95" customHeight="1">
      <c r="A163" s="30"/>
      <c r="B163" s="21" t="s">
        <v>106</v>
      </c>
      <c r="C163" s="26">
        <f>SUM('Aberdeen City:ZetTrans'!C163)</f>
        <v>15332662.627974965</v>
      </c>
      <c r="D163" s="15">
        <f>C170</f>
        <v>15651413.30419052</v>
      </c>
      <c r="E163" s="15">
        <f>D170</f>
        <v>16981169.922340743</v>
      </c>
      <c r="F163" s="15">
        <f>E170</f>
        <v>18154670.303563792</v>
      </c>
      <c r="G163" s="75"/>
      <c r="H163" s="75"/>
    </row>
    <row r="164" spans="1:8" s="17" customFormat="1" ht="15.95" customHeight="1">
      <c r="A164" s="31"/>
      <c r="B164" s="55" t="s">
        <v>149</v>
      </c>
      <c r="C164" s="15">
        <v>0</v>
      </c>
      <c r="D164" s="38"/>
      <c r="E164" s="38"/>
      <c r="F164" s="38"/>
      <c r="G164" s="75"/>
      <c r="H164" s="75"/>
    </row>
    <row r="165" spans="1:8" s="17" customFormat="1" ht="15.95" customHeight="1">
      <c r="A165" s="31"/>
      <c r="B165" s="46" t="s">
        <v>107</v>
      </c>
      <c r="C165" s="54">
        <f>C163+C164</f>
        <v>15332662.627974965</v>
      </c>
      <c r="D165" s="54">
        <f>D163</f>
        <v>15651413.30419052</v>
      </c>
      <c r="E165" s="54">
        <f>E163</f>
        <v>16981169.922340743</v>
      </c>
      <c r="F165" s="54">
        <f>F163</f>
        <v>18154670.303563792</v>
      </c>
      <c r="G165" s="75"/>
      <c r="H165" s="75"/>
    </row>
    <row r="166" spans="1:8" s="17" customFormat="1" ht="15.95" customHeight="1">
      <c r="A166" s="31"/>
      <c r="B166" s="14" t="s">
        <v>57</v>
      </c>
      <c r="C166" s="15">
        <f>-C51-C104</f>
        <v>658824.0575</v>
      </c>
      <c r="D166" s="15">
        <f>-D51-D104</f>
        <v>1630332.22064</v>
      </c>
      <c r="E166" s="15">
        <f>-E51-E104</f>
        <v>1567122.8515071527</v>
      </c>
      <c r="F166" s="15">
        <f>-F51-F104</f>
        <v>1254984.0397669869</v>
      </c>
      <c r="G166" s="75"/>
      <c r="H166" s="75"/>
    </row>
    <row r="167" spans="1:8" s="17" customFormat="1" ht="15.95" customHeight="1">
      <c r="A167" s="31"/>
      <c r="B167" s="14" t="s">
        <v>58</v>
      </c>
      <c r="C167" s="15">
        <f>-SUM(C55:C56)</f>
        <v>99888</v>
      </c>
      <c r="D167" s="15">
        <f>-SUM(D55:D56)</f>
        <v>79069</v>
      </c>
      <c r="E167" s="15">
        <f>-SUM(E55:E56)</f>
        <v>36986</v>
      </c>
      <c r="F167" s="15">
        <f>-SUM(F55:F56)</f>
        <v>15869</v>
      </c>
      <c r="G167" s="75"/>
      <c r="H167" s="75"/>
    </row>
    <row r="168" spans="1:8" s="17" customFormat="1" ht="15.95" customHeight="1">
      <c r="A168" s="31"/>
      <c r="B168" s="21" t="s">
        <v>108</v>
      </c>
      <c r="C168" s="15">
        <f>SUM('Aberdeen City:ZetTrans'!C168)</f>
        <v>-301566.7</v>
      </c>
      <c r="D168" s="15">
        <f>SUM('Aberdeen City:ZetTrans'!D168)</f>
        <v>-240779.96799999999</v>
      </c>
      <c r="E168" s="26">
        <f>SUM('Aberdeen City:ZetTrans'!E168)</f>
        <v>-292610.08259514289</v>
      </c>
      <c r="F168" s="26">
        <f>SUM('Aberdeen City:ZetTrans'!F168)</f>
        <v>-325358.19032327039</v>
      </c>
      <c r="G168" s="75"/>
      <c r="H168" s="75"/>
    </row>
    <row r="169" spans="1:8" s="17" customFormat="1" ht="15.95" customHeight="1">
      <c r="A169" s="31"/>
      <c r="B169" s="21" t="s">
        <v>109</v>
      </c>
      <c r="C169" s="15">
        <f>SUM('Aberdeen City:ZetTrans'!C169)</f>
        <v>-138394.68128444464</v>
      </c>
      <c r="D169" s="15">
        <f>SUM('Aberdeen City:ZetTrans'!D169)</f>
        <v>-138864.63448977965</v>
      </c>
      <c r="E169" s="26">
        <f>SUM('Aberdeen City:ZetTrans'!E169)</f>
        <v>-137998.38768896164</v>
      </c>
      <c r="F169" s="26">
        <f>SUM('Aberdeen City:ZetTrans'!F169)</f>
        <v>-144706.33146672579</v>
      </c>
      <c r="G169" s="75"/>
      <c r="H169" s="75"/>
    </row>
    <row r="170" spans="1:8" s="17" customFormat="1" ht="15.95" customHeight="1">
      <c r="A170" s="32"/>
      <c r="B170" s="18" t="s">
        <v>110</v>
      </c>
      <c r="C170" s="16">
        <f>SUM(C165:C169)</f>
        <v>15651413.30419052</v>
      </c>
      <c r="D170" s="16">
        <f>SUM(D165:D169)</f>
        <v>16981169.922340743</v>
      </c>
      <c r="E170" s="16">
        <f>SUM(E165:E169)</f>
        <v>18154670.303563792</v>
      </c>
      <c r="F170" s="16">
        <f>SUM(F165:F169)</f>
        <v>18955458.82154078</v>
      </c>
      <c r="G170" s="75"/>
      <c r="H170" s="75"/>
    </row>
    <row r="171" spans="1:8" s="13" customFormat="1" ht="20.100000000000001" customHeight="1">
      <c r="A171" s="30"/>
      <c r="B171" s="81" t="s">
        <v>139</v>
      </c>
      <c r="C171" s="82"/>
      <c r="D171" s="82"/>
      <c r="E171" s="82"/>
      <c r="F171" s="83"/>
      <c r="G171" s="75"/>
      <c r="H171" s="75"/>
    </row>
    <row r="172" spans="1:8" s="17" customFormat="1" ht="15.95" customHeight="1">
      <c r="A172" s="30"/>
      <c r="B172" s="21" t="s">
        <v>106</v>
      </c>
      <c r="C172" s="26">
        <f>SUM('Aberdeen City:ZetTrans'!C172)</f>
        <v>4188690</v>
      </c>
      <c r="D172" s="15">
        <f>C179</f>
        <v>4309520</v>
      </c>
      <c r="E172" s="15">
        <f>D179</f>
        <v>5027721</v>
      </c>
      <c r="F172" s="15">
        <f>E179</f>
        <v>5846008</v>
      </c>
      <c r="G172" s="75"/>
      <c r="H172" s="75"/>
    </row>
    <row r="173" spans="1:8" s="17" customFormat="1" ht="15.95" customHeight="1">
      <c r="A173" s="31"/>
      <c r="B173" s="14" t="s">
        <v>149</v>
      </c>
      <c r="C173" s="15">
        <v>0</v>
      </c>
      <c r="D173" s="38"/>
      <c r="E173" s="38"/>
      <c r="F173" s="38"/>
      <c r="G173" s="75"/>
      <c r="H173" s="75"/>
    </row>
    <row r="174" spans="1:8" s="17" customFormat="1" ht="15.95" customHeight="1">
      <c r="A174" s="31"/>
      <c r="B174" s="46" t="s">
        <v>107</v>
      </c>
      <c r="C174" s="54">
        <f>C172+C173</f>
        <v>4188690</v>
      </c>
      <c r="D174" s="54">
        <f>D172</f>
        <v>4309520</v>
      </c>
      <c r="E174" s="54">
        <f>E172</f>
        <v>5027721</v>
      </c>
      <c r="F174" s="54">
        <f>F172</f>
        <v>5846008</v>
      </c>
      <c r="G174" s="75"/>
      <c r="H174" s="75"/>
    </row>
    <row r="175" spans="1:8" s="17" customFormat="1" ht="15.95" customHeight="1">
      <c r="A175" s="31"/>
      <c r="B175" s="14" t="s">
        <v>57</v>
      </c>
      <c r="C175" s="15">
        <f>-C127-C152</f>
        <v>249537</v>
      </c>
      <c r="D175" s="15">
        <f>-D127-D152</f>
        <v>854718</v>
      </c>
      <c r="E175" s="15">
        <f>-E127-E152</f>
        <v>971057</v>
      </c>
      <c r="F175" s="15">
        <f>-F127-F152</f>
        <v>806704</v>
      </c>
      <c r="G175" s="75"/>
      <c r="H175" s="75"/>
    </row>
    <row r="176" spans="1:8" s="17" customFormat="1" ht="15.95" customHeight="1">
      <c r="A176" s="31"/>
      <c r="B176" s="14" t="s">
        <v>58</v>
      </c>
      <c r="C176" s="15">
        <f>-SUM(C131:C132)</f>
        <v>0</v>
      </c>
      <c r="D176" s="15">
        <f>-SUM(D131:D132)</f>
        <v>0</v>
      </c>
      <c r="E176" s="15">
        <f>-SUM(E131:E132)</f>
        <v>0</v>
      </c>
      <c r="F176" s="15">
        <f>-SUM(F131:F132)</f>
        <v>0</v>
      </c>
      <c r="G176" s="75"/>
      <c r="H176" s="75"/>
    </row>
    <row r="177" spans="1:8" s="17" customFormat="1" ht="15.95" customHeight="1">
      <c r="A177" s="31"/>
      <c r="B177" s="21" t="s">
        <v>108</v>
      </c>
      <c r="C177" s="26">
        <f>SUM('Aberdeen City:ZetTrans'!C177)</f>
        <v>-128530</v>
      </c>
      <c r="D177" s="26">
        <f>SUM('Aberdeen City:ZetTrans'!D177)</f>
        <v>-136327</v>
      </c>
      <c r="E177" s="26">
        <f>SUM('Aberdeen City:ZetTrans'!E177)</f>
        <v>-152567</v>
      </c>
      <c r="F177" s="26">
        <f>SUM('Aberdeen City:ZetTrans'!F177)</f>
        <v>-170632</v>
      </c>
      <c r="G177" s="75"/>
      <c r="H177" s="75"/>
    </row>
    <row r="178" spans="1:8" s="17" customFormat="1" ht="15.95" customHeight="1">
      <c r="A178" s="31"/>
      <c r="B178" s="21" t="s">
        <v>109</v>
      </c>
      <c r="C178" s="26">
        <f>SUM('Aberdeen City:ZetTrans'!C178)</f>
        <v>-177</v>
      </c>
      <c r="D178" s="26">
        <f>SUM('Aberdeen City:ZetTrans'!D178)</f>
        <v>-190</v>
      </c>
      <c r="E178" s="26">
        <f>SUM('Aberdeen City:ZetTrans'!E178)</f>
        <v>-203</v>
      </c>
      <c r="F178" s="26">
        <f>SUM('Aberdeen City:ZetTrans'!F178)</f>
        <v>-218</v>
      </c>
      <c r="G178" s="75"/>
      <c r="H178" s="75"/>
    </row>
    <row r="179" spans="1:8" s="17" customFormat="1" ht="15.95" customHeight="1">
      <c r="A179" s="32"/>
      <c r="B179" s="18" t="s">
        <v>111</v>
      </c>
      <c r="C179" s="16">
        <f>SUM(C174:C178)</f>
        <v>4309520</v>
      </c>
      <c r="D179" s="16">
        <f>SUM(D174:D178)</f>
        <v>5027721</v>
      </c>
      <c r="E179" s="16">
        <f>SUM(E174:E178)</f>
        <v>5846008</v>
      </c>
      <c r="F179" s="16">
        <f>SUM(F174:F178)</f>
        <v>6481862</v>
      </c>
      <c r="G179" s="75"/>
      <c r="H179" s="75"/>
    </row>
    <row r="180" spans="1:8" s="1" customFormat="1" ht="8.1" customHeight="1">
      <c r="A180" s="33"/>
      <c r="C180" s="34"/>
      <c r="D180" s="27"/>
      <c r="F180" s="27"/>
      <c r="G180" s="75"/>
      <c r="H180" s="75"/>
    </row>
    <row r="181" spans="1:8" s="17" customFormat="1" ht="15.95" customHeight="1">
      <c r="A181" s="32"/>
      <c r="B181" s="18" t="s">
        <v>120</v>
      </c>
      <c r="C181" s="16">
        <f>C170+C179</f>
        <v>19960933.30419052</v>
      </c>
      <c r="D181" s="16">
        <f>D170+D179</f>
        <v>22008890.922340743</v>
      </c>
      <c r="E181" s="16">
        <f>E170+E179</f>
        <v>24000678.303563792</v>
      </c>
      <c r="F181" s="16">
        <f>F170+F179</f>
        <v>25437320.82154078</v>
      </c>
      <c r="G181" s="75"/>
      <c r="H181" s="75"/>
    </row>
    <row r="182" spans="1:8" s="1" customFormat="1" ht="8.1" customHeight="1">
      <c r="A182" s="33"/>
      <c r="C182" s="34"/>
      <c r="D182" s="27"/>
      <c r="F182" s="27"/>
      <c r="G182" s="75"/>
      <c r="H182" s="75"/>
    </row>
    <row r="183" spans="1:8" s="6" customFormat="1" ht="15.95" customHeight="1">
      <c r="A183" s="29"/>
      <c r="B183" s="50" t="s">
        <v>113</v>
      </c>
      <c r="C183" s="48"/>
      <c r="D183" s="11"/>
      <c r="E183" s="11"/>
      <c r="F183" s="8"/>
      <c r="G183" s="75"/>
      <c r="H183" s="75"/>
    </row>
    <row r="184" spans="1:8" s="17" customFormat="1" ht="15.95" customHeight="1">
      <c r="A184" s="31"/>
      <c r="B184" s="21" t="s">
        <v>115</v>
      </c>
      <c r="C184" s="26">
        <f>SUM('Aberdeen City:ZetTrans'!C184)</f>
        <v>-14877469</v>
      </c>
      <c r="D184" s="26">
        <f>SUM('Aberdeen City:ZetTrans'!D184)</f>
        <v>-16548487</v>
      </c>
      <c r="E184" s="26">
        <f>SUM('Aberdeen City:ZetTrans'!E184)</f>
        <v>-18505105</v>
      </c>
      <c r="F184" s="26">
        <f>SUM('Aberdeen City:ZetTrans'!F184)</f>
        <v>-20082363.043613143</v>
      </c>
      <c r="G184" s="75"/>
      <c r="H184" s="75"/>
    </row>
    <row r="185" spans="1:8" s="17" customFormat="1" ht="15.95" customHeight="1">
      <c r="A185" s="31"/>
      <c r="B185" s="45" t="s">
        <v>116</v>
      </c>
      <c r="C185" s="26">
        <f>SUM('Aberdeen City:ZetTrans'!C185)</f>
        <v>-3672768.9110055557</v>
      </c>
      <c r="D185" s="26">
        <f>SUM('Aberdeen City:ZetTrans'!D185)</f>
        <v>-3581833.2765157758</v>
      </c>
      <c r="E185" s="26">
        <f>SUM('Aberdeen City:ZetTrans'!E185)</f>
        <v>-3468910.973556268</v>
      </c>
      <c r="F185" s="26">
        <f>SUM('Aberdeen City:ZetTrans'!F185)</f>
        <v>-3331632.475686451</v>
      </c>
      <c r="G185" s="75"/>
      <c r="H185" s="75"/>
    </row>
    <row r="186" spans="1:8" s="17" customFormat="1" ht="15.95" customHeight="1">
      <c r="A186" s="31"/>
      <c r="B186" s="45" t="s">
        <v>117</v>
      </c>
      <c r="C186" s="26">
        <f>SUM('Aberdeen City:ZetTrans'!C186)</f>
        <v>-1901</v>
      </c>
      <c r="D186" s="26">
        <f>SUM('Aberdeen City:ZetTrans'!D186)</f>
        <v>-1711</v>
      </c>
      <c r="E186" s="26">
        <f>SUM('Aberdeen City:ZetTrans'!E186)</f>
        <v>-1508</v>
      </c>
      <c r="F186" s="26">
        <f>SUM('Aberdeen City:ZetTrans'!F186)</f>
        <v>-1290</v>
      </c>
      <c r="G186" s="75"/>
      <c r="H186" s="75"/>
    </row>
    <row r="187" spans="1:8" s="17" customFormat="1" ht="15.95" customHeight="1">
      <c r="A187" s="32"/>
      <c r="B187" s="18" t="s">
        <v>118</v>
      </c>
      <c r="C187" s="16">
        <f>SUM(C184:C186)</f>
        <v>-18552138.911005557</v>
      </c>
      <c r="D187" s="16">
        <f>SUM(D184:D186)</f>
        <v>-20132031.276515774</v>
      </c>
      <c r="E187" s="16">
        <f>SUM(E184:E186)</f>
        <v>-21975523.973556269</v>
      </c>
      <c r="F187" s="16">
        <f>SUM(F184:F186)</f>
        <v>-23415285.519299593</v>
      </c>
      <c r="G187" s="75"/>
      <c r="H187" s="75"/>
    </row>
    <row r="188" spans="1:8" s="17" customFormat="1" ht="30" customHeight="1">
      <c r="A188" s="31"/>
      <c r="B188" s="45" t="s">
        <v>119</v>
      </c>
      <c r="C188" s="26">
        <f>SUM('Aberdeen City:ZetTrans'!C188)</f>
        <v>106433</v>
      </c>
      <c r="D188" s="26">
        <f>SUM('Aberdeen City:ZetTrans'!D188)</f>
        <v>91181</v>
      </c>
      <c r="E188" s="26">
        <f>SUM('Aberdeen City:ZetTrans'!E188)</f>
        <v>84979</v>
      </c>
      <c r="F188" s="26">
        <f>SUM('Aberdeen City:ZetTrans'!F188)</f>
        <v>78090.043613141461</v>
      </c>
      <c r="G188" s="75"/>
      <c r="H188" s="75"/>
    </row>
    <row r="189" spans="1:8" s="17" customFormat="1" ht="15.95" customHeight="1">
      <c r="A189" s="32"/>
      <c r="B189" s="18" t="s">
        <v>112</v>
      </c>
      <c r="C189" s="16">
        <f>SUM(C187:C188)</f>
        <v>-18445705.911005557</v>
      </c>
      <c r="D189" s="16">
        <f>SUM(D187:D188)</f>
        <v>-20040850.276515774</v>
      </c>
      <c r="E189" s="16">
        <f>SUM(E187:E188)</f>
        <v>-21890544.973556269</v>
      </c>
      <c r="F189" s="16">
        <f>SUM(F187:F188)</f>
        <v>-23337195.47568645</v>
      </c>
      <c r="G189" s="75"/>
      <c r="H189" s="75"/>
    </row>
    <row r="190" spans="1:8" s="1" customFormat="1" ht="8.1" customHeight="1">
      <c r="A190" s="33"/>
      <c r="C190" s="34"/>
      <c r="D190" s="27"/>
      <c r="F190" s="27"/>
      <c r="G190" s="75"/>
      <c r="H190" s="75"/>
    </row>
    <row r="191" spans="1:8" s="17" customFormat="1" ht="15.95" customHeight="1">
      <c r="A191" s="32"/>
      <c r="B191" s="18" t="s">
        <v>155</v>
      </c>
      <c r="C191" s="16">
        <f>C189+C181</f>
        <v>1515227.3931849636</v>
      </c>
      <c r="D191" s="16">
        <f t="shared" ref="D191:F191" si="1">D189+D181</f>
        <v>1968040.6458249688</v>
      </c>
      <c r="E191" s="16">
        <f t="shared" si="1"/>
        <v>2110133.3300075233</v>
      </c>
      <c r="F191" s="16">
        <f t="shared" si="1"/>
        <v>2100125.3458543308</v>
      </c>
      <c r="G191" s="75"/>
      <c r="H191" s="75"/>
    </row>
    <row r="192" spans="1:8" s="1" customFormat="1" ht="8.1" customHeight="1">
      <c r="A192" s="33"/>
      <c r="C192" s="34"/>
      <c r="D192" s="27"/>
      <c r="F192" s="27"/>
      <c r="G192" s="75"/>
      <c r="H192" s="75"/>
    </row>
    <row r="193" spans="1:9" s="6" customFormat="1" ht="15.95" customHeight="1">
      <c r="A193" s="29"/>
      <c r="B193" s="50" t="s">
        <v>114</v>
      </c>
      <c r="C193" s="48"/>
      <c r="D193" s="11"/>
      <c r="E193" s="11"/>
      <c r="F193" s="8"/>
      <c r="G193" s="75"/>
      <c r="H193" s="75"/>
    </row>
    <row r="194" spans="1:9" s="17" customFormat="1" ht="15.95" customHeight="1">
      <c r="A194" s="31"/>
      <c r="B194" s="21" t="s">
        <v>60</v>
      </c>
      <c r="C194" s="26">
        <f>SUM('Aberdeen City:ZetTrans'!C194)</f>
        <v>-20997515</v>
      </c>
      <c r="D194" s="26">
        <f>SUM('Aberdeen City:ZetTrans'!D194)</f>
        <v>-22949390</v>
      </c>
      <c r="E194" s="26">
        <f>SUM('Aberdeen City:ZetTrans'!E194)</f>
        <v>-24915629</v>
      </c>
      <c r="F194" s="26">
        <f>SUM('Aberdeen City:ZetTrans'!F194)</f>
        <v>-26215415</v>
      </c>
      <c r="G194" s="75"/>
      <c r="H194" s="75"/>
    </row>
    <row r="195" spans="1:9" s="17" customFormat="1" ht="15.95" customHeight="1">
      <c r="A195" s="31"/>
      <c r="B195" s="21" t="s">
        <v>61</v>
      </c>
      <c r="C195" s="26">
        <f>SUM('Aberdeen City:ZetTrans'!C195)</f>
        <v>-23036771</v>
      </c>
      <c r="D195" s="26">
        <f>SUM('Aberdeen City:ZetTrans'!D195)</f>
        <v>-25066537.850000001</v>
      </c>
      <c r="E195" s="26">
        <f>SUM('Aberdeen City:ZetTrans'!E195)</f>
        <v>-26833050.100000001</v>
      </c>
      <c r="F195" s="26">
        <f>SUM('Aberdeen City:ZetTrans'!F195)</f>
        <v>-27722368.899999999</v>
      </c>
      <c r="G195" s="75"/>
      <c r="H195" s="75"/>
    </row>
    <row r="196" spans="1:9" ht="18" customHeight="1">
      <c r="D196" s="41"/>
      <c r="E196" s="41"/>
      <c r="F196" s="41"/>
    </row>
    <row r="197" spans="1:9" s="6" customFormat="1" ht="24.95" customHeight="1">
      <c r="A197" s="75"/>
      <c r="B197" s="75"/>
      <c r="C197" s="75"/>
      <c r="D197" s="75"/>
      <c r="E197" s="75"/>
      <c r="F197" s="75"/>
      <c r="G197" s="75"/>
      <c r="H197" s="75"/>
    </row>
    <row r="198" spans="1:9" s="6" customFormat="1" ht="20.100000000000001" customHeight="1">
      <c r="A198" s="75"/>
      <c r="B198" s="75"/>
      <c r="C198" s="75"/>
      <c r="D198" s="75"/>
      <c r="E198" s="75"/>
      <c r="F198" s="75"/>
      <c r="G198" s="75"/>
      <c r="H198" s="75"/>
    </row>
    <row r="199" spans="1:9" ht="18" customHeight="1">
      <c r="A199" s="75"/>
      <c r="B199" s="75"/>
      <c r="C199" s="75"/>
      <c r="D199" s="75"/>
      <c r="E199" s="75"/>
      <c r="F199" s="75"/>
    </row>
    <row r="200" spans="1:9" ht="15.95" customHeight="1">
      <c r="A200" s="75"/>
      <c r="B200" s="75"/>
      <c r="C200" s="75"/>
      <c r="D200" s="75"/>
      <c r="E200" s="75"/>
      <c r="F200" s="75"/>
    </row>
    <row r="201" spans="1:9" ht="15.95" customHeight="1">
      <c r="A201" s="75"/>
      <c r="B201" s="75"/>
      <c r="C201" s="75"/>
      <c r="D201" s="75"/>
      <c r="E201" s="75"/>
      <c r="F201" s="75"/>
    </row>
    <row r="202" spans="1:9" ht="15.95" customHeight="1">
      <c r="A202" s="75"/>
      <c r="B202" s="75"/>
      <c r="C202" s="75"/>
      <c r="D202" s="75"/>
      <c r="E202" s="75"/>
      <c r="F202" s="75"/>
    </row>
    <row r="203" spans="1:9" ht="15.95" customHeight="1">
      <c r="A203" s="75"/>
      <c r="B203" s="75"/>
      <c r="C203" s="75"/>
      <c r="D203" s="75"/>
      <c r="E203" s="75"/>
      <c r="F203" s="75"/>
    </row>
    <row r="204" spans="1:9" s="17" customFormat="1" ht="15.95" customHeight="1">
      <c r="A204" s="75"/>
      <c r="B204" s="75"/>
      <c r="C204" s="75"/>
      <c r="D204" s="75"/>
      <c r="E204" s="75"/>
      <c r="F204" s="75"/>
      <c r="G204" s="75"/>
      <c r="H204" s="75"/>
      <c r="I204" s="2"/>
    </row>
    <row r="205" spans="1:9" ht="18" customHeight="1">
      <c r="A205" s="75"/>
      <c r="B205" s="75"/>
      <c r="C205" s="75"/>
      <c r="D205" s="75"/>
      <c r="E205" s="75"/>
      <c r="F205" s="75"/>
    </row>
    <row r="206" spans="1:9" ht="18" customHeight="1">
      <c r="A206" s="75"/>
      <c r="B206" s="75"/>
      <c r="C206" s="75"/>
      <c r="D206" s="75"/>
      <c r="E206" s="75"/>
      <c r="F206" s="75"/>
    </row>
    <row r="207" spans="1:9" ht="15.95" customHeight="1">
      <c r="A207" s="75"/>
      <c r="B207" s="75"/>
      <c r="C207" s="75"/>
      <c r="D207" s="75"/>
      <c r="E207" s="75"/>
      <c r="F207" s="75"/>
    </row>
    <row r="208" spans="1:9" ht="15.95" customHeight="1">
      <c r="A208" s="75"/>
      <c r="B208" s="75"/>
      <c r="C208" s="75"/>
      <c r="D208" s="75"/>
      <c r="E208" s="75"/>
      <c r="F208" s="75"/>
    </row>
    <row r="209" spans="1:8" ht="15.95" customHeight="1">
      <c r="A209" s="75"/>
      <c r="B209" s="75"/>
      <c r="C209" s="75"/>
      <c r="D209" s="75"/>
      <c r="E209" s="75"/>
      <c r="F209" s="75"/>
    </row>
    <row r="210" spans="1:8" ht="15.95" customHeight="1">
      <c r="A210" s="75"/>
      <c r="B210" s="75"/>
      <c r="C210" s="75"/>
      <c r="D210" s="75"/>
      <c r="E210" s="75"/>
      <c r="F210" s="75"/>
    </row>
    <row r="211" spans="1:8" ht="15.95" customHeight="1">
      <c r="A211" s="75"/>
      <c r="B211" s="75"/>
      <c r="C211" s="75"/>
      <c r="D211" s="75"/>
      <c r="E211" s="75"/>
      <c r="F211" s="75"/>
    </row>
    <row r="212" spans="1:8" ht="15.95" customHeight="1">
      <c r="A212" s="75"/>
      <c r="B212" s="75"/>
      <c r="C212" s="75"/>
      <c r="D212" s="75"/>
      <c r="E212" s="75"/>
      <c r="F212" s="75"/>
    </row>
    <row r="213" spans="1:8" ht="15.95" customHeight="1">
      <c r="A213" s="75"/>
      <c r="B213" s="75"/>
      <c r="C213" s="75"/>
      <c r="D213" s="75"/>
      <c r="E213" s="75"/>
      <c r="F213" s="75"/>
    </row>
    <row r="214" spans="1:8" ht="15.95" customHeight="1">
      <c r="A214" s="75"/>
      <c r="B214" s="75"/>
      <c r="C214" s="75"/>
      <c r="D214" s="75"/>
      <c r="E214" s="75"/>
      <c r="F214" s="75"/>
    </row>
    <row r="215" spans="1:8" ht="15.95" customHeight="1">
      <c r="A215" s="75"/>
      <c r="B215" s="75"/>
      <c r="C215" s="75"/>
      <c r="D215" s="75"/>
      <c r="E215" s="75"/>
      <c r="F215" s="75"/>
    </row>
    <row r="216" spans="1:8" ht="15.95" customHeight="1">
      <c r="A216" s="75"/>
      <c r="B216" s="75"/>
      <c r="C216" s="75"/>
      <c r="D216" s="75"/>
      <c r="E216" s="75"/>
      <c r="F216" s="75"/>
    </row>
    <row r="217" spans="1:8">
      <c r="A217" s="75"/>
      <c r="B217" s="75"/>
      <c r="C217" s="75"/>
      <c r="D217" s="75"/>
      <c r="E217" s="75"/>
      <c r="F217" s="75"/>
    </row>
    <row r="218" spans="1:8">
      <c r="A218" s="75"/>
      <c r="B218" s="75"/>
      <c r="C218" s="75"/>
      <c r="D218" s="75"/>
      <c r="E218" s="75"/>
      <c r="F218" s="75"/>
    </row>
    <row r="219" spans="1:8" s="49" customFormat="1" ht="18" customHeight="1">
      <c r="A219" s="75"/>
      <c r="B219" s="75"/>
      <c r="C219" s="75"/>
      <c r="D219" s="75"/>
      <c r="E219" s="75"/>
      <c r="F219" s="75"/>
      <c r="G219" s="75"/>
      <c r="H219" s="75"/>
    </row>
    <row r="220" spans="1:8" ht="15.95" customHeight="1">
      <c r="A220" s="75"/>
      <c r="B220" s="75"/>
      <c r="C220" s="75"/>
      <c r="D220" s="75"/>
      <c r="E220" s="75"/>
      <c r="F220" s="75"/>
    </row>
    <row r="221" spans="1:8" ht="15.95" customHeight="1">
      <c r="A221" s="75"/>
      <c r="B221" s="75"/>
      <c r="C221" s="75"/>
      <c r="D221" s="75"/>
      <c r="E221" s="75"/>
      <c r="F221" s="75"/>
    </row>
    <row r="222" spans="1:8" ht="15.95" customHeight="1">
      <c r="A222" s="75"/>
      <c r="B222" s="75"/>
      <c r="C222" s="75"/>
      <c r="D222" s="75"/>
      <c r="E222" s="75"/>
      <c r="F222" s="75"/>
    </row>
    <row r="223" spans="1:8" ht="15.95" customHeight="1">
      <c r="A223" s="75"/>
      <c r="B223" s="75"/>
      <c r="C223" s="75"/>
      <c r="D223" s="75"/>
      <c r="E223" s="75"/>
      <c r="F223" s="75"/>
    </row>
    <row r="224" spans="1:8" ht="15.95" customHeight="1">
      <c r="A224" s="75"/>
      <c r="B224" s="75"/>
      <c r="C224" s="75"/>
      <c r="D224" s="75"/>
      <c r="E224" s="75"/>
      <c r="F224" s="75"/>
    </row>
    <row r="225" spans="1:6" ht="15.95" customHeight="1">
      <c r="A225" s="75"/>
      <c r="B225" s="75"/>
      <c r="C225" s="75"/>
      <c r="D225" s="75"/>
      <c r="E225" s="75"/>
      <c r="F225" s="75"/>
    </row>
    <row r="226" spans="1:6" ht="15.95" customHeight="1">
      <c r="A226" s="75"/>
      <c r="B226" s="75"/>
      <c r="C226" s="75"/>
      <c r="D226" s="75"/>
      <c r="E226" s="75"/>
      <c r="F226" s="75"/>
    </row>
    <row r="227" spans="1:6" ht="15.95" customHeight="1">
      <c r="A227" s="75"/>
      <c r="B227" s="75"/>
      <c r="C227" s="75"/>
      <c r="D227" s="75"/>
      <c r="E227" s="75"/>
      <c r="F227" s="75"/>
    </row>
    <row r="228" spans="1:6" ht="15.95" customHeight="1">
      <c r="A228" s="75"/>
      <c r="B228" s="75"/>
      <c r="C228" s="75"/>
      <c r="D228" s="75"/>
      <c r="E228" s="75"/>
      <c r="F228" s="75"/>
    </row>
    <row r="229" spans="1:6" ht="15.95" customHeight="1">
      <c r="A229" s="75"/>
      <c r="B229" s="75"/>
      <c r="C229" s="75"/>
      <c r="D229" s="75"/>
      <c r="E229" s="75"/>
      <c r="F229" s="75"/>
    </row>
    <row r="230" spans="1:6">
      <c r="A230" s="75"/>
      <c r="B230" s="75"/>
      <c r="C230" s="75"/>
      <c r="D230" s="75"/>
      <c r="E230" s="75"/>
      <c r="F230" s="75"/>
    </row>
    <row r="231" spans="1:6">
      <c r="A231" s="75"/>
      <c r="B231" s="75"/>
      <c r="C231" s="75"/>
      <c r="D231" s="75"/>
      <c r="E231" s="75"/>
      <c r="F231" s="75"/>
    </row>
    <row r="232" spans="1:6">
      <c r="A232" s="75"/>
      <c r="B232" s="75"/>
      <c r="C232" s="75"/>
      <c r="D232" s="75"/>
      <c r="E232" s="75"/>
      <c r="F232" s="75"/>
    </row>
    <row r="233" spans="1:6">
      <c r="A233" s="75"/>
      <c r="B233" s="75"/>
      <c r="C233" s="75"/>
      <c r="D233" s="75"/>
      <c r="E233" s="75"/>
      <c r="F233" s="75"/>
    </row>
    <row r="234" spans="1:6">
      <c r="A234" s="75"/>
      <c r="B234" s="75"/>
      <c r="C234" s="75"/>
      <c r="D234" s="75"/>
      <c r="E234" s="75"/>
      <c r="F234" s="75"/>
    </row>
  </sheetData>
  <mergeCells count="5">
    <mergeCell ref="B171:F171"/>
    <mergeCell ref="B65:F65"/>
    <mergeCell ref="B77:F77"/>
    <mergeCell ref="B83:F83"/>
    <mergeCell ref="B162:F162"/>
  </mergeCells>
  <dataValidations count="7">
    <dataValidation type="whole" errorStyle="warning" allowBlank="1" showInputMessage="1" showErrorMessage="1" errorTitle="WARNING" error="All figures must be entered as whole numbers. Please ensure that the figure you have entered is correct." sqref="C188:F188 C164 C173">
      <formula1>-1000000</formula1>
      <formula2>1000000</formula2>
    </dataValidation>
    <dataValidation type="whole" errorStyle="warning" operator="lessThanOrEqual" allowBlank="1" showInputMessage="1" showErrorMessage="1" errorTitle="WARNING: Check signage" error="Liabilities are expected to be entered as negative whole numbers. Please ensure the figure you have entered is correct. " sqref="C184:F186 C194:F195">
      <formula1>0</formula1>
    </dataValidation>
    <dataValidation type="whole" errorStyle="warning" operator="lessThanOrEqual" allowBlank="1" showInputMessage="1" showErrorMessage="1" errorTitle="WARNING: Check signage" error="Repayments are expected to be entered as negative whole numbers. Please ensure the figure you have entered is correct. " sqref="E168:F169 C177:F178">
      <formula1>0</formula1>
    </dataValidation>
    <dataValidation type="whole" errorStyle="warning" operator="lessThanOrEqual" allowBlank="1" showInputMessage="1" showErrorMessage="1" errorTitle="WARNING: Check signage" error="Financing must be entered as a negative whole number. Please ensure the figure you have entered is correct. " sqref="C44:F53 E54:F54 C55:F56 C98:F103 C122:F132 C147:F151">
      <formula1>0</formula1>
    </dataValidation>
    <dataValidation type="whole" errorStyle="warning" operator="greaterThanOrEqual" allowBlank="1" showInputMessage="1" showErrorMessage="1" errorTitle="WARNING: Check signage" error="Expenditure must be entered as a positive whole number. Please ensure the figure you have entered is correct." sqref="C31:F40 C66:F75 C78:F81 C84:F93 C114:F118 C141:F143">
      <formula1>0</formula1>
    </dataValidation>
    <dataValidation type="whole" errorStyle="warning" allowBlank="1" showInputMessage="1" showErrorMessage="1" errorTitle="WARNING" error="All figures need to be entered rounded to the nearest whole number. Please review the figure you have entered." sqref="C174 D172:F174 D163:F165 C165">
      <formula1>-100000000</formula1>
      <formula2>100000000</formula2>
    </dataValidation>
    <dataValidation type="whole" errorStyle="warning" allowBlank="1" showInputMessage="1" showErrorMessage="1" errorTitle="WARNING" error="All figures need to be entered rounded to the nearest whole number. This figure is also expected to be a positive figure. Please review the figure you have entered." sqref="C54:D54 C168:D169 C152:F152">
      <formula1>0</formula1>
      <formula2>100000000</formula2>
    </dataValidation>
  </dataValidations>
  <pageMargins left="0.7" right="0.7" top="0.75" bottom="0.75" header="0.3" footer="0.3"/>
  <pageSetup paperSize="9" orientation="portrait" horizontalDpi="90" verticalDpi="90" r:id="rId1"/>
  <ignoredErrors>
    <ignoredError sqref="C31:F31 C32:F40 C44:F44 C45:F53 E54:F54 C55:F56 C66:F66 C67:F75 C78:F78 C79:F81 C84:F84 C85:F93 C98:F98 C99:F103 C114:F114 C115:F118 C122:F122 C123:F132 C141:F141 C142:F143 C147:F147 C148:F151 C163 E168:F169 C172 C177:F178 C184:F184 C185:F186 C188:F188 C194:F194 C195:F195" unlockedFormula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rgb="FFC5D9F1"/>
  </sheetPr>
  <dimension ref="A1:I234"/>
  <sheetViews>
    <sheetView zoomScaleNormal="100" workbookViewId="0">
      <pane ySplit="3" topLeftCell="A4" activePane="bottomLeft" state="frozen"/>
      <selection activeCell="H1" sqref="H1"/>
      <selection pane="bottomLeft" activeCell="C1" sqref="C1"/>
    </sheetView>
  </sheetViews>
  <sheetFormatPr defaultColWidth="9.140625" defaultRowHeight="12.75"/>
  <cols>
    <col min="1" max="1" width="4" style="39" customWidth="1"/>
    <col min="2" max="2" width="94.140625" style="40" customWidth="1"/>
    <col min="3" max="6" width="17.5703125" style="40" customWidth="1"/>
    <col min="7" max="7" width="11.140625" style="75" customWidth="1"/>
    <col min="8" max="8" width="69" style="75" customWidth="1"/>
    <col min="9" max="16384" width="9.140625" style="40"/>
  </cols>
  <sheetData>
    <row r="1" spans="1:8" s="3" customFormat="1" ht="20.100000000000001" customHeight="1">
      <c r="A1" s="28"/>
      <c r="B1" s="4" t="s">
        <v>156</v>
      </c>
      <c r="G1" s="75"/>
      <c r="H1" s="75"/>
    </row>
    <row r="2" spans="1:8" s="3" customFormat="1" ht="20.100000000000001" customHeight="1">
      <c r="A2" s="28"/>
      <c r="B2" s="5" t="s">
        <v>24</v>
      </c>
      <c r="D2" s="74"/>
      <c r="E2" s="74"/>
      <c r="F2" s="37"/>
      <c r="G2" s="75"/>
      <c r="H2" s="75"/>
    </row>
    <row r="3" spans="1:8" s="6" customFormat="1" ht="12.75" customHeight="1">
      <c r="A3" s="29"/>
      <c r="B3" s="7"/>
      <c r="G3" s="75"/>
      <c r="H3" s="75"/>
    </row>
    <row r="4" spans="1:8" s="6" customFormat="1" ht="20.100000000000001" customHeight="1">
      <c r="A4" s="29"/>
      <c r="B4" s="10" t="s">
        <v>39</v>
      </c>
      <c r="C4" s="9"/>
      <c r="D4" s="9"/>
      <c r="E4" s="9"/>
      <c r="F4" s="9"/>
      <c r="G4" s="75"/>
      <c r="H4" s="75"/>
    </row>
    <row r="5" spans="1:8" s="6" customFormat="1" ht="20.100000000000001" customHeight="1">
      <c r="A5" s="29"/>
      <c r="B5" s="10" t="s">
        <v>40</v>
      </c>
      <c r="C5" s="9"/>
      <c r="D5" s="9"/>
      <c r="E5" s="9"/>
      <c r="F5" s="9"/>
      <c r="G5" s="75"/>
      <c r="H5" s="75"/>
    </row>
    <row r="6" spans="1:8" s="6" customFormat="1" ht="20.100000000000001" customHeight="1">
      <c r="A6" s="29"/>
      <c r="B6" s="10" t="s">
        <v>140</v>
      </c>
      <c r="C6" s="47"/>
      <c r="D6" s="9"/>
      <c r="F6" s="9"/>
      <c r="G6" s="75"/>
      <c r="H6" s="75"/>
    </row>
    <row r="7" spans="1:8" s="1" customFormat="1" ht="8.1" customHeight="1">
      <c r="A7" s="33"/>
      <c r="C7" s="34"/>
      <c r="D7" s="51"/>
      <c r="F7" s="51"/>
      <c r="G7" s="75"/>
      <c r="H7" s="75"/>
    </row>
    <row r="8" spans="1:8" s="6" customFormat="1" ht="24.95" customHeight="1">
      <c r="A8" s="29"/>
      <c r="B8" s="23" t="s">
        <v>124</v>
      </c>
      <c r="C8" s="22"/>
      <c r="D8" s="11"/>
      <c r="E8" s="11"/>
      <c r="F8" s="8" t="s">
        <v>16</v>
      </c>
      <c r="G8" s="75"/>
      <c r="H8" s="75"/>
    </row>
    <row r="9" spans="1:8" s="13" customFormat="1" ht="45" customHeight="1">
      <c r="A9" s="30"/>
      <c r="B9" s="19"/>
      <c r="C9" s="20" t="s">
        <v>152</v>
      </c>
      <c r="D9" s="20" t="s">
        <v>41</v>
      </c>
      <c r="E9" s="20" t="s">
        <v>42</v>
      </c>
      <c r="F9" s="20" t="s">
        <v>153</v>
      </c>
      <c r="G9" s="75"/>
      <c r="H9" s="75"/>
    </row>
    <row r="10" spans="1:8" s="1" customFormat="1" ht="8.1" customHeight="1">
      <c r="A10" s="33"/>
      <c r="C10" s="34"/>
      <c r="D10" s="27"/>
      <c r="F10" s="27"/>
      <c r="G10" s="75"/>
      <c r="H10" s="75"/>
    </row>
    <row r="11" spans="1:8" s="6" customFormat="1" ht="15.95" customHeight="1">
      <c r="A11" s="29"/>
      <c r="B11" s="50" t="s">
        <v>43</v>
      </c>
      <c r="C11" s="48"/>
      <c r="D11" s="11"/>
      <c r="E11" s="11"/>
      <c r="F11" s="8"/>
      <c r="G11" s="75"/>
      <c r="H11" s="75"/>
    </row>
    <row r="12" spans="1:8" s="17" customFormat="1" ht="15.95" customHeight="1">
      <c r="A12" s="31"/>
      <c r="B12" s="14" t="s">
        <v>125</v>
      </c>
      <c r="C12" s="15">
        <f>C41+C119</f>
        <v>94643</v>
      </c>
      <c r="D12" s="15">
        <f>D41+D119</f>
        <v>84065</v>
      </c>
      <c r="E12" s="15">
        <f>E41+E119</f>
        <v>98724</v>
      </c>
      <c r="F12" s="15">
        <f>F41+F119</f>
        <v>122228</v>
      </c>
      <c r="G12" s="75"/>
      <c r="H12" s="75"/>
    </row>
    <row r="13" spans="1:8" s="17" customFormat="1" ht="15.95" customHeight="1">
      <c r="A13" s="31"/>
      <c r="B13" s="14" t="s">
        <v>126</v>
      </c>
      <c r="C13" s="15">
        <f>SUM(C76,C82, C141:C142)</f>
        <v>1222</v>
      </c>
      <c r="D13" s="15">
        <f>SUM(D76,D82, D141:D142)</f>
        <v>2919</v>
      </c>
      <c r="E13" s="15">
        <f>SUM(E76,E82, E141:E142)</f>
        <v>450</v>
      </c>
      <c r="F13" s="15">
        <f>SUM(F76,F82, F141:F142)</f>
        <v>500</v>
      </c>
      <c r="G13" s="75"/>
      <c r="H13" s="75"/>
    </row>
    <row r="14" spans="1:8" s="17" customFormat="1" ht="15.95" customHeight="1">
      <c r="A14" s="31"/>
      <c r="B14" s="14" t="s">
        <v>93</v>
      </c>
      <c r="C14" s="15">
        <f>C94+C143</f>
        <v>788</v>
      </c>
      <c r="D14" s="15">
        <f>D94+D143</f>
        <v>457</v>
      </c>
      <c r="E14" s="15">
        <f>E94+E143</f>
        <v>0</v>
      </c>
      <c r="F14" s="15">
        <f>F94+F143</f>
        <v>0</v>
      </c>
      <c r="G14" s="75"/>
      <c r="H14" s="75"/>
    </row>
    <row r="15" spans="1:8" s="17" customFormat="1" ht="15.95" customHeight="1">
      <c r="A15" s="32"/>
      <c r="B15" s="18" t="s">
        <v>128</v>
      </c>
      <c r="C15" s="16">
        <f>SUM(C12:C14)</f>
        <v>96653</v>
      </c>
      <c r="D15" s="16">
        <f>SUM(D12:D14)</f>
        <v>87441</v>
      </c>
      <c r="E15" s="16">
        <f>SUM(E12:E14)</f>
        <v>99174</v>
      </c>
      <c r="F15" s="16">
        <f>SUM(F12:F14)</f>
        <v>122728</v>
      </c>
      <c r="G15" s="75"/>
      <c r="H15" s="75"/>
    </row>
    <row r="16" spans="1:8" s="1" customFormat="1" ht="8.1" customHeight="1">
      <c r="A16" s="33"/>
      <c r="C16" s="34"/>
      <c r="D16" s="27"/>
      <c r="F16" s="27"/>
      <c r="G16" s="75"/>
      <c r="H16" s="75"/>
    </row>
    <row r="17" spans="1:8" s="6" customFormat="1" ht="15.95" customHeight="1">
      <c r="A17" s="29"/>
      <c r="B17" s="50" t="s">
        <v>48</v>
      </c>
      <c r="C17" s="48"/>
      <c r="D17" s="11"/>
      <c r="E17" s="11"/>
      <c r="F17" s="8"/>
      <c r="G17" s="75"/>
      <c r="H17" s="75"/>
    </row>
    <row r="18" spans="1:8" s="17" customFormat="1" ht="15.95" customHeight="1">
      <c r="A18" s="31"/>
      <c r="B18" s="14" t="s">
        <v>133</v>
      </c>
      <c r="C18" s="15">
        <f>SUM(C44:C50,C122:C126)</f>
        <v>-33642</v>
      </c>
      <c r="D18" s="15">
        <f>SUM(D44:D50,D122:D126)</f>
        <v>-46571</v>
      </c>
      <c r="E18" s="15">
        <f>SUM(E44:E50,E122:E126)</f>
        <v>-44197</v>
      </c>
      <c r="F18" s="15">
        <f>SUM(F44:F50,F122:F126)</f>
        <v>-54473</v>
      </c>
      <c r="G18" s="75"/>
      <c r="H18" s="75"/>
    </row>
    <row r="19" spans="1:8" s="17" customFormat="1" ht="15.95" customHeight="1">
      <c r="A19" s="31"/>
      <c r="B19" s="14" t="s">
        <v>134</v>
      </c>
      <c r="C19" s="15">
        <f>SUM(C51,C104,C127,C152)</f>
        <v>-25011</v>
      </c>
      <c r="D19" s="15">
        <f>SUM(D51,D104,D127,D152)</f>
        <v>-32630</v>
      </c>
      <c r="E19" s="15">
        <f>SUM(E51,E104,E127,E152)</f>
        <v>-48098</v>
      </c>
      <c r="F19" s="15">
        <f>SUM(F51,F104,F127,F152)</f>
        <v>-65764</v>
      </c>
      <c r="G19" s="75"/>
      <c r="H19" s="75"/>
    </row>
    <row r="20" spans="1:8" s="17" customFormat="1" ht="15.95" customHeight="1">
      <c r="A20" s="31"/>
      <c r="B20" s="14" t="s">
        <v>135</v>
      </c>
      <c r="C20" s="15">
        <f>SUM(C55:C56,C131:C132)</f>
        <v>-32319</v>
      </c>
      <c r="D20" s="15">
        <f>SUM(D55:D56,D131:D132)</f>
        <v>0</v>
      </c>
      <c r="E20" s="15">
        <f>SUM(E55:E56,E131:E132)</f>
        <v>0</v>
      </c>
      <c r="F20" s="15">
        <f>SUM(F55:F56,F131:F132)</f>
        <v>0</v>
      </c>
      <c r="G20" s="75"/>
      <c r="H20" s="75"/>
    </row>
    <row r="21" spans="1:8" s="17" customFormat="1" ht="15.95" customHeight="1">
      <c r="A21" s="31"/>
      <c r="B21" s="14" t="s">
        <v>136</v>
      </c>
      <c r="C21" s="15">
        <f>SUM(C52:C53,C128:C129)</f>
        <v>-4197</v>
      </c>
      <c r="D21" s="15">
        <f>SUM(D52:D53,D128:D129)</f>
        <v>-3783</v>
      </c>
      <c r="E21" s="15">
        <f>SUM(E52:E53,E128:E129)</f>
        <v>-2758</v>
      </c>
      <c r="F21" s="15">
        <f>SUM(F52:F53,F128:F129)</f>
        <v>-2369</v>
      </c>
      <c r="G21" s="75"/>
      <c r="H21" s="75"/>
    </row>
    <row r="22" spans="1:8" s="17" customFormat="1" ht="15.95" customHeight="1">
      <c r="A22" s="31"/>
      <c r="B22" s="14" t="s">
        <v>137</v>
      </c>
      <c r="C22" s="15">
        <f>SUM(C54,C130)</f>
        <v>-696</v>
      </c>
      <c r="D22" s="15">
        <f>SUM(D54,D130)</f>
        <v>-4000</v>
      </c>
      <c r="E22" s="15">
        <f>SUM(E54,E130)</f>
        <v>-4121</v>
      </c>
      <c r="F22" s="15">
        <f>SUM(F54,F130)</f>
        <v>-122</v>
      </c>
      <c r="G22" s="75"/>
      <c r="H22" s="75"/>
    </row>
    <row r="23" spans="1:8" s="17" customFormat="1" ht="15.95" customHeight="1">
      <c r="A23" s="31"/>
      <c r="B23" s="14" t="s">
        <v>138</v>
      </c>
      <c r="C23" s="15">
        <f>SUM(C98:C103, C147:C151)</f>
        <v>-788</v>
      </c>
      <c r="D23" s="15">
        <f>SUM(D98:D103, D147:D151)</f>
        <v>-457</v>
      </c>
      <c r="E23" s="15">
        <f>SUM(E98:E103, E147:E151)</f>
        <v>0</v>
      </c>
      <c r="F23" s="15">
        <f>SUM(F98:F103, F147:F151)</f>
        <v>0</v>
      </c>
      <c r="G23" s="75"/>
      <c r="H23" s="75"/>
    </row>
    <row r="24" spans="1:8" s="17" customFormat="1" ht="15.95" customHeight="1">
      <c r="A24" s="32"/>
      <c r="B24" s="18" t="s">
        <v>53</v>
      </c>
      <c r="C24" s="16">
        <f>SUM(C18:C23)</f>
        <v>-96653</v>
      </c>
      <c r="D24" s="16">
        <f>SUM(D18:D23)</f>
        <v>-87441</v>
      </c>
      <c r="E24" s="16">
        <f>SUM(E18:E23)</f>
        <v>-99174</v>
      </c>
      <c r="F24" s="16">
        <f>SUM(F18:F23)</f>
        <v>-122728</v>
      </c>
      <c r="G24" s="75"/>
      <c r="H24" s="75"/>
    </row>
    <row r="25" spans="1:8" ht="18" customHeight="1">
      <c r="D25" s="41"/>
      <c r="E25" s="41"/>
      <c r="F25" s="41"/>
    </row>
    <row r="26" spans="1:8" s="6" customFormat="1" ht="24.95" customHeight="1">
      <c r="A26" s="29"/>
      <c r="B26" s="23" t="s">
        <v>127</v>
      </c>
      <c r="C26" s="22"/>
      <c r="D26" s="11"/>
      <c r="E26" s="11"/>
      <c r="F26" s="8"/>
      <c r="G26" s="75"/>
      <c r="H26" s="75"/>
    </row>
    <row r="27" spans="1:8" s="6" customFormat="1" ht="20.100000000000001" customHeight="1">
      <c r="A27" s="29"/>
      <c r="B27" s="12" t="s">
        <v>142</v>
      </c>
      <c r="C27" s="48"/>
      <c r="D27" s="11"/>
      <c r="E27" s="11"/>
      <c r="F27" s="8" t="s">
        <v>16</v>
      </c>
      <c r="G27" s="75"/>
      <c r="H27" s="75"/>
    </row>
    <row r="28" spans="1:8" s="13" customFormat="1" ht="45" customHeight="1">
      <c r="A28" s="30"/>
      <c r="B28" s="19"/>
      <c r="C28" s="20" t="str">
        <f>C$9</f>
        <v>2020-21 
Provisional 
Outturn</v>
      </c>
      <c r="D28" s="20" t="str">
        <f>D$9</f>
        <v>2021-22 
Budget 
Estimate</v>
      </c>
      <c r="E28" s="20" t="str">
        <f>E$9</f>
        <v>2022-23 
Budget 
Estimate</v>
      </c>
      <c r="F28" s="20" t="str">
        <f>F$9</f>
        <v>2023-24 
Budget 
Estimate</v>
      </c>
      <c r="G28" s="75"/>
      <c r="H28" s="75"/>
    </row>
    <row r="29" spans="1:8" s="1" customFormat="1" ht="8.1" customHeight="1">
      <c r="A29" s="33"/>
      <c r="C29" s="34"/>
      <c r="D29" s="27"/>
      <c r="F29" s="27"/>
      <c r="G29" s="75"/>
      <c r="H29" s="75"/>
    </row>
    <row r="30" spans="1:8" s="6" customFormat="1" ht="15.95" customHeight="1">
      <c r="A30" s="29"/>
      <c r="B30" s="50" t="s">
        <v>43</v>
      </c>
      <c r="C30" s="48"/>
      <c r="D30" s="11"/>
      <c r="E30" s="11"/>
      <c r="F30" s="8"/>
      <c r="G30" s="75"/>
      <c r="H30" s="75"/>
    </row>
    <row r="31" spans="1:8" s="17" customFormat="1" ht="15.95" customHeight="1">
      <c r="A31" s="31"/>
      <c r="B31" s="21" t="s">
        <v>31</v>
      </c>
      <c r="C31" s="26">
        <v>42539</v>
      </c>
      <c r="D31" s="26">
        <v>8379</v>
      </c>
      <c r="E31" s="26">
        <v>38656</v>
      </c>
      <c r="F31" s="26">
        <v>56605</v>
      </c>
      <c r="G31" s="75"/>
      <c r="H31" s="75"/>
    </row>
    <row r="32" spans="1:8" s="17" customFormat="1" ht="15.95" customHeight="1">
      <c r="A32" s="31"/>
      <c r="B32" s="21" t="s">
        <v>154</v>
      </c>
      <c r="C32" s="26">
        <v>4144</v>
      </c>
      <c r="D32" s="26">
        <v>2935</v>
      </c>
      <c r="E32" s="26">
        <v>1401</v>
      </c>
      <c r="F32" s="26">
        <v>1092</v>
      </c>
      <c r="G32" s="75"/>
      <c r="H32" s="75"/>
    </row>
    <row r="33" spans="1:8" s="17" customFormat="1" ht="15.95" customHeight="1">
      <c r="A33" s="31"/>
      <c r="B33" s="21" t="s">
        <v>32</v>
      </c>
      <c r="C33" s="26">
        <v>444</v>
      </c>
      <c r="D33" s="26">
        <v>9397</v>
      </c>
      <c r="E33" s="26">
        <v>3333</v>
      </c>
      <c r="F33" s="26">
        <v>3041</v>
      </c>
      <c r="G33" s="75"/>
      <c r="H33" s="75"/>
    </row>
    <row r="34" spans="1:8" s="17" customFormat="1" ht="15.95" customHeight="1">
      <c r="A34" s="31"/>
      <c r="B34" s="21" t="s">
        <v>35</v>
      </c>
      <c r="C34" s="26">
        <v>13507</v>
      </c>
      <c r="D34" s="26">
        <v>10289</v>
      </c>
      <c r="E34" s="26">
        <v>10226</v>
      </c>
      <c r="F34" s="26">
        <v>10226</v>
      </c>
      <c r="G34" s="75"/>
      <c r="H34" s="75"/>
    </row>
    <row r="35" spans="1:8" s="17" customFormat="1" ht="15.95" customHeight="1">
      <c r="A35" s="31"/>
      <c r="B35" s="21" t="s">
        <v>33</v>
      </c>
      <c r="C35" s="26">
        <v>17934</v>
      </c>
      <c r="D35" s="26">
        <v>28485</v>
      </c>
      <c r="E35" s="26">
        <v>19408</v>
      </c>
      <c r="F35" s="26">
        <v>13248</v>
      </c>
      <c r="G35" s="75"/>
      <c r="H35" s="75"/>
    </row>
    <row r="36" spans="1:8" s="17" customFormat="1" ht="15.95" customHeight="1">
      <c r="A36" s="31"/>
      <c r="B36" s="21" t="s">
        <v>45</v>
      </c>
      <c r="C36" s="26">
        <v>4469</v>
      </c>
      <c r="D36" s="26">
        <v>8819</v>
      </c>
      <c r="E36" s="26">
        <v>13087</v>
      </c>
      <c r="F36" s="26">
        <v>32661</v>
      </c>
      <c r="G36" s="75"/>
      <c r="H36" s="75"/>
    </row>
    <row r="37" spans="1:8" s="17" customFormat="1" ht="15.95" customHeight="1">
      <c r="A37" s="31"/>
      <c r="B37" s="21" t="s">
        <v>44</v>
      </c>
      <c r="C37" s="26">
        <v>0</v>
      </c>
      <c r="D37" s="26">
        <v>0</v>
      </c>
      <c r="E37" s="26">
        <v>0</v>
      </c>
      <c r="F37" s="26">
        <v>0</v>
      </c>
      <c r="G37" s="75"/>
      <c r="H37" s="75"/>
    </row>
    <row r="38" spans="1:8" s="17" customFormat="1" ht="15.95" customHeight="1">
      <c r="A38" s="31"/>
      <c r="B38" s="21" t="s">
        <v>38</v>
      </c>
      <c r="C38" s="26">
        <v>0</v>
      </c>
      <c r="D38" s="26">
        <v>0</v>
      </c>
      <c r="E38" s="26">
        <v>0</v>
      </c>
      <c r="F38" s="26">
        <v>0</v>
      </c>
      <c r="G38" s="75"/>
      <c r="H38" s="75"/>
    </row>
    <row r="39" spans="1:8" s="17" customFormat="1" ht="15.95" customHeight="1">
      <c r="A39" s="31"/>
      <c r="B39" s="21" t="s">
        <v>34</v>
      </c>
      <c r="C39" s="26">
        <v>11606</v>
      </c>
      <c r="D39" s="26">
        <v>15586</v>
      </c>
      <c r="E39" s="26">
        <v>12438</v>
      </c>
      <c r="F39" s="26">
        <v>5180</v>
      </c>
      <c r="G39" s="75"/>
      <c r="H39" s="75"/>
    </row>
    <row r="40" spans="1:8" s="17" customFormat="1" ht="15.95" customHeight="1">
      <c r="A40" s="31"/>
      <c r="B40" s="21" t="s">
        <v>46</v>
      </c>
      <c r="C40" s="26">
        <v>0</v>
      </c>
      <c r="D40" s="26">
        <v>175</v>
      </c>
      <c r="E40" s="26">
        <v>175</v>
      </c>
      <c r="F40" s="26">
        <v>175</v>
      </c>
      <c r="G40" s="75"/>
      <c r="H40" s="75"/>
    </row>
    <row r="41" spans="1:8" s="17" customFormat="1" ht="15.95" customHeight="1">
      <c r="A41" s="32"/>
      <c r="B41" s="18" t="s">
        <v>47</v>
      </c>
      <c r="C41" s="16">
        <f>SUM(C31:C40)</f>
        <v>94643</v>
      </c>
      <c r="D41" s="16">
        <f>SUM(D31:D40)</f>
        <v>84065</v>
      </c>
      <c r="E41" s="16">
        <f>SUM(E31:E40)</f>
        <v>98724</v>
      </c>
      <c r="F41" s="16">
        <f>SUM(F31:F40)</f>
        <v>122228</v>
      </c>
      <c r="G41" s="75"/>
      <c r="H41" s="75"/>
    </row>
    <row r="42" spans="1:8" s="1" customFormat="1" ht="8.1" customHeight="1">
      <c r="A42" s="33"/>
      <c r="C42" s="34"/>
      <c r="D42" s="27"/>
      <c r="F42" s="27"/>
      <c r="G42" s="75"/>
      <c r="H42" s="75"/>
    </row>
    <row r="43" spans="1:8" s="6" customFormat="1" ht="15.95" customHeight="1">
      <c r="A43" s="29"/>
      <c r="B43" s="50" t="s">
        <v>48</v>
      </c>
      <c r="C43" s="48"/>
      <c r="D43" s="11"/>
      <c r="E43" s="11"/>
      <c r="F43" s="8"/>
      <c r="G43" s="75"/>
      <c r="H43" s="75"/>
    </row>
    <row r="44" spans="1:8" s="17" customFormat="1" ht="15.95" customHeight="1">
      <c r="A44" s="31"/>
      <c r="B44" s="21" t="s">
        <v>78</v>
      </c>
      <c r="C44" s="26">
        <v>-11545</v>
      </c>
      <c r="D44" s="26">
        <v>-31649</v>
      </c>
      <c r="E44" s="26">
        <v>-22975</v>
      </c>
      <c r="F44" s="26">
        <v>-19199</v>
      </c>
      <c r="G44" s="75"/>
      <c r="H44" s="75"/>
    </row>
    <row r="45" spans="1:8" s="17" customFormat="1" ht="15.95" customHeight="1">
      <c r="A45" s="31"/>
      <c r="B45" s="21" t="s">
        <v>79</v>
      </c>
      <c r="C45" s="26">
        <v>-17418</v>
      </c>
      <c r="D45" s="26">
        <v>-5596</v>
      </c>
      <c r="E45" s="26">
        <v>-5711</v>
      </c>
      <c r="F45" s="26">
        <v>-4770</v>
      </c>
      <c r="G45" s="75"/>
      <c r="H45" s="75"/>
    </row>
    <row r="46" spans="1:8" s="17" customFormat="1" ht="15.95" customHeight="1">
      <c r="A46" s="31"/>
      <c r="B46" s="21" t="s">
        <v>80</v>
      </c>
      <c r="C46" s="26">
        <v>-500</v>
      </c>
      <c r="D46" s="26">
        <v>-2049</v>
      </c>
      <c r="E46" s="26">
        <v>-2620</v>
      </c>
      <c r="F46" s="26">
        <v>-6280</v>
      </c>
      <c r="G46" s="75"/>
      <c r="H46" s="75"/>
    </row>
    <row r="47" spans="1:8" s="17" customFormat="1" ht="15.95" customHeight="1">
      <c r="A47" s="31"/>
      <c r="B47" s="21" t="s">
        <v>81</v>
      </c>
      <c r="C47" s="26">
        <v>-3314</v>
      </c>
      <c r="D47" s="26">
        <v>-3951</v>
      </c>
      <c r="E47" s="26">
        <v>-7420</v>
      </c>
      <c r="F47" s="26">
        <v>-5247</v>
      </c>
      <c r="G47" s="75"/>
      <c r="H47" s="75"/>
    </row>
    <row r="48" spans="1:8" s="17" customFormat="1" ht="15.95" customHeight="1">
      <c r="A48" s="31"/>
      <c r="B48" s="21" t="s">
        <v>82</v>
      </c>
      <c r="C48" s="26">
        <v>0</v>
      </c>
      <c r="D48" s="26">
        <v>0</v>
      </c>
      <c r="E48" s="26">
        <v>0</v>
      </c>
      <c r="F48" s="26">
        <v>0</v>
      </c>
      <c r="G48" s="75"/>
      <c r="H48" s="75"/>
    </row>
    <row r="49" spans="1:8" s="17" customFormat="1" ht="15.95" customHeight="1">
      <c r="A49" s="31"/>
      <c r="B49" s="21" t="s">
        <v>83</v>
      </c>
      <c r="C49" s="26">
        <v>-193</v>
      </c>
      <c r="D49" s="26">
        <v>-179</v>
      </c>
      <c r="E49" s="26">
        <v>-100</v>
      </c>
      <c r="F49" s="26">
        <v>-100</v>
      </c>
      <c r="G49" s="75"/>
      <c r="H49" s="75"/>
    </row>
    <row r="50" spans="1:8" s="17" customFormat="1" ht="15.95" customHeight="1">
      <c r="A50" s="31"/>
      <c r="B50" s="21" t="s">
        <v>84</v>
      </c>
      <c r="C50" s="26">
        <v>-672</v>
      </c>
      <c r="D50" s="26">
        <v>-3147</v>
      </c>
      <c r="E50" s="26">
        <v>-5371</v>
      </c>
      <c r="F50" s="26">
        <v>-18877</v>
      </c>
      <c r="G50" s="75"/>
      <c r="H50" s="75"/>
    </row>
    <row r="51" spans="1:8" s="17" customFormat="1" ht="15.95" customHeight="1">
      <c r="A51" s="31"/>
      <c r="B51" s="21" t="s">
        <v>85</v>
      </c>
      <c r="C51" s="26">
        <v>-23789</v>
      </c>
      <c r="D51" s="26">
        <v>-29711</v>
      </c>
      <c r="E51" s="26">
        <v>-47648</v>
      </c>
      <c r="F51" s="26">
        <v>-65264</v>
      </c>
      <c r="G51" s="75"/>
      <c r="H51" s="75"/>
    </row>
    <row r="52" spans="1:8" s="17" customFormat="1" ht="15.95" customHeight="1">
      <c r="A52" s="31"/>
      <c r="B52" s="21" t="s">
        <v>86</v>
      </c>
      <c r="C52" s="26">
        <v>-1697</v>
      </c>
      <c r="D52" s="26">
        <v>-1630</v>
      </c>
      <c r="E52" s="26">
        <v>-400</v>
      </c>
      <c r="F52" s="26">
        <v>0</v>
      </c>
      <c r="G52" s="75"/>
      <c r="H52" s="75"/>
    </row>
    <row r="53" spans="1:8" s="17" customFormat="1" ht="15.95" customHeight="1">
      <c r="A53" s="31"/>
      <c r="B53" s="21" t="s">
        <v>87</v>
      </c>
      <c r="C53" s="26">
        <v>-2500</v>
      </c>
      <c r="D53" s="26">
        <v>-2153</v>
      </c>
      <c r="E53" s="26">
        <v>-2358</v>
      </c>
      <c r="F53" s="26">
        <v>-2369</v>
      </c>
      <c r="G53" s="75"/>
      <c r="H53" s="75"/>
    </row>
    <row r="54" spans="1:8" s="17" customFormat="1" ht="15.95" customHeight="1">
      <c r="A54" s="31"/>
      <c r="B54" s="21" t="s">
        <v>88</v>
      </c>
      <c r="C54" s="15">
        <v>-696</v>
      </c>
      <c r="D54" s="15">
        <v>-4000</v>
      </c>
      <c r="E54" s="26">
        <v>-4121</v>
      </c>
      <c r="F54" s="26">
        <v>-122</v>
      </c>
      <c r="G54" s="75"/>
      <c r="H54" s="75"/>
    </row>
    <row r="55" spans="1:8" s="17" customFormat="1" ht="15.95" customHeight="1">
      <c r="A55" s="31"/>
      <c r="B55" s="21" t="s">
        <v>89</v>
      </c>
      <c r="C55" s="26">
        <v>-32319</v>
      </c>
      <c r="D55" s="26">
        <v>0</v>
      </c>
      <c r="E55" s="26">
        <v>0</v>
      </c>
      <c r="F55" s="26">
        <v>0</v>
      </c>
      <c r="G55" s="75"/>
      <c r="H55" s="75"/>
    </row>
    <row r="56" spans="1:8" s="17" customFormat="1" ht="15.95" customHeight="1">
      <c r="A56" s="31"/>
      <c r="B56" s="21" t="s">
        <v>90</v>
      </c>
      <c r="C56" s="26">
        <v>0</v>
      </c>
      <c r="D56" s="26">
        <v>0</v>
      </c>
      <c r="E56" s="26">
        <v>0</v>
      </c>
      <c r="F56" s="26">
        <v>0</v>
      </c>
      <c r="G56" s="75"/>
      <c r="H56" s="75"/>
    </row>
    <row r="57" spans="1:8" s="17" customFormat="1" ht="15.95" customHeight="1">
      <c r="A57" s="32"/>
      <c r="B57" s="18" t="s">
        <v>49</v>
      </c>
      <c r="C57" s="16">
        <f>SUM(C44:C56)</f>
        <v>-94643</v>
      </c>
      <c r="D57" s="16">
        <f>SUM(D44:D56)</f>
        <v>-84065</v>
      </c>
      <c r="E57" s="16">
        <f>SUM(E44:E56)</f>
        <v>-98724</v>
      </c>
      <c r="F57" s="16">
        <f>SUM(F44:F56)</f>
        <v>-122228</v>
      </c>
      <c r="G57" s="75"/>
      <c r="H57" s="75"/>
    </row>
    <row r="58" spans="1:8" s="1" customFormat="1" ht="8.1" customHeight="1">
      <c r="A58" s="33"/>
      <c r="C58" s="34"/>
      <c r="D58" s="27"/>
      <c r="F58" s="27"/>
      <c r="G58" s="75"/>
      <c r="H58" s="75"/>
    </row>
    <row r="59" spans="1:8" s="17" customFormat="1" ht="15.95" customHeight="1">
      <c r="A59" s="31"/>
      <c r="B59" s="44" t="s">
        <v>97</v>
      </c>
      <c r="C59" s="36" t="str">
        <f>IF(C41+C57=0, "PASS", "FAIL")</f>
        <v>PASS</v>
      </c>
      <c r="D59" s="36" t="str">
        <f>IF(D41+D57=0, "PASS", "FAIL")</f>
        <v>PASS</v>
      </c>
      <c r="E59" s="36" t="str">
        <f>IF(E41+E57=0, "PASS", "FAIL")</f>
        <v>PASS</v>
      </c>
      <c r="F59" s="36" t="str">
        <f>IF(F41+F57=0, "PASS", "FAIL")</f>
        <v>PASS</v>
      </c>
      <c r="G59" s="75"/>
      <c r="H59" s="75"/>
    </row>
    <row r="60" spans="1:8" s="1" customFormat="1" ht="18" customHeight="1">
      <c r="A60" s="33"/>
      <c r="C60" s="34"/>
      <c r="D60" s="27"/>
      <c r="F60" s="27"/>
      <c r="G60" s="75"/>
      <c r="H60" s="75"/>
    </row>
    <row r="61" spans="1:8" s="6" customFormat="1" ht="20.100000000000001" customHeight="1">
      <c r="A61" s="29"/>
      <c r="B61" s="12" t="s">
        <v>141</v>
      </c>
      <c r="C61" s="48"/>
      <c r="D61" s="11"/>
      <c r="E61" s="11"/>
      <c r="F61" s="8" t="s">
        <v>16</v>
      </c>
      <c r="G61" s="75"/>
      <c r="H61" s="75"/>
    </row>
    <row r="62" spans="1:8" s="13" customFormat="1" ht="45" customHeight="1">
      <c r="A62" s="30"/>
      <c r="B62" s="19"/>
      <c r="C62" s="20" t="str">
        <f>C$9</f>
        <v>2020-21 
Provisional 
Outturn</v>
      </c>
      <c r="D62" s="20" t="str">
        <f>D$9</f>
        <v>2021-22 
Budget 
Estimate</v>
      </c>
      <c r="E62" s="20" t="str">
        <f>E$9</f>
        <v>2022-23 
Budget 
Estimate</v>
      </c>
      <c r="F62" s="20" t="str">
        <f>F$9</f>
        <v>2023-24 
Budget 
Estimate</v>
      </c>
      <c r="G62" s="75"/>
      <c r="H62" s="75"/>
    </row>
    <row r="63" spans="1:8" s="1" customFormat="1" ht="8.1" customHeight="1">
      <c r="A63" s="33"/>
      <c r="C63" s="34"/>
      <c r="D63" s="27"/>
      <c r="F63" s="27"/>
      <c r="G63" s="75"/>
      <c r="H63" s="75"/>
    </row>
    <row r="64" spans="1:8" s="6" customFormat="1" ht="15.95" customHeight="1">
      <c r="A64" s="29"/>
      <c r="B64" s="50" t="s">
        <v>43</v>
      </c>
      <c r="C64" s="48"/>
      <c r="D64" s="11"/>
      <c r="E64" s="11"/>
      <c r="F64" s="8"/>
      <c r="G64" s="75"/>
      <c r="H64" s="75"/>
    </row>
    <row r="65" spans="1:8" s="13" customFormat="1" ht="20.100000000000001" customHeight="1">
      <c r="A65" s="30"/>
      <c r="B65" s="81" t="s">
        <v>94</v>
      </c>
      <c r="C65" s="82"/>
      <c r="D65" s="82"/>
      <c r="E65" s="82"/>
      <c r="F65" s="83"/>
      <c r="G65" s="75"/>
      <c r="H65" s="75"/>
    </row>
    <row r="66" spans="1:8" s="17" customFormat="1" ht="15.95" customHeight="1">
      <c r="A66" s="31"/>
      <c r="B66" s="21" t="s">
        <v>31</v>
      </c>
      <c r="C66" s="26">
        <v>0</v>
      </c>
      <c r="D66" s="26">
        <v>0</v>
      </c>
      <c r="E66" s="26">
        <v>0</v>
      </c>
      <c r="F66" s="26">
        <v>0</v>
      </c>
      <c r="G66" s="75"/>
      <c r="H66" s="75"/>
    </row>
    <row r="67" spans="1:8" s="17" customFormat="1" ht="15.95" customHeight="1">
      <c r="A67" s="31"/>
      <c r="B67" s="21" t="s">
        <v>154</v>
      </c>
      <c r="C67" s="26">
        <v>514</v>
      </c>
      <c r="D67" s="26">
        <v>1455</v>
      </c>
      <c r="E67" s="26">
        <v>0</v>
      </c>
      <c r="F67" s="26">
        <v>0</v>
      </c>
      <c r="G67" s="75"/>
      <c r="H67" s="75"/>
    </row>
    <row r="68" spans="1:8" s="17" customFormat="1" ht="15.95" customHeight="1">
      <c r="A68" s="31"/>
      <c r="B68" s="21" t="s">
        <v>32</v>
      </c>
      <c r="C68" s="26">
        <v>0</v>
      </c>
      <c r="D68" s="26">
        <v>0</v>
      </c>
      <c r="E68" s="26">
        <v>0</v>
      </c>
      <c r="F68" s="26">
        <v>0</v>
      </c>
      <c r="G68" s="75"/>
      <c r="H68" s="75"/>
    </row>
    <row r="69" spans="1:8" s="17" customFormat="1" ht="15.95" customHeight="1">
      <c r="A69" s="31"/>
      <c r="B69" s="21" t="s">
        <v>50</v>
      </c>
      <c r="C69" s="26">
        <v>0</v>
      </c>
      <c r="D69" s="26">
        <v>600</v>
      </c>
      <c r="E69" s="26">
        <v>0</v>
      </c>
      <c r="F69" s="26">
        <v>0</v>
      </c>
      <c r="G69" s="75"/>
      <c r="H69" s="75"/>
    </row>
    <row r="70" spans="1:8" s="17" customFormat="1" ht="15.95" customHeight="1">
      <c r="A70" s="31"/>
      <c r="B70" s="21" t="s">
        <v>33</v>
      </c>
      <c r="C70" s="26">
        <v>0</v>
      </c>
      <c r="D70" s="26">
        <v>0</v>
      </c>
      <c r="E70" s="26">
        <v>0</v>
      </c>
      <c r="F70" s="26">
        <v>0</v>
      </c>
      <c r="G70" s="75"/>
      <c r="H70" s="75"/>
    </row>
    <row r="71" spans="1:8" s="17" customFormat="1" ht="15.95" customHeight="1">
      <c r="A71" s="31"/>
      <c r="B71" s="21" t="s">
        <v>45</v>
      </c>
      <c r="C71" s="26">
        <v>425</v>
      </c>
      <c r="D71" s="26">
        <v>299</v>
      </c>
      <c r="E71" s="26">
        <v>0</v>
      </c>
      <c r="F71" s="26">
        <v>0</v>
      </c>
      <c r="G71" s="75"/>
      <c r="H71" s="75"/>
    </row>
    <row r="72" spans="1:8" s="17" customFormat="1" ht="15.95" customHeight="1">
      <c r="A72" s="31"/>
      <c r="B72" s="21" t="s">
        <v>44</v>
      </c>
      <c r="C72" s="26">
        <v>270</v>
      </c>
      <c r="D72" s="26">
        <v>565</v>
      </c>
      <c r="E72" s="26">
        <v>450</v>
      </c>
      <c r="F72" s="26">
        <v>500</v>
      </c>
      <c r="G72" s="75"/>
      <c r="H72" s="75"/>
    </row>
    <row r="73" spans="1:8" s="17" customFormat="1" ht="15.95" customHeight="1">
      <c r="A73" s="31"/>
      <c r="B73" s="21" t="s">
        <v>38</v>
      </c>
      <c r="C73" s="26">
        <v>0</v>
      </c>
      <c r="D73" s="26">
        <v>0</v>
      </c>
      <c r="E73" s="26">
        <v>0</v>
      </c>
      <c r="F73" s="26">
        <v>0</v>
      </c>
      <c r="G73" s="75"/>
      <c r="H73" s="75"/>
    </row>
    <row r="74" spans="1:8" s="17" customFormat="1" ht="15.95" customHeight="1">
      <c r="A74" s="31"/>
      <c r="B74" s="21" t="s">
        <v>34</v>
      </c>
      <c r="C74" s="26">
        <v>13</v>
      </c>
      <c r="D74" s="26">
        <v>0</v>
      </c>
      <c r="E74" s="26">
        <v>0</v>
      </c>
      <c r="F74" s="26">
        <v>0</v>
      </c>
      <c r="G74" s="75"/>
      <c r="H74" s="75"/>
    </row>
    <row r="75" spans="1:8" s="17" customFormat="1" ht="15.95" customHeight="1">
      <c r="A75" s="31"/>
      <c r="B75" s="21" t="s">
        <v>46</v>
      </c>
      <c r="C75" s="26">
        <v>0</v>
      </c>
      <c r="D75" s="26">
        <v>0</v>
      </c>
      <c r="E75" s="26">
        <v>0</v>
      </c>
      <c r="F75" s="26">
        <v>0</v>
      </c>
      <c r="G75" s="75"/>
      <c r="H75" s="75"/>
    </row>
    <row r="76" spans="1:8" s="17" customFormat="1" ht="15.95" customHeight="1">
      <c r="A76" s="32"/>
      <c r="B76" s="24" t="s">
        <v>95</v>
      </c>
      <c r="C76" s="25">
        <f>SUM(C66:C75)</f>
        <v>1222</v>
      </c>
      <c r="D76" s="25">
        <f>SUM(D66:D75)</f>
        <v>2919</v>
      </c>
      <c r="E76" s="25">
        <f>SUM(E66:E75)</f>
        <v>450</v>
      </c>
      <c r="F76" s="25">
        <f>SUM(F66:F75)</f>
        <v>500</v>
      </c>
      <c r="G76" s="75"/>
      <c r="H76" s="75"/>
    </row>
    <row r="77" spans="1:8" s="13" customFormat="1" ht="20.100000000000001" customHeight="1">
      <c r="A77" s="30"/>
      <c r="B77" s="81" t="s">
        <v>130</v>
      </c>
      <c r="C77" s="82"/>
      <c r="D77" s="82"/>
      <c r="E77" s="82"/>
      <c r="F77" s="83"/>
      <c r="G77" s="75"/>
      <c r="H77" s="75"/>
    </row>
    <row r="78" spans="1:8" s="17" customFormat="1" ht="15.95" customHeight="1">
      <c r="A78" s="31"/>
      <c r="B78" s="21" t="s">
        <v>51</v>
      </c>
      <c r="C78" s="26">
        <v>0</v>
      </c>
      <c r="D78" s="26">
        <v>0</v>
      </c>
      <c r="E78" s="26">
        <v>0</v>
      </c>
      <c r="F78" s="26">
        <v>0</v>
      </c>
      <c r="G78" s="75"/>
      <c r="H78" s="75"/>
    </row>
    <row r="79" spans="1:8" s="17" customFormat="1" ht="15.95" customHeight="1">
      <c r="A79" s="31"/>
      <c r="B79" s="21" t="s">
        <v>92</v>
      </c>
      <c r="C79" s="26">
        <v>0</v>
      </c>
      <c r="D79" s="26">
        <v>0</v>
      </c>
      <c r="E79" s="26">
        <v>0</v>
      </c>
      <c r="F79" s="26">
        <v>0</v>
      </c>
      <c r="G79" s="75"/>
      <c r="H79" s="75"/>
    </row>
    <row r="80" spans="1:8" s="17" customFormat="1" ht="15.95" customHeight="1">
      <c r="A80" s="31"/>
      <c r="B80" s="21" t="s">
        <v>131</v>
      </c>
      <c r="C80" s="26">
        <v>0</v>
      </c>
      <c r="D80" s="26">
        <v>0</v>
      </c>
      <c r="E80" s="26">
        <v>0</v>
      </c>
      <c r="F80" s="26">
        <v>0</v>
      </c>
      <c r="G80" s="75"/>
      <c r="H80" s="75"/>
    </row>
    <row r="81" spans="1:8" s="17" customFormat="1" ht="15.95" customHeight="1">
      <c r="A81" s="31"/>
      <c r="B81" s="21" t="s">
        <v>52</v>
      </c>
      <c r="C81" s="26">
        <v>0</v>
      </c>
      <c r="D81" s="26">
        <v>0</v>
      </c>
      <c r="E81" s="26">
        <v>0</v>
      </c>
      <c r="F81" s="26">
        <v>0</v>
      </c>
      <c r="G81" s="75"/>
      <c r="H81" s="75"/>
    </row>
    <row r="82" spans="1:8" s="17" customFormat="1" ht="15.95" customHeight="1">
      <c r="A82" s="32"/>
      <c r="B82" s="24" t="s">
        <v>132</v>
      </c>
      <c r="C82" s="25">
        <f>SUM(C78:C81)</f>
        <v>0</v>
      </c>
      <c r="D82" s="25">
        <f>SUM(D78:D81)</f>
        <v>0</v>
      </c>
      <c r="E82" s="25">
        <f>SUM(E78:E81)</f>
        <v>0</v>
      </c>
      <c r="F82" s="25">
        <f>SUM(F78:F81)</f>
        <v>0</v>
      </c>
      <c r="G82" s="75"/>
      <c r="H82" s="75"/>
    </row>
    <row r="83" spans="1:8" s="13" customFormat="1" ht="20.100000000000001" customHeight="1">
      <c r="A83" s="30"/>
      <c r="B83" s="81" t="s">
        <v>93</v>
      </c>
      <c r="C83" s="82"/>
      <c r="D83" s="82"/>
      <c r="E83" s="82"/>
      <c r="F83" s="83"/>
      <c r="G83" s="75"/>
      <c r="H83" s="75"/>
    </row>
    <row r="84" spans="1:8" s="17" customFormat="1" ht="15.95" customHeight="1">
      <c r="A84" s="31"/>
      <c r="B84" s="21" t="s">
        <v>31</v>
      </c>
      <c r="C84" s="26">
        <v>0</v>
      </c>
      <c r="D84" s="26">
        <v>0</v>
      </c>
      <c r="E84" s="26">
        <v>0</v>
      </c>
      <c r="F84" s="26">
        <v>0</v>
      </c>
      <c r="G84" s="75"/>
      <c r="H84" s="75"/>
    </row>
    <row r="85" spans="1:8" s="17" customFormat="1" ht="15.95" customHeight="1">
      <c r="A85" s="31"/>
      <c r="B85" s="21" t="s">
        <v>154</v>
      </c>
      <c r="C85" s="26">
        <v>56</v>
      </c>
      <c r="D85" s="26">
        <v>0</v>
      </c>
      <c r="E85" s="26">
        <v>0</v>
      </c>
      <c r="F85" s="26">
        <v>0</v>
      </c>
      <c r="G85" s="75"/>
      <c r="H85" s="75"/>
    </row>
    <row r="86" spans="1:8" s="17" customFormat="1" ht="15.95" customHeight="1">
      <c r="A86" s="31"/>
      <c r="B86" s="21" t="s">
        <v>32</v>
      </c>
      <c r="C86" s="26">
        <v>0</v>
      </c>
      <c r="D86" s="26">
        <v>0</v>
      </c>
      <c r="E86" s="26">
        <v>0</v>
      </c>
      <c r="F86" s="26">
        <v>0</v>
      </c>
      <c r="G86" s="75"/>
      <c r="H86" s="75"/>
    </row>
    <row r="87" spans="1:8" s="17" customFormat="1" ht="15.95" customHeight="1">
      <c r="A87" s="31"/>
      <c r="B87" s="21" t="s">
        <v>35</v>
      </c>
      <c r="C87" s="26">
        <v>0</v>
      </c>
      <c r="D87" s="26">
        <v>0</v>
      </c>
      <c r="E87" s="26">
        <v>0</v>
      </c>
      <c r="F87" s="26">
        <v>0</v>
      </c>
      <c r="G87" s="75"/>
      <c r="H87" s="75"/>
    </row>
    <row r="88" spans="1:8" s="17" customFormat="1" ht="15.95" customHeight="1">
      <c r="A88" s="31"/>
      <c r="B88" s="21" t="s">
        <v>33</v>
      </c>
      <c r="C88" s="26">
        <v>0</v>
      </c>
      <c r="D88" s="26">
        <v>0</v>
      </c>
      <c r="E88" s="26">
        <v>0</v>
      </c>
      <c r="F88" s="26">
        <v>0</v>
      </c>
      <c r="G88" s="75"/>
      <c r="H88" s="75"/>
    </row>
    <row r="89" spans="1:8" s="17" customFormat="1" ht="15.95" customHeight="1">
      <c r="A89" s="31"/>
      <c r="B89" s="21" t="s">
        <v>45</v>
      </c>
      <c r="C89" s="26">
        <v>716</v>
      </c>
      <c r="D89" s="26">
        <v>457</v>
      </c>
      <c r="E89" s="26">
        <v>0</v>
      </c>
      <c r="F89" s="26">
        <v>0</v>
      </c>
      <c r="G89" s="75"/>
      <c r="H89" s="75"/>
    </row>
    <row r="90" spans="1:8" s="17" customFormat="1" ht="15.95" customHeight="1">
      <c r="A90" s="31"/>
      <c r="B90" s="21" t="s">
        <v>44</v>
      </c>
      <c r="C90" s="26">
        <v>16</v>
      </c>
      <c r="D90" s="26">
        <v>0</v>
      </c>
      <c r="E90" s="26">
        <v>0</v>
      </c>
      <c r="F90" s="26">
        <v>0</v>
      </c>
      <c r="G90" s="75"/>
      <c r="H90" s="75"/>
    </row>
    <row r="91" spans="1:8" s="17" customFormat="1" ht="15.95" customHeight="1">
      <c r="A91" s="31"/>
      <c r="B91" s="21" t="s">
        <v>38</v>
      </c>
      <c r="C91" s="26">
        <v>0</v>
      </c>
      <c r="D91" s="26">
        <v>0</v>
      </c>
      <c r="E91" s="26">
        <v>0</v>
      </c>
      <c r="F91" s="26">
        <v>0</v>
      </c>
      <c r="G91" s="75"/>
      <c r="H91" s="75"/>
    </row>
    <row r="92" spans="1:8" s="17" customFormat="1" ht="15.95" customHeight="1">
      <c r="A92" s="31"/>
      <c r="B92" s="21" t="s">
        <v>34</v>
      </c>
      <c r="C92" s="26">
        <v>0</v>
      </c>
      <c r="D92" s="26">
        <v>0</v>
      </c>
      <c r="E92" s="26">
        <v>0</v>
      </c>
      <c r="F92" s="26">
        <v>0</v>
      </c>
      <c r="G92" s="75"/>
      <c r="H92" s="75"/>
    </row>
    <row r="93" spans="1:8" s="17" customFormat="1" ht="15.95" customHeight="1">
      <c r="A93" s="31"/>
      <c r="B93" s="21" t="s">
        <v>46</v>
      </c>
      <c r="C93" s="26">
        <v>0</v>
      </c>
      <c r="D93" s="26">
        <v>0</v>
      </c>
      <c r="E93" s="26">
        <v>0</v>
      </c>
      <c r="F93" s="26">
        <v>0</v>
      </c>
      <c r="G93" s="75"/>
      <c r="H93" s="75"/>
    </row>
    <row r="94" spans="1:8" s="17" customFormat="1" ht="15.95" customHeight="1">
      <c r="A94" s="32"/>
      <c r="B94" s="24" t="s">
        <v>96</v>
      </c>
      <c r="C94" s="25">
        <f>SUM(C84:C93)</f>
        <v>788</v>
      </c>
      <c r="D94" s="25">
        <f>SUM(D84:D93)</f>
        <v>457</v>
      </c>
      <c r="E94" s="25">
        <f>SUM(E84:E93)</f>
        <v>0</v>
      </c>
      <c r="F94" s="25">
        <f>SUM(F84:F93)</f>
        <v>0</v>
      </c>
      <c r="G94" s="75"/>
      <c r="H94" s="75"/>
    </row>
    <row r="95" spans="1:8" s="17" customFormat="1" ht="15.95" customHeight="1">
      <c r="A95" s="32"/>
      <c r="B95" s="18" t="s">
        <v>129</v>
      </c>
      <c r="C95" s="16">
        <f>SUM(C76,C82, C94)</f>
        <v>2010</v>
      </c>
      <c r="D95" s="16">
        <f>SUM(D76,D82, D94)</f>
        <v>3376</v>
      </c>
      <c r="E95" s="16">
        <f>SUM(E76,E82, E94)</f>
        <v>450</v>
      </c>
      <c r="F95" s="16">
        <f>SUM(F76,F82, F94)</f>
        <v>500</v>
      </c>
      <c r="G95" s="75"/>
      <c r="H95" s="75"/>
    </row>
    <row r="96" spans="1:8" s="1" customFormat="1" ht="8.1" customHeight="1">
      <c r="A96" s="33"/>
      <c r="C96" s="34"/>
      <c r="D96" s="27"/>
      <c r="F96" s="27"/>
      <c r="G96" s="75"/>
      <c r="H96" s="75"/>
    </row>
    <row r="97" spans="1:8" s="6" customFormat="1" ht="15.95" customHeight="1">
      <c r="A97" s="29"/>
      <c r="B97" s="50" t="s">
        <v>48</v>
      </c>
      <c r="C97" s="48"/>
      <c r="D97" s="11"/>
      <c r="E97" s="11"/>
      <c r="F97" s="8"/>
      <c r="G97" s="75"/>
      <c r="H97" s="75"/>
    </row>
    <row r="98" spans="1:8" s="17" customFormat="1" ht="15.95" customHeight="1">
      <c r="A98" s="31"/>
      <c r="B98" s="21" t="s">
        <v>78</v>
      </c>
      <c r="C98" s="26">
        <v>0</v>
      </c>
      <c r="D98" s="26">
        <v>0</v>
      </c>
      <c r="E98" s="26">
        <v>0</v>
      </c>
      <c r="F98" s="26">
        <v>0</v>
      </c>
      <c r="G98" s="75"/>
      <c r="H98" s="75"/>
    </row>
    <row r="99" spans="1:8" s="17" customFormat="1" ht="15.95" customHeight="1">
      <c r="A99" s="31"/>
      <c r="B99" s="21" t="s">
        <v>79</v>
      </c>
      <c r="C99" s="26">
        <v>-666</v>
      </c>
      <c r="D99" s="26">
        <v>-457</v>
      </c>
      <c r="E99" s="26">
        <v>0</v>
      </c>
      <c r="F99" s="26">
        <v>0</v>
      </c>
      <c r="G99" s="75"/>
      <c r="H99" s="75"/>
    </row>
    <row r="100" spans="1:8" s="17" customFormat="1" ht="15.95" customHeight="1">
      <c r="A100" s="31"/>
      <c r="B100" s="21" t="s">
        <v>80</v>
      </c>
      <c r="C100" s="26">
        <v>0</v>
      </c>
      <c r="D100" s="26">
        <v>0</v>
      </c>
      <c r="E100" s="26">
        <v>0</v>
      </c>
      <c r="F100" s="26">
        <v>0</v>
      </c>
      <c r="G100" s="75"/>
      <c r="H100" s="75"/>
    </row>
    <row r="101" spans="1:8" s="17" customFormat="1" ht="15.95" customHeight="1">
      <c r="A101" s="31"/>
      <c r="B101" s="21" t="s">
        <v>81</v>
      </c>
      <c r="C101" s="26">
        <v>-50</v>
      </c>
      <c r="D101" s="26">
        <v>0</v>
      </c>
      <c r="E101" s="26">
        <v>0</v>
      </c>
      <c r="F101" s="26">
        <v>0</v>
      </c>
      <c r="G101" s="75"/>
      <c r="H101" s="75"/>
    </row>
    <row r="102" spans="1:8" s="17" customFormat="1" ht="15.95" customHeight="1">
      <c r="A102" s="31"/>
      <c r="B102" s="21" t="s">
        <v>82</v>
      </c>
      <c r="C102" s="26">
        <v>0</v>
      </c>
      <c r="D102" s="26">
        <v>0</v>
      </c>
      <c r="E102" s="26">
        <v>0</v>
      </c>
      <c r="F102" s="26">
        <v>0</v>
      </c>
      <c r="G102" s="75"/>
      <c r="H102" s="75"/>
    </row>
    <row r="103" spans="1:8" s="17" customFormat="1" ht="15.95" customHeight="1">
      <c r="A103" s="31"/>
      <c r="B103" s="21" t="s">
        <v>83</v>
      </c>
      <c r="C103" s="26">
        <v>-72</v>
      </c>
      <c r="D103" s="26">
        <v>0</v>
      </c>
      <c r="E103" s="26">
        <v>0</v>
      </c>
      <c r="F103" s="26">
        <v>0</v>
      </c>
      <c r="G103" s="75"/>
      <c r="H103" s="75"/>
    </row>
    <row r="104" spans="1:8" s="17" customFormat="1" ht="15.95" customHeight="1">
      <c r="A104" s="31"/>
      <c r="B104" s="42" t="s">
        <v>85</v>
      </c>
      <c r="C104" s="15">
        <f>-SUM(C76,C82)</f>
        <v>-1222</v>
      </c>
      <c r="D104" s="15">
        <f>-SUM(D76,D82)</f>
        <v>-2919</v>
      </c>
      <c r="E104" s="15">
        <f>-SUM(E76,E82)</f>
        <v>-450</v>
      </c>
      <c r="F104" s="15">
        <f>-SUM(F76,F82)</f>
        <v>-500</v>
      </c>
      <c r="G104" s="75"/>
      <c r="H104" s="75"/>
    </row>
    <row r="105" spans="1:8" s="17" customFormat="1" ht="15.95" customHeight="1">
      <c r="A105" s="32"/>
      <c r="B105" s="18" t="s">
        <v>146</v>
      </c>
      <c r="C105" s="16">
        <f>SUM(C98:C104)</f>
        <v>-2010</v>
      </c>
      <c r="D105" s="16">
        <f>SUM(D98:D104)</f>
        <v>-3376</v>
      </c>
      <c r="E105" s="16">
        <f>SUM(E98:E104)</f>
        <v>-450</v>
      </c>
      <c r="F105" s="16">
        <f>SUM(F98:F104)</f>
        <v>-500</v>
      </c>
      <c r="G105" s="75"/>
      <c r="H105" s="75"/>
    </row>
    <row r="106" spans="1:8" s="1" customFormat="1" ht="8.1" customHeight="1">
      <c r="A106" s="33"/>
      <c r="C106" s="34"/>
      <c r="D106" s="27"/>
      <c r="F106" s="27"/>
      <c r="G106" s="75"/>
      <c r="H106" s="75"/>
    </row>
    <row r="107" spans="1:8" s="17" customFormat="1" ht="15.95" customHeight="1">
      <c r="A107" s="31"/>
      <c r="B107" s="44" t="s">
        <v>97</v>
      </c>
      <c r="C107" s="36" t="str">
        <f>IF(C95+C105=0, "PASS", "FAIL")</f>
        <v>PASS</v>
      </c>
      <c r="D107" s="36" t="str">
        <f>IF(D95+D105=0, "PASS", "FAIL")</f>
        <v>PASS</v>
      </c>
      <c r="E107" s="36" t="str">
        <f>IF(E95+E105=0, "PASS", "FAIL")</f>
        <v>PASS</v>
      </c>
      <c r="F107" s="36" t="str">
        <f>IF(F95+F105=0, "PASS", "FAIL")</f>
        <v>PASS</v>
      </c>
      <c r="G107" s="75"/>
      <c r="H107" s="75"/>
    </row>
    <row r="108" spans="1:8" ht="18" customHeight="1">
      <c r="D108" s="41"/>
      <c r="E108" s="41"/>
      <c r="F108" s="41"/>
    </row>
    <row r="109" spans="1:8" s="6" customFormat="1" ht="24.95" customHeight="1">
      <c r="A109" s="29"/>
      <c r="B109" s="23" t="s">
        <v>143</v>
      </c>
      <c r="C109" s="22"/>
      <c r="D109" s="11"/>
      <c r="E109" s="11"/>
      <c r="F109" s="8"/>
      <c r="G109" s="75"/>
      <c r="H109" s="75"/>
    </row>
    <row r="110" spans="1:8" s="6" customFormat="1" ht="20.100000000000001" customHeight="1">
      <c r="A110" s="29"/>
      <c r="B110" s="12" t="s">
        <v>144</v>
      </c>
      <c r="C110" s="48"/>
      <c r="D110" s="11"/>
      <c r="E110" s="11"/>
      <c r="F110" s="8" t="s">
        <v>16</v>
      </c>
      <c r="G110" s="75"/>
      <c r="H110" s="75"/>
    </row>
    <row r="111" spans="1:8" s="13" customFormat="1" ht="45" customHeight="1">
      <c r="A111" s="30"/>
      <c r="B111" s="19"/>
      <c r="C111" s="20" t="str">
        <f>C$9</f>
        <v>2020-21 
Provisional 
Outturn</v>
      </c>
      <c r="D111" s="20" t="str">
        <f>D$9</f>
        <v>2021-22 
Budget 
Estimate</v>
      </c>
      <c r="E111" s="20" t="str">
        <f>E$9</f>
        <v>2022-23 
Budget 
Estimate</v>
      </c>
      <c r="F111" s="20" t="str">
        <f>F$9</f>
        <v>2023-24 
Budget 
Estimate</v>
      </c>
      <c r="G111" s="75"/>
      <c r="H111" s="75"/>
    </row>
    <row r="112" spans="1:8" s="1" customFormat="1" ht="8.1" customHeight="1">
      <c r="A112" s="33"/>
      <c r="C112" s="34"/>
      <c r="D112" s="27"/>
      <c r="F112" s="27"/>
      <c r="G112" s="75"/>
      <c r="H112" s="75"/>
    </row>
    <row r="113" spans="1:8" s="6" customFormat="1" ht="15.95" customHeight="1">
      <c r="A113" s="29"/>
      <c r="B113" s="50" t="s">
        <v>43</v>
      </c>
      <c r="C113" s="48"/>
      <c r="D113" s="11"/>
      <c r="E113" s="11"/>
      <c r="F113" s="8"/>
      <c r="G113" s="75"/>
      <c r="H113" s="75"/>
    </row>
    <row r="114" spans="1:8" s="17" customFormat="1" ht="15.95" customHeight="1">
      <c r="A114" s="31"/>
      <c r="B114" s="21" t="s">
        <v>98</v>
      </c>
      <c r="C114" s="26">
        <v>0</v>
      </c>
      <c r="D114" s="26">
        <v>0</v>
      </c>
      <c r="E114" s="26">
        <v>0</v>
      </c>
      <c r="F114" s="26">
        <v>0</v>
      </c>
      <c r="G114" s="75"/>
      <c r="H114" s="75"/>
    </row>
    <row r="115" spans="1:8" s="17" customFormat="1" ht="15.95" customHeight="1">
      <c r="A115" s="31"/>
      <c r="B115" s="21" t="s">
        <v>99</v>
      </c>
      <c r="C115" s="26">
        <v>0</v>
      </c>
      <c r="D115" s="26">
        <v>0</v>
      </c>
      <c r="E115" s="26">
        <v>0</v>
      </c>
      <c r="F115" s="26">
        <v>0</v>
      </c>
      <c r="G115" s="75"/>
      <c r="H115" s="75"/>
    </row>
    <row r="116" spans="1:8" s="17" customFormat="1" ht="15.95" customHeight="1">
      <c r="A116" s="31"/>
      <c r="B116" s="21" t="s">
        <v>100</v>
      </c>
      <c r="C116" s="26">
        <v>0</v>
      </c>
      <c r="D116" s="26">
        <v>0</v>
      </c>
      <c r="E116" s="26">
        <v>0</v>
      </c>
      <c r="F116" s="26">
        <v>0</v>
      </c>
      <c r="G116" s="75"/>
      <c r="H116" s="75"/>
    </row>
    <row r="117" spans="1:8" s="17" customFormat="1" ht="15.95" customHeight="1">
      <c r="A117" s="31"/>
      <c r="B117" s="21" t="s">
        <v>101</v>
      </c>
      <c r="C117" s="26">
        <v>0</v>
      </c>
      <c r="D117" s="26">
        <v>0</v>
      </c>
      <c r="E117" s="26">
        <v>0</v>
      </c>
      <c r="F117" s="26">
        <v>0</v>
      </c>
      <c r="G117" s="75"/>
      <c r="H117" s="75"/>
    </row>
    <row r="118" spans="1:8" s="17" customFormat="1" ht="15.95" customHeight="1">
      <c r="A118" s="31"/>
      <c r="B118" s="21" t="s">
        <v>102</v>
      </c>
      <c r="C118" s="26">
        <v>0</v>
      </c>
      <c r="D118" s="26">
        <v>0</v>
      </c>
      <c r="E118" s="26">
        <v>0</v>
      </c>
      <c r="F118" s="26">
        <v>0</v>
      </c>
      <c r="G118" s="75"/>
      <c r="H118" s="75"/>
    </row>
    <row r="119" spans="1:8" s="17" customFormat="1" ht="15.95" customHeight="1">
      <c r="A119" s="32"/>
      <c r="B119" s="52" t="s">
        <v>54</v>
      </c>
      <c r="C119" s="53">
        <f>SUM(C114:C118)</f>
        <v>0</v>
      </c>
      <c r="D119" s="53">
        <f>SUM(D114:D118)</f>
        <v>0</v>
      </c>
      <c r="E119" s="53">
        <f>SUM(E114:E118)</f>
        <v>0</v>
      </c>
      <c r="F119" s="53">
        <f>SUM(F114:F118)</f>
        <v>0</v>
      </c>
      <c r="G119" s="75"/>
      <c r="H119" s="75"/>
    </row>
    <row r="120" spans="1:8" s="1" customFormat="1" ht="8.1" customHeight="1">
      <c r="A120" s="33"/>
      <c r="C120" s="34"/>
      <c r="D120" s="27"/>
      <c r="F120" s="27"/>
      <c r="G120" s="75"/>
      <c r="H120" s="75"/>
    </row>
    <row r="121" spans="1:8" s="6" customFormat="1" ht="15.95" customHeight="1">
      <c r="A121" s="29"/>
      <c r="B121" s="50" t="s">
        <v>48</v>
      </c>
      <c r="C121" s="48"/>
      <c r="D121" s="11"/>
      <c r="E121" s="11"/>
      <c r="F121" s="8"/>
      <c r="G121" s="75"/>
      <c r="H121" s="75"/>
    </row>
    <row r="122" spans="1:8" s="17" customFormat="1" ht="15.95" customHeight="1">
      <c r="A122" s="31"/>
      <c r="B122" s="21" t="s">
        <v>104</v>
      </c>
      <c r="C122" s="26">
        <v>0</v>
      </c>
      <c r="D122" s="26">
        <v>0</v>
      </c>
      <c r="E122" s="26">
        <v>0</v>
      </c>
      <c r="F122" s="26">
        <v>0</v>
      </c>
      <c r="G122" s="75"/>
      <c r="H122" s="75"/>
    </row>
    <row r="123" spans="1:8" s="17" customFormat="1" ht="15.95" customHeight="1">
      <c r="A123" s="31"/>
      <c r="B123" s="35" t="s">
        <v>121</v>
      </c>
      <c r="C123" s="26">
        <v>0</v>
      </c>
      <c r="D123" s="26">
        <v>0</v>
      </c>
      <c r="E123" s="26">
        <v>0</v>
      </c>
      <c r="F123" s="26">
        <v>0</v>
      </c>
      <c r="G123" s="75"/>
      <c r="H123" s="75"/>
    </row>
    <row r="124" spans="1:8" s="17" customFormat="1" ht="15.95" customHeight="1">
      <c r="A124" s="31"/>
      <c r="B124" s="21" t="s">
        <v>80</v>
      </c>
      <c r="C124" s="26">
        <v>0</v>
      </c>
      <c r="D124" s="26">
        <v>0</v>
      </c>
      <c r="E124" s="26">
        <v>0</v>
      </c>
      <c r="F124" s="26">
        <v>0</v>
      </c>
      <c r="G124" s="75"/>
      <c r="H124" s="75"/>
    </row>
    <row r="125" spans="1:8" s="17" customFormat="1" ht="15.95" customHeight="1">
      <c r="A125" s="31"/>
      <c r="B125" s="21" t="s">
        <v>81</v>
      </c>
      <c r="C125" s="26">
        <v>0</v>
      </c>
      <c r="D125" s="26">
        <v>0</v>
      </c>
      <c r="E125" s="26">
        <v>0</v>
      </c>
      <c r="F125" s="26">
        <v>0</v>
      </c>
      <c r="G125" s="75"/>
      <c r="H125" s="75"/>
    </row>
    <row r="126" spans="1:8" s="17" customFormat="1" ht="15.95" customHeight="1">
      <c r="A126" s="31"/>
      <c r="B126" s="21" t="s">
        <v>84</v>
      </c>
      <c r="C126" s="26">
        <v>0</v>
      </c>
      <c r="D126" s="26">
        <v>0</v>
      </c>
      <c r="E126" s="26">
        <v>0</v>
      </c>
      <c r="F126" s="26">
        <v>0</v>
      </c>
      <c r="G126" s="75"/>
      <c r="H126" s="75"/>
    </row>
    <row r="127" spans="1:8" s="17" customFormat="1" ht="15.95" customHeight="1">
      <c r="A127" s="31"/>
      <c r="B127" s="21" t="s">
        <v>85</v>
      </c>
      <c r="C127" s="26">
        <v>0</v>
      </c>
      <c r="D127" s="26">
        <v>0</v>
      </c>
      <c r="E127" s="26">
        <v>0</v>
      </c>
      <c r="F127" s="26">
        <v>0</v>
      </c>
      <c r="G127" s="75"/>
      <c r="H127" s="75"/>
    </row>
    <row r="128" spans="1:8" s="17" customFormat="1" ht="15.95" customHeight="1">
      <c r="A128" s="31"/>
      <c r="B128" s="21" t="s">
        <v>86</v>
      </c>
      <c r="C128" s="26">
        <v>0</v>
      </c>
      <c r="D128" s="26">
        <v>0</v>
      </c>
      <c r="E128" s="26">
        <v>0</v>
      </c>
      <c r="F128" s="26">
        <v>0</v>
      </c>
      <c r="G128" s="75"/>
      <c r="H128" s="75"/>
    </row>
    <row r="129" spans="1:8" s="17" customFormat="1" ht="15.95" customHeight="1">
      <c r="A129" s="31"/>
      <c r="B129" s="21" t="s">
        <v>87</v>
      </c>
      <c r="C129" s="26">
        <v>0</v>
      </c>
      <c r="D129" s="26">
        <v>0</v>
      </c>
      <c r="E129" s="26">
        <v>0</v>
      </c>
      <c r="F129" s="26">
        <v>0</v>
      </c>
      <c r="G129" s="75"/>
      <c r="H129" s="75"/>
    </row>
    <row r="130" spans="1:8" s="17" customFormat="1" ht="15.95" customHeight="1">
      <c r="A130" s="31"/>
      <c r="B130" s="21" t="s">
        <v>88</v>
      </c>
      <c r="C130" s="26">
        <v>0</v>
      </c>
      <c r="D130" s="26">
        <v>0</v>
      </c>
      <c r="E130" s="26">
        <v>0</v>
      </c>
      <c r="F130" s="26">
        <v>0</v>
      </c>
      <c r="G130" s="75"/>
      <c r="H130" s="75"/>
    </row>
    <row r="131" spans="1:8" s="17" customFormat="1" ht="15.95" customHeight="1">
      <c r="A131" s="31"/>
      <c r="B131" s="21" t="s">
        <v>89</v>
      </c>
      <c r="C131" s="26">
        <v>0</v>
      </c>
      <c r="D131" s="26">
        <v>0</v>
      </c>
      <c r="E131" s="26">
        <v>0</v>
      </c>
      <c r="F131" s="26">
        <v>0</v>
      </c>
      <c r="G131" s="75"/>
      <c r="H131" s="75"/>
    </row>
    <row r="132" spans="1:8" s="17" customFormat="1" ht="15.95" customHeight="1">
      <c r="A132" s="31"/>
      <c r="B132" s="21" t="s">
        <v>90</v>
      </c>
      <c r="C132" s="26">
        <v>0</v>
      </c>
      <c r="D132" s="26">
        <v>0</v>
      </c>
      <c r="E132" s="26">
        <v>0</v>
      </c>
      <c r="F132" s="26">
        <v>0</v>
      </c>
      <c r="G132" s="75"/>
      <c r="H132" s="75"/>
    </row>
    <row r="133" spans="1:8" s="17" customFormat="1" ht="15.95" customHeight="1">
      <c r="A133" s="32"/>
      <c r="B133" s="52" t="s">
        <v>55</v>
      </c>
      <c r="C133" s="16">
        <f>SUM(C122:C132)</f>
        <v>0</v>
      </c>
      <c r="D133" s="16">
        <f>SUM(D122:D132)</f>
        <v>0</v>
      </c>
      <c r="E133" s="16">
        <f>SUM(E122:E132)</f>
        <v>0</v>
      </c>
      <c r="F133" s="16">
        <f>SUM(F122:F132)</f>
        <v>0</v>
      </c>
      <c r="G133" s="75"/>
      <c r="H133" s="75"/>
    </row>
    <row r="134" spans="1:8" s="1" customFormat="1" ht="8.1" customHeight="1">
      <c r="A134" s="33"/>
      <c r="C134" s="34"/>
      <c r="D134" s="27"/>
      <c r="F134" s="27"/>
      <c r="G134" s="75"/>
      <c r="H134" s="75"/>
    </row>
    <row r="135" spans="1:8" s="17" customFormat="1" ht="15.95" customHeight="1">
      <c r="A135" s="31"/>
      <c r="B135" s="44" t="s">
        <v>105</v>
      </c>
      <c r="C135" s="36" t="str">
        <f>IF(C119+C133=0, "PASS", "FAIL")</f>
        <v>PASS</v>
      </c>
      <c r="D135" s="36" t="str">
        <f>IF(D119+D133=0, "PASS", "FAIL")</f>
        <v>PASS</v>
      </c>
      <c r="E135" s="36" t="str">
        <f>IF(E119+E133=0, "PASS", "FAIL")</f>
        <v>PASS</v>
      </c>
      <c r="F135" s="36" t="str">
        <f>IF(F119+F133=0, "PASS", "FAIL")</f>
        <v>PASS</v>
      </c>
      <c r="G135" s="75"/>
      <c r="H135" s="75"/>
    </row>
    <row r="136" spans="1:8" ht="18" customHeight="1">
      <c r="D136" s="41"/>
      <c r="E136" s="41"/>
      <c r="F136" s="41"/>
    </row>
    <row r="137" spans="1:8" s="6" customFormat="1" ht="20.100000000000001" customHeight="1">
      <c r="A137" s="29"/>
      <c r="B137" s="12" t="s">
        <v>145</v>
      </c>
      <c r="C137" s="48"/>
      <c r="D137" s="11"/>
      <c r="E137" s="11"/>
      <c r="F137" s="8" t="s">
        <v>16</v>
      </c>
      <c r="G137" s="75"/>
      <c r="H137" s="75"/>
    </row>
    <row r="138" spans="1:8" s="13" customFormat="1" ht="45" customHeight="1">
      <c r="A138" s="30"/>
      <c r="B138" s="19"/>
      <c r="C138" s="20" t="str">
        <f>C$9</f>
        <v>2020-21 
Provisional 
Outturn</v>
      </c>
      <c r="D138" s="20" t="str">
        <f>D$9</f>
        <v>2021-22 
Budget 
Estimate</v>
      </c>
      <c r="E138" s="20" t="str">
        <f>E$9</f>
        <v>2022-23 
Budget 
Estimate</v>
      </c>
      <c r="F138" s="20" t="str">
        <f>F$9</f>
        <v>2023-24 
Budget 
Estimate</v>
      </c>
      <c r="G138" s="75"/>
      <c r="H138" s="75"/>
    </row>
    <row r="139" spans="1:8" s="1" customFormat="1" ht="8.1" customHeight="1">
      <c r="A139" s="33"/>
      <c r="C139" s="34"/>
      <c r="D139" s="27"/>
      <c r="F139" s="27"/>
      <c r="G139" s="75"/>
      <c r="H139" s="75"/>
    </row>
    <row r="140" spans="1:8" s="6" customFormat="1" ht="15.95" customHeight="1">
      <c r="A140" s="29"/>
      <c r="B140" s="50" t="s">
        <v>43</v>
      </c>
      <c r="C140" s="48"/>
      <c r="D140" s="11"/>
      <c r="E140" s="11"/>
      <c r="F140" s="8"/>
      <c r="G140" s="75"/>
      <c r="H140" s="75"/>
    </row>
    <row r="141" spans="1:8" s="17" customFormat="1" ht="15.95" customHeight="1">
      <c r="A141" s="31"/>
      <c r="B141" s="21" t="s">
        <v>94</v>
      </c>
      <c r="C141" s="26">
        <v>0</v>
      </c>
      <c r="D141" s="26">
        <v>0</v>
      </c>
      <c r="E141" s="26">
        <v>0</v>
      </c>
      <c r="F141" s="26">
        <v>0</v>
      </c>
      <c r="G141" s="75"/>
      <c r="H141" s="75"/>
    </row>
    <row r="142" spans="1:8" s="17" customFormat="1" ht="15.95" customHeight="1">
      <c r="A142" s="31"/>
      <c r="B142" s="21" t="s">
        <v>91</v>
      </c>
      <c r="C142" s="26">
        <v>0</v>
      </c>
      <c r="D142" s="26">
        <v>0</v>
      </c>
      <c r="E142" s="26">
        <v>0</v>
      </c>
      <c r="F142" s="26">
        <v>0</v>
      </c>
      <c r="G142" s="75"/>
      <c r="H142" s="75"/>
    </row>
    <row r="143" spans="1:8" s="17" customFormat="1" ht="15.95" customHeight="1">
      <c r="A143" s="31"/>
      <c r="B143" s="21" t="s">
        <v>93</v>
      </c>
      <c r="C143" s="26">
        <v>0</v>
      </c>
      <c r="D143" s="26">
        <v>0</v>
      </c>
      <c r="E143" s="26">
        <v>0</v>
      </c>
      <c r="F143" s="26">
        <v>0</v>
      </c>
      <c r="G143" s="75"/>
      <c r="H143" s="75"/>
    </row>
    <row r="144" spans="1:8" s="17" customFormat="1" ht="15.95" customHeight="1">
      <c r="A144" s="32"/>
      <c r="B144" s="52" t="s">
        <v>103</v>
      </c>
      <c r="C144" s="53">
        <f>SUM(C141:C143)</f>
        <v>0</v>
      </c>
      <c r="D144" s="53">
        <f>SUM(D141:D143)</f>
        <v>0</v>
      </c>
      <c r="E144" s="53">
        <f>SUM(E141:E143)</f>
        <v>0</v>
      </c>
      <c r="F144" s="53">
        <f>SUM(F141:F143)</f>
        <v>0</v>
      </c>
      <c r="G144" s="75"/>
      <c r="H144" s="75"/>
    </row>
    <row r="145" spans="1:8" s="1" customFormat="1" ht="8.1" customHeight="1">
      <c r="A145" s="33"/>
      <c r="C145" s="34"/>
      <c r="D145" s="27"/>
      <c r="F145" s="27"/>
      <c r="G145" s="75"/>
      <c r="H145" s="75"/>
    </row>
    <row r="146" spans="1:8" s="6" customFormat="1" ht="15.95" customHeight="1">
      <c r="A146" s="29"/>
      <c r="B146" s="50" t="s">
        <v>48</v>
      </c>
      <c r="C146" s="48"/>
      <c r="D146" s="11"/>
      <c r="E146" s="11"/>
      <c r="F146" s="8"/>
      <c r="G146" s="75"/>
      <c r="H146" s="75"/>
    </row>
    <row r="147" spans="1:8" s="17" customFormat="1" ht="15.95" customHeight="1">
      <c r="A147" s="31"/>
      <c r="B147" s="21" t="s">
        <v>104</v>
      </c>
      <c r="C147" s="26">
        <v>0</v>
      </c>
      <c r="D147" s="26">
        <v>0</v>
      </c>
      <c r="E147" s="26">
        <v>0</v>
      </c>
      <c r="F147" s="26">
        <v>0</v>
      </c>
      <c r="G147" s="75"/>
      <c r="H147" s="75"/>
    </row>
    <row r="148" spans="1:8" s="17" customFormat="1" ht="15.95" customHeight="1">
      <c r="A148" s="31"/>
      <c r="B148" s="35" t="s">
        <v>121</v>
      </c>
      <c r="C148" s="26">
        <v>0</v>
      </c>
      <c r="D148" s="26">
        <v>0</v>
      </c>
      <c r="E148" s="26">
        <v>0</v>
      </c>
      <c r="F148" s="26">
        <v>0</v>
      </c>
      <c r="G148" s="75"/>
      <c r="H148" s="75"/>
    </row>
    <row r="149" spans="1:8" s="17" customFormat="1" ht="15.95" customHeight="1">
      <c r="A149" s="31"/>
      <c r="B149" s="21" t="s">
        <v>80</v>
      </c>
      <c r="C149" s="26">
        <v>0</v>
      </c>
      <c r="D149" s="26">
        <v>0</v>
      </c>
      <c r="E149" s="26">
        <v>0</v>
      </c>
      <c r="F149" s="26">
        <v>0</v>
      </c>
      <c r="G149" s="75"/>
      <c r="H149" s="75"/>
    </row>
    <row r="150" spans="1:8" s="17" customFormat="1" ht="15.95" customHeight="1">
      <c r="A150" s="31"/>
      <c r="B150" s="21" t="s">
        <v>81</v>
      </c>
      <c r="C150" s="26">
        <v>0</v>
      </c>
      <c r="D150" s="26">
        <v>0</v>
      </c>
      <c r="E150" s="26">
        <v>0</v>
      </c>
      <c r="F150" s="26">
        <v>0</v>
      </c>
      <c r="G150" s="75"/>
      <c r="H150" s="75"/>
    </row>
    <row r="151" spans="1:8" s="17" customFormat="1" ht="15.95" customHeight="1">
      <c r="A151" s="31"/>
      <c r="B151" s="21" t="s">
        <v>84</v>
      </c>
      <c r="C151" s="26">
        <v>0</v>
      </c>
      <c r="D151" s="26">
        <v>0</v>
      </c>
      <c r="E151" s="26">
        <v>0</v>
      </c>
      <c r="F151" s="26">
        <v>0</v>
      </c>
      <c r="G151" s="75"/>
      <c r="H151" s="75"/>
    </row>
    <row r="152" spans="1:8" s="17" customFormat="1" ht="15.95" customHeight="1">
      <c r="A152" s="31"/>
      <c r="B152" s="14" t="s">
        <v>85</v>
      </c>
      <c r="C152" s="15">
        <f>-SUM(C141:C142)</f>
        <v>0</v>
      </c>
      <c r="D152" s="15">
        <f>-SUM(D141:D142)</f>
        <v>0</v>
      </c>
      <c r="E152" s="15">
        <f>-SUM(E141:E142)</f>
        <v>0</v>
      </c>
      <c r="F152" s="15">
        <f>-SUM(F141:F142)</f>
        <v>0</v>
      </c>
      <c r="G152" s="75"/>
      <c r="H152" s="75"/>
    </row>
    <row r="153" spans="1:8" s="17" customFormat="1" ht="15.95" customHeight="1">
      <c r="A153" s="32"/>
      <c r="B153" s="18" t="s">
        <v>147</v>
      </c>
      <c r="C153" s="16">
        <f>SUM(C147:C152)</f>
        <v>0</v>
      </c>
      <c r="D153" s="16">
        <f>SUM(D147:D152)</f>
        <v>0</v>
      </c>
      <c r="E153" s="16">
        <f>SUM(E147:E152)</f>
        <v>0</v>
      </c>
      <c r="F153" s="16">
        <f>SUM(F147:F152)</f>
        <v>0</v>
      </c>
      <c r="G153" s="75"/>
      <c r="H153" s="75"/>
    </row>
    <row r="154" spans="1:8" s="1" customFormat="1" ht="8.1" customHeight="1">
      <c r="A154" s="33"/>
      <c r="C154" s="34"/>
      <c r="D154" s="27"/>
      <c r="F154" s="27"/>
      <c r="G154" s="75"/>
      <c r="H154" s="75"/>
    </row>
    <row r="155" spans="1:8" s="17" customFormat="1" ht="15.95" customHeight="1">
      <c r="A155" s="31"/>
      <c r="B155" s="44" t="s">
        <v>105</v>
      </c>
      <c r="C155" s="36" t="str">
        <f>IF(C144+C153=0, "PASS", "FAIL")</f>
        <v>PASS</v>
      </c>
      <c r="D155" s="36" t="str">
        <f>IF(D144+D153=0, "PASS", "FAIL")</f>
        <v>PASS</v>
      </c>
      <c r="E155" s="36" t="str">
        <f>IF(E144+E153=0, "PASS", "FAIL")</f>
        <v>PASS</v>
      </c>
      <c r="F155" s="36" t="str">
        <f>IF(F144+F153=0, "PASS", "FAIL")</f>
        <v>PASS</v>
      </c>
      <c r="G155" s="75"/>
      <c r="H155" s="75"/>
    </row>
    <row r="156" spans="1:8" ht="18" customHeight="1">
      <c r="D156" s="41"/>
      <c r="E156" s="41"/>
      <c r="F156" s="41"/>
    </row>
    <row r="157" spans="1:8" s="6" customFormat="1" ht="24.95" customHeight="1">
      <c r="A157" s="29"/>
      <c r="B157" s="23" t="s">
        <v>148</v>
      </c>
      <c r="C157" s="22"/>
      <c r="D157" s="11"/>
      <c r="E157" s="11"/>
      <c r="F157" s="8"/>
      <c r="G157" s="75"/>
      <c r="H157" s="75"/>
    </row>
    <row r="158" spans="1:8" s="6" customFormat="1" ht="20.100000000000001" customHeight="1">
      <c r="A158" s="29"/>
      <c r="B158" s="43" t="s">
        <v>56</v>
      </c>
      <c r="C158" s="22"/>
      <c r="D158" s="11"/>
      <c r="E158" s="11"/>
      <c r="F158" s="8" t="s">
        <v>16</v>
      </c>
      <c r="G158" s="75"/>
      <c r="H158" s="75"/>
    </row>
    <row r="159" spans="1:8" s="13" customFormat="1" ht="45" customHeight="1">
      <c r="A159" s="30"/>
      <c r="B159" s="19"/>
      <c r="C159" s="20" t="str">
        <f>C$9</f>
        <v>2020-21 
Provisional 
Outturn</v>
      </c>
      <c r="D159" s="20" t="str">
        <f>D$9</f>
        <v>2021-22 
Budget 
Estimate</v>
      </c>
      <c r="E159" s="20" t="str">
        <f>E$9</f>
        <v>2022-23 
Budget 
Estimate</v>
      </c>
      <c r="F159" s="20" t="str">
        <f>F$9</f>
        <v>2023-24 
Budget 
Estimate</v>
      </c>
      <c r="G159" s="75"/>
      <c r="H159" s="75"/>
    </row>
    <row r="160" spans="1:8" s="1" customFormat="1" ht="8.1" customHeight="1">
      <c r="A160" s="33"/>
      <c r="C160" s="34"/>
      <c r="D160" s="27"/>
      <c r="F160" s="27"/>
      <c r="G160" s="75"/>
      <c r="H160" s="75"/>
    </row>
    <row r="161" spans="1:8" s="6" customFormat="1" ht="15.95" customHeight="1">
      <c r="A161" s="29"/>
      <c r="B161" s="50" t="s">
        <v>59</v>
      </c>
      <c r="C161" s="48"/>
      <c r="D161" s="11"/>
      <c r="E161" s="11"/>
      <c r="F161" s="8"/>
      <c r="G161" s="75"/>
      <c r="H161" s="75"/>
    </row>
    <row r="162" spans="1:8" s="13" customFormat="1" ht="20.100000000000001" customHeight="1">
      <c r="A162" s="30"/>
      <c r="B162" s="81" t="s">
        <v>37</v>
      </c>
      <c r="C162" s="82"/>
      <c r="D162" s="82"/>
      <c r="E162" s="82"/>
      <c r="F162" s="83"/>
      <c r="G162" s="75"/>
      <c r="H162" s="75"/>
    </row>
    <row r="163" spans="1:8" s="17" customFormat="1" ht="15.95" customHeight="1">
      <c r="A163" s="30"/>
      <c r="B163" s="21" t="s">
        <v>106</v>
      </c>
      <c r="C163" s="26">
        <v>312903</v>
      </c>
      <c r="D163" s="15">
        <f>C170</f>
        <v>357282</v>
      </c>
      <c r="E163" s="15">
        <f>D170</f>
        <v>377385</v>
      </c>
      <c r="F163" s="15">
        <f>E170</f>
        <v>412735</v>
      </c>
      <c r="G163" s="75"/>
      <c r="H163" s="75"/>
    </row>
    <row r="164" spans="1:8" s="17" customFormat="1" ht="15.95" customHeight="1">
      <c r="A164" s="31"/>
      <c r="B164" s="55" t="s">
        <v>149</v>
      </c>
      <c r="C164" s="15">
        <v>0</v>
      </c>
      <c r="D164" s="38"/>
      <c r="E164" s="38"/>
      <c r="F164" s="38"/>
      <c r="G164" s="75"/>
      <c r="H164" s="75"/>
    </row>
    <row r="165" spans="1:8" s="17" customFormat="1" ht="15.95" customHeight="1">
      <c r="A165" s="31"/>
      <c r="B165" s="46" t="s">
        <v>107</v>
      </c>
      <c r="C165" s="54">
        <f>C163+C164</f>
        <v>312903</v>
      </c>
      <c r="D165" s="54">
        <f>D163</f>
        <v>357282</v>
      </c>
      <c r="E165" s="54">
        <f>E163</f>
        <v>377385</v>
      </c>
      <c r="F165" s="54">
        <f>F163</f>
        <v>412735</v>
      </c>
      <c r="G165" s="75"/>
      <c r="H165" s="75"/>
    </row>
    <row r="166" spans="1:8" s="17" customFormat="1" ht="15.95" customHeight="1">
      <c r="A166" s="31"/>
      <c r="B166" s="14" t="s">
        <v>57</v>
      </c>
      <c r="C166" s="15">
        <f>-C51-C104</f>
        <v>25011</v>
      </c>
      <c r="D166" s="15">
        <f>-D51-D104</f>
        <v>32630</v>
      </c>
      <c r="E166" s="15">
        <f>-E51-E104</f>
        <v>48098</v>
      </c>
      <c r="F166" s="15">
        <f>-F51-F104</f>
        <v>65764</v>
      </c>
      <c r="G166" s="75"/>
      <c r="H166" s="75"/>
    </row>
    <row r="167" spans="1:8" s="17" customFormat="1" ht="15.95" customHeight="1">
      <c r="A167" s="31"/>
      <c r="B167" s="14" t="s">
        <v>58</v>
      </c>
      <c r="C167" s="15">
        <f>-SUM(C55:C56)</f>
        <v>32319</v>
      </c>
      <c r="D167" s="15">
        <f>-SUM(D55:D56)</f>
        <v>0</v>
      </c>
      <c r="E167" s="15">
        <f>-SUM(E55:E56)</f>
        <v>0</v>
      </c>
      <c r="F167" s="15">
        <f>-SUM(F55:F56)</f>
        <v>0</v>
      </c>
      <c r="G167" s="75"/>
      <c r="H167" s="75"/>
    </row>
    <row r="168" spans="1:8" s="17" customFormat="1" ht="15.95" customHeight="1">
      <c r="A168" s="31"/>
      <c r="B168" s="21" t="s">
        <v>108</v>
      </c>
      <c r="C168" s="15">
        <v>-7505</v>
      </c>
      <c r="D168" s="15">
        <v>-7505</v>
      </c>
      <c r="E168" s="26">
        <v>-8007</v>
      </c>
      <c r="F168" s="26">
        <v>-8818</v>
      </c>
      <c r="G168" s="75"/>
      <c r="H168" s="75"/>
    </row>
    <row r="169" spans="1:8" s="17" customFormat="1" ht="15.95" customHeight="1">
      <c r="A169" s="31"/>
      <c r="B169" s="21" t="s">
        <v>109</v>
      </c>
      <c r="C169" s="15">
        <v>-5446</v>
      </c>
      <c r="D169" s="15">
        <v>-5022</v>
      </c>
      <c r="E169" s="26">
        <v>-4741</v>
      </c>
      <c r="F169" s="26">
        <v>-4670</v>
      </c>
      <c r="G169" s="75"/>
      <c r="H169" s="75"/>
    </row>
    <row r="170" spans="1:8" s="17" customFormat="1" ht="15.95" customHeight="1">
      <c r="A170" s="32"/>
      <c r="B170" s="18" t="s">
        <v>110</v>
      </c>
      <c r="C170" s="16">
        <f>SUM(C165:C169)</f>
        <v>357282</v>
      </c>
      <c r="D170" s="16">
        <f>SUM(D165:D169)</f>
        <v>377385</v>
      </c>
      <c r="E170" s="16">
        <f>SUM(E165:E169)</f>
        <v>412735</v>
      </c>
      <c r="F170" s="16">
        <f>SUM(F165:F169)</f>
        <v>465011</v>
      </c>
      <c r="G170" s="75"/>
      <c r="H170" s="75"/>
    </row>
    <row r="171" spans="1:8" s="13" customFormat="1" ht="20.100000000000001" customHeight="1">
      <c r="A171" s="30"/>
      <c r="B171" s="81" t="s">
        <v>139</v>
      </c>
      <c r="C171" s="82"/>
      <c r="D171" s="82"/>
      <c r="E171" s="82"/>
      <c r="F171" s="83"/>
      <c r="G171" s="75"/>
      <c r="H171" s="75"/>
    </row>
    <row r="172" spans="1:8" s="17" customFormat="1" ht="15.95" customHeight="1">
      <c r="A172" s="30"/>
      <c r="B172" s="21" t="s">
        <v>106</v>
      </c>
      <c r="C172" s="26">
        <v>0</v>
      </c>
      <c r="D172" s="15">
        <f>C179</f>
        <v>0</v>
      </c>
      <c r="E172" s="15">
        <f>D179</f>
        <v>0</v>
      </c>
      <c r="F172" s="15">
        <f>E179</f>
        <v>0</v>
      </c>
      <c r="G172" s="75"/>
      <c r="H172" s="75"/>
    </row>
    <row r="173" spans="1:8" s="17" customFormat="1" ht="15.95" customHeight="1">
      <c r="A173" s="31"/>
      <c r="B173" s="14" t="s">
        <v>149</v>
      </c>
      <c r="C173" s="15">
        <v>0</v>
      </c>
      <c r="D173" s="38"/>
      <c r="E173" s="38"/>
      <c r="F173" s="38"/>
      <c r="G173" s="75"/>
      <c r="H173" s="75"/>
    </row>
    <row r="174" spans="1:8" s="17" customFormat="1" ht="15.95" customHeight="1">
      <c r="A174" s="31"/>
      <c r="B174" s="46" t="s">
        <v>107</v>
      </c>
      <c r="C174" s="54">
        <f>C172+C173</f>
        <v>0</v>
      </c>
      <c r="D174" s="54">
        <f>D172</f>
        <v>0</v>
      </c>
      <c r="E174" s="54">
        <f>E172</f>
        <v>0</v>
      </c>
      <c r="F174" s="54">
        <f>F172</f>
        <v>0</v>
      </c>
      <c r="G174" s="75"/>
      <c r="H174" s="75"/>
    </row>
    <row r="175" spans="1:8" s="17" customFormat="1" ht="15.95" customHeight="1">
      <c r="A175" s="31"/>
      <c r="B175" s="14" t="s">
        <v>57</v>
      </c>
      <c r="C175" s="15">
        <f>-C127-C152</f>
        <v>0</v>
      </c>
      <c r="D175" s="15">
        <f>-D127-D152</f>
        <v>0</v>
      </c>
      <c r="E175" s="15">
        <f>-E127-E152</f>
        <v>0</v>
      </c>
      <c r="F175" s="15">
        <f>-F127-F152</f>
        <v>0</v>
      </c>
      <c r="G175" s="75"/>
      <c r="H175" s="75"/>
    </row>
    <row r="176" spans="1:8" s="17" customFormat="1" ht="15.95" customHeight="1">
      <c r="A176" s="31"/>
      <c r="B176" s="14" t="s">
        <v>58</v>
      </c>
      <c r="C176" s="15">
        <f>-SUM(C131:C132)</f>
        <v>0</v>
      </c>
      <c r="D176" s="15">
        <f>-SUM(D131:D132)</f>
        <v>0</v>
      </c>
      <c r="E176" s="15">
        <f>-SUM(E131:E132)</f>
        <v>0</v>
      </c>
      <c r="F176" s="15">
        <f>-SUM(F131:F132)</f>
        <v>0</v>
      </c>
      <c r="G176" s="75"/>
      <c r="H176" s="75"/>
    </row>
    <row r="177" spans="1:8" s="17" customFormat="1" ht="15.95" customHeight="1">
      <c r="A177" s="31"/>
      <c r="B177" s="21" t="s">
        <v>108</v>
      </c>
      <c r="C177" s="26">
        <v>0</v>
      </c>
      <c r="D177" s="26">
        <v>0</v>
      </c>
      <c r="E177" s="26">
        <v>0</v>
      </c>
      <c r="F177" s="26">
        <v>0</v>
      </c>
      <c r="G177" s="75"/>
      <c r="H177" s="75"/>
    </row>
    <row r="178" spans="1:8" s="17" customFormat="1" ht="15.95" customHeight="1">
      <c r="A178" s="31"/>
      <c r="B178" s="21" t="s">
        <v>109</v>
      </c>
      <c r="C178" s="26">
        <v>0</v>
      </c>
      <c r="D178" s="26">
        <v>0</v>
      </c>
      <c r="E178" s="26">
        <v>0</v>
      </c>
      <c r="F178" s="26">
        <v>0</v>
      </c>
      <c r="G178" s="75"/>
      <c r="H178" s="75"/>
    </row>
    <row r="179" spans="1:8" s="17" customFormat="1" ht="15.95" customHeight="1">
      <c r="A179" s="32"/>
      <c r="B179" s="18" t="s">
        <v>111</v>
      </c>
      <c r="C179" s="16">
        <f>SUM(C174:C178)</f>
        <v>0</v>
      </c>
      <c r="D179" s="16">
        <f>SUM(D174:D178)</f>
        <v>0</v>
      </c>
      <c r="E179" s="16">
        <f>SUM(E174:E178)</f>
        <v>0</v>
      </c>
      <c r="F179" s="16">
        <f>SUM(F174:F178)</f>
        <v>0</v>
      </c>
      <c r="G179" s="75"/>
      <c r="H179" s="75"/>
    </row>
    <row r="180" spans="1:8" s="1" customFormat="1" ht="8.1" customHeight="1">
      <c r="A180" s="33"/>
      <c r="C180" s="34"/>
      <c r="D180" s="27"/>
      <c r="F180" s="27"/>
      <c r="G180" s="75"/>
      <c r="H180" s="75"/>
    </row>
    <row r="181" spans="1:8" s="17" customFormat="1" ht="15.95" customHeight="1">
      <c r="A181" s="32"/>
      <c r="B181" s="18" t="s">
        <v>120</v>
      </c>
      <c r="C181" s="16">
        <f>C170+C179</f>
        <v>357282</v>
      </c>
      <c r="D181" s="16">
        <f>D170+D179</f>
        <v>377385</v>
      </c>
      <c r="E181" s="16">
        <f>E170+E179</f>
        <v>412735</v>
      </c>
      <c r="F181" s="16">
        <f>F170+F179</f>
        <v>465011</v>
      </c>
      <c r="G181" s="75"/>
      <c r="H181" s="75"/>
    </row>
    <row r="182" spans="1:8" s="1" customFormat="1" ht="8.1" customHeight="1">
      <c r="A182" s="33"/>
      <c r="C182" s="34"/>
      <c r="D182" s="27"/>
      <c r="F182" s="27"/>
      <c r="G182" s="75"/>
      <c r="H182" s="75"/>
    </row>
    <row r="183" spans="1:8" s="6" customFormat="1" ht="15.95" customHeight="1">
      <c r="A183" s="29"/>
      <c r="B183" s="50" t="s">
        <v>113</v>
      </c>
      <c r="C183" s="48"/>
      <c r="D183" s="11"/>
      <c r="E183" s="11"/>
      <c r="F183" s="8"/>
      <c r="G183" s="75"/>
      <c r="H183" s="75"/>
    </row>
    <row r="184" spans="1:8" s="17" customFormat="1" ht="15.95" customHeight="1">
      <c r="A184" s="31"/>
      <c r="B184" s="21" t="s">
        <v>115</v>
      </c>
      <c r="C184" s="26">
        <v>-216969</v>
      </c>
      <c r="D184" s="26">
        <v>-235186</v>
      </c>
      <c r="E184" s="26">
        <v>-272408</v>
      </c>
      <c r="F184" s="26">
        <v>-322837</v>
      </c>
      <c r="G184" s="75"/>
      <c r="H184" s="75"/>
    </row>
    <row r="185" spans="1:8" s="17" customFormat="1" ht="15.95" customHeight="1">
      <c r="A185" s="31"/>
      <c r="B185" s="45" t="s">
        <v>116</v>
      </c>
      <c r="C185" s="26">
        <v>-99727</v>
      </c>
      <c r="D185" s="26">
        <v>-94282</v>
      </c>
      <c r="E185" s="26">
        <v>-89259</v>
      </c>
      <c r="F185" s="26">
        <v>-84518</v>
      </c>
      <c r="G185" s="75"/>
      <c r="H185" s="75"/>
    </row>
    <row r="186" spans="1:8" s="17" customFormat="1" ht="15.95" customHeight="1">
      <c r="A186" s="31"/>
      <c r="B186" s="45" t="s">
        <v>117</v>
      </c>
      <c r="C186" s="26">
        <v>0</v>
      </c>
      <c r="D186" s="26">
        <v>0</v>
      </c>
      <c r="E186" s="26">
        <v>0</v>
      </c>
      <c r="F186" s="26">
        <v>0</v>
      </c>
      <c r="G186" s="75"/>
      <c r="H186" s="75"/>
    </row>
    <row r="187" spans="1:8" s="17" customFormat="1" ht="15.95" customHeight="1">
      <c r="A187" s="32"/>
      <c r="B187" s="18" t="s">
        <v>118</v>
      </c>
      <c r="C187" s="16">
        <f>SUM(C184:C186)</f>
        <v>-316696</v>
      </c>
      <c r="D187" s="16">
        <f>SUM(D184:D186)</f>
        <v>-329468</v>
      </c>
      <c r="E187" s="16">
        <f>SUM(E184:E186)</f>
        <v>-361667</v>
      </c>
      <c r="F187" s="16">
        <f>SUM(F184:F186)</f>
        <v>-407355</v>
      </c>
      <c r="G187" s="75"/>
      <c r="H187" s="75"/>
    </row>
    <row r="188" spans="1:8" s="17" customFormat="1" ht="30" customHeight="1">
      <c r="A188" s="31"/>
      <c r="B188" s="45" t="s">
        <v>119</v>
      </c>
      <c r="C188" s="26">
        <v>0</v>
      </c>
      <c r="D188" s="26">
        <v>0</v>
      </c>
      <c r="E188" s="26">
        <v>0</v>
      </c>
      <c r="F188" s="26">
        <v>0</v>
      </c>
      <c r="G188" s="75"/>
      <c r="H188" s="75"/>
    </row>
    <row r="189" spans="1:8" s="17" customFormat="1" ht="15.95" customHeight="1">
      <c r="A189" s="32"/>
      <c r="B189" s="18" t="s">
        <v>112</v>
      </c>
      <c r="C189" s="16">
        <f>SUM(C187:C188)</f>
        <v>-316696</v>
      </c>
      <c r="D189" s="16">
        <f>SUM(D187:D188)</f>
        <v>-329468</v>
      </c>
      <c r="E189" s="16">
        <f>SUM(E187:E188)</f>
        <v>-361667</v>
      </c>
      <c r="F189" s="16">
        <f>SUM(F187:F188)</f>
        <v>-407355</v>
      </c>
      <c r="G189" s="75"/>
      <c r="H189" s="75"/>
    </row>
    <row r="190" spans="1:8" s="1" customFormat="1" ht="8.1" customHeight="1">
      <c r="A190" s="33"/>
      <c r="C190" s="34"/>
      <c r="D190" s="27"/>
      <c r="F190" s="27"/>
      <c r="G190" s="75"/>
      <c r="H190" s="75"/>
    </row>
    <row r="191" spans="1:8" s="17" customFormat="1" ht="15.95" customHeight="1">
      <c r="A191" s="32"/>
      <c r="B191" s="18" t="s">
        <v>155</v>
      </c>
      <c r="C191" s="16">
        <f>C189+C181</f>
        <v>40586</v>
      </c>
      <c r="D191" s="16">
        <f t="shared" ref="D191:F191" si="0">D189+D181</f>
        <v>47917</v>
      </c>
      <c r="E191" s="16">
        <f t="shared" si="0"/>
        <v>51068</v>
      </c>
      <c r="F191" s="16">
        <f t="shared" si="0"/>
        <v>57656</v>
      </c>
      <c r="G191" s="75"/>
      <c r="H191" s="75"/>
    </row>
    <row r="192" spans="1:8" s="1" customFormat="1" ht="8.1" customHeight="1">
      <c r="A192" s="33"/>
      <c r="C192" s="34"/>
      <c r="D192" s="27"/>
      <c r="F192" s="27"/>
      <c r="G192" s="75"/>
      <c r="H192" s="75"/>
    </row>
    <row r="193" spans="1:9" s="6" customFormat="1" ht="15.95" customHeight="1">
      <c r="A193" s="29"/>
      <c r="B193" s="50" t="s">
        <v>114</v>
      </c>
      <c r="C193" s="48"/>
      <c r="D193" s="11"/>
      <c r="E193" s="11"/>
      <c r="F193" s="8"/>
      <c r="G193" s="75"/>
      <c r="H193" s="75"/>
    </row>
    <row r="194" spans="1:9" s="17" customFormat="1" ht="15.95" customHeight="1">
      <c r="A194" s="31"/>
      <c r="B194" s="21" t="s">
        <v>60</v>
      </c>
      <c r="C194" s="26">
        <v>-397738</v>
      </c>
      <c r="D194" s="26">
        <v>-442581</v>
      </c>
      <c r="E194" s="26">
        <v>-481851</v>
      </c>
      <c r="F194" s="26">
        <v>-490330</v>
      </c>
      <c r="G194" s="75"/>
      <c r="H194" s="75"/>
    </row>
    <row r="195" spans="1:9" s="17" customFormat="1" ht="15.95" customHeight="1">
      <c r="A195" s="31"/>
      <c r="B195" s="21" t="s">
        <v>61</v>
      </c>
      <c r="C195" s="26">
        <v>-477285</v>
      </c>
      <c r="D195" s="26">
        <v>-531097</v>
      </c>
      <c r="E195" s="26">
        <v>-578221</v>
      </c>
      <c r="F195" s="26">
        <v>-588396</v>
      </c>
      <c r="G195" s="75"/>
      <c r="H195" s="75"/>
    </row>
    <row r="196" spans="1:9" ht="18" customHeight="1">
      <c r="D196" s="41"/>
      <c r="E196" s="41"/>
      <c r="F196" s="41"/>
    </row>
    <row r="197" spans="1:9" s="6" customFormat="1" ht="24.95" customHeight="1">
      <c r="A197" s="75"/>
      <c r="B197" s="75"/>
      <c r="C197" s="75"/>
      <c r="D197" s="75"/>
      <c r="E197" s="75"/>
      <c r="F197" s="75"/>
      <c r="G197" s="75"/>
      <c r="H197" s="75"/>
    </row>
    <row r="198" spans="1:9" s="6" customFormat="1" ht="20.100000000000001" customHeight="1">
      <c r="A198" s="75"/>
      <c r="B198" s="75"/>
      <c r="C198" s="75"/>
      <c r="D198" s="75"/>
      <c r="E198" s="75"/>
      <c r="F198" s="75"/>
      <c r="G198" s="75"/>
      <c r="H198" s="75"/>
    </row>
    <row r="199" spans="1:9" ht="18" customHeight="1">
      <c r="A199" s="75"/>
      <c r="B199" s="75"/>
      <c r="C199" s="75"/>
      <c r="D199" s="75"/>
      <c r="E199" s="75"/>
      <c r="F199" s="75"/>
    </row>
    <row r="200" spans="1:9" ht="15.95" customHeight="1">
      <c r="A200" s="75"/>
      <c r="B200" s="75"/>
      <c r="C200" s="75"/>
      <c r="D200" s="75"/>
      <c r="E200" s="75"/>
      <c r="F200" s="75"/>
    </row>
    <row r="201" spans="1:9" ht="15.95" customHeight="1">
      <c r="A201" s="75"/>
      <c r="B201" s="75"/>
      <c r="C201" s="75"/>
      <c r="D201" s="75"/>
      <c r="E201" s="75"/>
      <c r="F201" s="75"/>
    </row>
    <row r="202" spans="1:9" ht="15.95" customHeight="1">
      <c r="A202" s="75"/>
      <c r="B202" s="75"/>
      <c r="C202" s="75"/>
      <c r="D202" s="75"/>
      <c r="E202" s="75"/>
      <c r="F202" s="75"/>
    </row>
    <row r="203" spans="1:9" ht="15.95" customHeight="1">
      <c r="A203" s="75"/>
      <c r="B203" s="75"/>
      <c r="C203" s="75"/>
      <c r="D203" s="75"/>
      <c r="E203" s="75"/>
      <c r="F203" s="75"/>
    </row>
    <row r="204" spans="1:9" s="17" customFormat="1" ht="15.95" customHeight="1">
      <c r="A204" s="75"/>
      <c r="B204" s="75"/>
      <c r="C204" s="75"/>
      <c r="D204" s="75"/>
      <c r="E204" s="75"/>
      <c r="F204" s="75"/>
      <c r="G204" s="75"/>
      <c r="H204" s="75"/>
      <c r="I204" s="2"/>
    </row>
    <row r="205" spans="1:9" ht="18" customHeight="1">
      <c r="A205" s="75"/>
      <c r="B205" s="75"/>
      <c r="C205" s="75"/>
      <c r="D205" s="75"/>
      <c r="E205" s="75"/>
      <c r="F205" s="75"/>
    </row>
    <row r="206" spans="1:9" ht="18" customHeight="1">
      <c r="A206" s="75"/>
      <c r="B206" s="75"/>
      <c r="C206" s="75"/>
      <c r="D206" s="75"/>
      <c r="E206" s="75"/>
      <c r="F206" s="75"/>
    </row>
    <row r="207" spans="1:9" ht="15.95" customHeight="1">
      <c r="A207" s="75"/>
      <c r="B207" s="75"/>
      <c r="C207" s="75"/>
      <c r="D207" s="75"/>
      <c r="E207" s="75"/>
      <c r="F207" s="75"/>
    </row>
    <row r="208" spans="1:9" ht="15.95" customHeight="1">
      <c r="A208" s="75"/>
      <c r="B208" s="75"/>
      <c r="C208" s="75"/>
      <c r="D208" s="75"/>
      <c r="E208" s="75"/>
      <c r="F208" s="75"/>
    </row>
    <row r="209" spans="1:8" ht="15.95" customHeight="1">
      <c r="A209" s="75"/>
      <c r="B209" s="75"/>
      <c r="C209" s="75"/>
      <c r="D209" s="75"/>
      <c r="E209" s="75"/>
      <c r="F209" s="75"/>
    </row>
    <row r="210" spans="1:8" ht="15.95" customHeight="1">
      <c r="A210" s="75"/>
      <c r="B210" s="75"/>
      <c r="C210" s="75"/>
      <c r="D210" s="75"/>
      <c r="E210" s="75"/>
      <c r="F210" s="75"/>
    </row>
    <row r="211" spans="1:8" ht="15.95" customHeight="1">
      <c r="A211" s="75"/>
      <c r="B211" s="75"/>
      <c r="C211" s="75"/>
      <c r="D211" s="75"/>
      <c r="E211" s="75"/>
      <c r="F211" s="75"/>
    </row>
    <row r="212" spans="1:8" ht="15.95" customHeight="1">
      <c r="A212" s="75"/>
      <c r="B212" s="75"/>
      <c r="C212" s="75"/>
      <c r="D212" s="75"/>
      <c r="E212" s="75"/>
      <c r="F212" s="75"/>
    </row>
    <row r="213" spans="1:8" ht="15.95" customHeight="1">
      <c r="A213" s="75"/>
      <c r="B213" s="75"/>
      <c r="C213" s="75"/>
      <c r="D213" s="75"/>
      <c r="E213" s="75"/>
      <c r="F213" s="75"/>
    </row>
    <row r="214" spans="1:8" ht="15.95" customHeight="1">
      <c r="A214" s="75"/>
      <c r="B214" s="75"/>
      <c r="C214" s="75"/>
      <c r="D214" s="75"/>
      <c r="E214" s="75"/>
      <c r="F214" s="75"/>
    </row>
    <row r="215" spans="1:8" ht="15.95" customHeight="1">
      <c r="A215" s="75"/>
      <c r="B215" s="75"/>
      <c r="C215" s="75"/>
      <c r="D215" s="75"/>
      <c r="E215" s="75"/>
      <c r="F215" s="75"/>
    </row>
    <row r="216" spans="1:8" ht="15.95" customHeight="1">
      <c r="A216" s="75"/>
      <c r="B216" s="75"/>
      <c r="C216" s="75"/>
      <c r="D216" s="75"/>
      <c r="E216" s="75"/>
      <c r="F216" s="75"/>
    </row>
    <row r="217" spans="1:8">
      <c r="A217" s="75"/>
      <c r="B217" s="75"/>
      <c r="C217" s="75"/>
      <c r="D217" s="75"/>
      <c r="E217" s="75"/>
      <c r="F217" s="75"/>
    </row>
    <row r="218" spans="1:8">
      <c r="A218" s="75"/>
      <c r="B218" s="75"/>
      <c r="C218" s="75"/>
      <c r="D218" s="75"/>
      <c r="E218" s="75"/>
      <c r="F218" s="75"/>
    </row>
    <row r="219" spans="1:8" s="49" customFormat="1" ht="18" customHeight="1">
      <c r="A219" s="75"/>
      <c r="B219" s="75"/>
      <c r="C219" s="75"/>
      <c r="D219" s="75"/>
      <c r="E219" s="75"/>
      <c r="F219" s="75"/>
      <c r="G219" s="75"/>
      <c r="H219" s="75"/>
    </row>
    <row r="220" spans="1:8" ht="15.95" customHeight="1">
      <c r="A220" s="75"/>
      <c r="B220" s="75"/>
      <c r="C220" s="75"/>
      <c r="D220" s="75"/>
      <c r="E220" s="75"/>
      <c r="F220" s="75"/>
    </row>
    <row r="221" spans="1:8" ht="15.95" customHeight="1">
      <c r="A221" s="75"/>
      <c r="B221" s="75"/>
      <c r="C221" s="75"/>
      <c r="D221" s="75"/>
      <c r="E221" s="75"/>
      <c r="F221" s="75"/>
    </row>
    <row r="222" spans="1:8" ht="15.95" customHeight="1">
      <c r="A222" s="75"/>
      <c r="B222" s="75"/>
      <c r="C222" s="75"/>
      <c r="D222" s="75"/>
      <c r="E222" s="75"/>
      <c r="F222" s="75"/>
    </row>
    <row r="223" spans="1:8" ht="15.95" customHeight="1">
      <c r="A223" s="75"/>
      <c r="B223" s="75"/>
      <c r="C223" s="75"/>
      <c r="D223" s="75"/>
      <c r="E223" s="75"/>
      <c r="F223" s="75"/>
    </row>
    <row r="224" spans="1:8" ht="15.95" customHeight="1">
      <c r="A224" s="75"/>
      <c r="B224" s="75"/>
      <c r="C224" s="75"/>
      <c r="D224" s="75"/>
      <c r="E224" s="75"/>
      <c r="F224" s="75"/>
    </row>
    <row r="225" spans="1:6" ht="15.95" customHeight="1">
      <c r="A225" s="75"/>
      <c r="B225" s="75"/>
      <c r="C225" s="75"/>
      <c r="D225" s="75"/>
      <c r="E225" s="75"/>
      <c r="F225" s="75"/>
    </row>
    <row r="226" spans="1:6" ht="15.95" customHeight="1">
      <c r="A226" s="75"/>
      <c r="B226" s="75"/>
      <c r="C226" s="75"/>
      <c r="D226" s="75"/>
      <c r="E226" s="75"/>
      <c r="F226" s="75"/>
    </row>
    <row r="227" spans="1:6" ht="15.95" customHeight="1">
      <c r="A227" s="75"/>
      <c r="B227" s="75"/>
      <c r="C227" s="75"/>
      <c r="D227" s="75"/>
      <c r="E227" s="75"/>
      <c r="F227" s="75"/>
    </row>
    <row r="228" spans="1:6" ht="15.95" customHeight="1">
      <c r="A228" s="75"/>
      <c r="B228" s="75"/>
      <c r="C228" s="75"/>
      <c r="D228" s="75"/>
      <c r="E228" s="75"/>
      <c r="F228" s="75"/>
    </row>
    <row r="229" spans="1:6" ht="15.95" customHeight="1">
      <c r="A229" s="75"/>
      <c r="B229" s="75"/>
      <c r="C229" s="75"/>
      <c r="D229" s="75"/>
      <c r="E229" s="75"/>
      <c r="F229" s="75"/>
    </row>
    <row r="230" spans="1:6">
      <c r="A230" s="75"/>
      <c r="B230" s="75"/>
      <c r="C230" s="75"/>
      <c r="D230" s="75"/>
      <c r="E230" s="75"/>
      <c r="F230" s="75"/>
    </row>
    <row r="231" spans="1:6">
      <c r="A231" s="75"/>
      <c r="B231" s="75"/>
      <c r="C231" s="75"/>
      <c r="D231" s="75"/>
      <c r="E231" s="75"/>
      <c r="F231" s="75"/>
    </row>
    <row r="232" spans="1:6">
      <c r="A232" s="75"/>
      <c r="B232" s="75"/>
      <c r="C232" s="75"/>
      <c r="D232" s="75"/>
      <c r="E232" s="75"/>
      <c r="F232" s="75"/>
    </row>
    <row r="233" spans="1:6">
      <c r="A233" s="75"/>
      <c r="B233" s="75"/>
      <c r="C233" s="75"/>
      <c r="D233" s="75"/>
      <c r="E233" s="75"/>
      <c r="F233" s="75"/>
    </row>
    <row r="234" spans="1:6">
      <c r="A234" s="75"/>
      <c r="B234" s="75"/>
      <c r="C234" s="75"/>
      <c r="D234" s="75"/>
      <c r="E234" s="75"/>
      <c r="F234" s="75"/>
    </row>
  </sheetData>
  <mergeCells count="5">
    <mergeCell ref="B171:F171"/>
    <mergeCell ref="B65:F65"/>
    <mergeCell ref="B77:F77"/>
    <mergeCell ref="B83:F83"/>
    <mergeCell ref="B162:F162"/>
  </mergeCells>
  <dataValidations count="7">
    <dataValidation type="whole" errorStyle="warning" allowBlank="1" showInputMessage="1" showErrorMessage="1" errorTitle="WARNING" error="All figures must be entered as whole numbers. Please ensure that the figure you have entered is correct." sqref="C188:F188 C164 C173">
      <formula1>-1000000</formula1>
      <formula2>1000000</formula2>
    </dataValidation>
    <dataValidation type="whole" errorStyle="warning" operator="lessThanOrEqual" allowBlank="1" showInputMessage="1" showErrorMessage="1" errorTitle="WARNING: Check signage" error="Liabilities are expected to be entered as negative whole numbers. Please ensure the figure you have entered is correct. " sqref="C184:F186 C194:F195">
      <formula1>0</formula1>
    </dataValidation>
    <dataValidation type="whole" errorStyle="warning" operator="lessThanOrEqual" allowBlank="1" showInputMessage="1" showErrorMessage="1" errorTitle="WARNING: Check signage" error="Repayments are expected to be entered as negative whole numbers. Please ensure the figure you have entered is correct. " sqref="E168:F169 C177:F178">
      <formula1>0</formula1>
    </dataValidation>
    <dataValidation type="whole" errorStyle="warning" operator="lessThanOrEqual" allowBlank="1" showInputMessage="1" showErrorMessage="1" errorTitle="WARNING: Check signage" error="Financing must be entered as a negative whole number. Please ensure the figure you have entered is correct. " sqref="C44:F53 E54:F54 C55:F56 C98:F103 C122:F132 C147:F151">
      <formula1>0</formula1>
    </dataValidation>
    <dataValidation type="whole" errorStyle="warning" operator="greaterThanOrEqual" allowBlank="1" showInputMessage="1" showErrorMessage="1" errorTitle="WARNING: Check signage" error="Expenditure must be entered as a positive whole number. Please ensure the figure you have entered is correct." sqref="C31:F40 C66:F75 C78:F81 C84:F93 C114:F118 C141:F143">
      <formula1>0</formula1>
    </dataValidation>
    <dataValidation type="whole" errorStyle="warning" allowBlank="1" showInputMessage="1" showErrorMessage="1" errorTitle="WARNING" error="All figures need to be entered rounded to the nearest whole number. Please review the figure you have entered." sqref="C174 D172:F174 D163:F165 C165">
      <formula1>-100000000</formula1>
      <formula2>100000000</formula2>
    </dataValidation>
    <dataValidation type="whole" errorStyle="warning" allowBlank="1" showInputMessage="1" showErrorMessage="1" errorTitle="WARNING" error="All figures need to be entered rounded to the nearest whole number. This figure is also expected to be a positive figure. Please review the figure you have entered." sqref="C54:D54 C168:D169 C152:F152">
      <formula1>0</formula1>
      <formula2>100000000</formula2>
    </dataValidation>
  </dataValidations>
  <pageMargins left="0.7" right="0.7" top="0.75" bottom="0.75" header="0.3" footer="0.3"/>
  <pageSetup paperSize="9" orientation="portrait" horizontalDpi="90" verticalDpi="9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rgb="FFC5D9F1"/>
  </sheetPr>
  <dimension ref="A1:I234"/>
  <sheetViews>
    <sheetView zoomScaleNormal="100" workbookViewId="0">
      <pane ySplit="3" topLeftCell="A4" activePane="bottomLeft" state="frozen"/>
      <selection activeCell="H1" sqref="H1"/>
      <selection pane="bottomLeft" activeCell="C1" sqref="C1"/>
    </sheetView>
  </sheetViews>
  <sheetFormatPr defaultColWidth="9.140625" defaultRowHeight="12.75"/>
  <cols>
    <col min="1" max="1" width="4" style="39" customWidth="1"/>
    <col min="2" max="2" width="94.140625" style="40" customWidth="1"/>
    <col min="3" max="6" width="17.5703125" style="40" customWidth="1"/>
    <col min="7" max="7" width="11.140625" style="75" customWidth="1"/>
    <col min="8" max="8" width="69" style="75" customWidth="1"/>
    <col min="9" max="16384" width="9.140625" style="40"/>
  </cols>
  <sheetData>
    <row r="1" spans="1:8" s="3" customFormat="1" ht="20.100000000000001" customHeight="1">
      <c r="A1" s="28"/>
      <c r="B1" s="4" t="s">
        <v>156</v>
      </c>
      <c r="G1" s="75"/>
      <c r="H1" s="75"/>
    </row>
    <row r="2" spans="1:8" s="3" customFormat="1" ht="20.100000000000001" customHeight="1">
      <c r="A2" s="28"/>
      <c r="B2" s="5" t="s">
        <v>25</v>
      </c>
      <c r="D2" s="74"/>
      <c r="E2" s="74"/>
      <c r="F2" s="37"/>
      <c r="G2" s="75"/>
      <c r="H2" s="75"/>
    </row>
    <row r="3" spans="1:8" s="6" customFormat="1" ht="12.75" customHeight="1">
      <c r="A3" s="29"/>
      <c r="B3" s="7"/>
      <c r="G3" s="75"/>
      <c r="H3" s="75"/>
    </row>
    <row r="4" spans="1:8" s="6" customFormat="1" ht="20.100000000000001" customHeight="1">
      <c r="A4" s="29"/>
      <c r="B4" s="10" t="s">
        <v>39</v>
      </c>
      <c r="C4" s="9"/>
      <c r="D4" s="9"/>
      <c r="E4" s="9"/>
      <c r="F4" s="9"/>
      <c r="G4" s="75"/>
      <c r="H4" s="75"/>
    </row>
    <row r="5" spans="1:8" s="6" customFormat="1" ht="20.100000000000001" customHeight="1">
      <c r="A5" s="29"/>
      <c r="B5" s="10" t="s">
        <v>40</v>
      </c>
      <c r="C5" s="9"/>
      <c r="D5" s="9"/>
      <c r="E5" s="9"/>
      <c r="F5" s="9"/>
      <c r="G5" s="75"/>
      <c r="H5" s="75"/>
    </row>
    <row r="6" spans="1:8" s="6" customFormat="1" ht="20.100000000000001" customHeight="1">
      <c r="A6" s="29"/>
      <c r="B6" s="10" t="s">
        <v>140</v>
      </c>
      <c r="C6" s="47"/>
      <c r="D6" s="9"/>
      <c r="F6" s="9"/>
      <c r="G6" s="75"/>
      <c r="H6" s="75"/>
    </row>
    <row r="7" spans="1:8" s="1" customFormat="1" ht="8.1" customHeight="1">
      <c r="A7" s="33"/>
      <c r="C7" s="34"/>
      <c r="D7" s="51"/>
      <c r="F7" s="51"/>
      <c r="G7" s="75"/>
      <c r="H7" s="75"/>
    </row>
    <row r="8" spans="1:8" s="6" customFormat="1" ht="24.95" customHeight="1">
      <c r="A8" s="29"/>
      <c r="B8" s="23" t="s">
        <v>124</v>
      </c>
      <c r="C8" s="22"/>
      <c r="D8" s="11"/>
      <c r="E8" s="11"/>
      <c r="F8" s="8" t="s">
        <v>16</v>
      </c>
      <c r="G8" s="75"/>
      <c r="H8" s="75"/>
    </row>
    <row r="9" spans="1:8" s="13" customFormat="1" ht="45" customHeight="1">
      <c r="A9" s="30"/>
      <c r="B9" s="19"/>
      <c r="C9" s="20" t="s">
        <v>152</v>
      </c>
      <c r="D9" s="20" t="s">
        <v>41</v>
      </c>
      <c r="E9" s="20" t="s">
        <v>42</v>
      </c>
      <c r="F9" s="20" t="s">
        <v>153</v>
      </c>
      <c r="G9" s="75"/>
      <c r="H9" s="75"/>
    </row>
    <row r="10" spans="1:8" s="1" customFormat="1" ht="8.1" customHeight="1">
      <c r="A10" s="33"/>
      <c r="C10" s="34"/>
      <c r="D10" s="27"/>
      <c r="F10" s="27"/>
      <c r="G10" s="75"/>
      <c r="H10" s="75"/>
    </row>
    <row r="11" spans="1:8" s="6" customFormat="1" ht="15.95" customHeight="1">
      <c r="A11" s="29"/>
      <c r="B11" s="50" t="s">
        <v>43</v>
      </c>
      <c r="C11" s="48"/>
      <c r="D11" s="11"/>
      <c r="E11" s="11"/>
      <c r="F11" s="8"/>
      <c r="G11" s="75"/>
      <c r="H11" s="75"/>
    </row>
    <row r="12" spans="1:8" s="17" customFormat="1" ht="15.95" customHeight="1">
      <c r="A12" s="31"/>
      <c r="B12" s="14" t="s">
        <v>125</v>
      </c>
      <c r="C12" s="15">
        <f>C41+C119</f>
        <v>16620</v>
      </c>
      <c r="D12" s="15">
        <f>D41+D119</f>
        <v>21222</v>
      </c>
      <c r="E12" s="15">
        <f>E41+E119</f>
        <v>23612</v>
      </c>
      <c r="F12" s="15">
        <f>F41+F119</f>
        <v>22102</v>
      </c>
      <c r="G12" s="75"/>
      <c r="H12" s="75"/>
    </row>
    <row r="13" spans="1:8" s="17" customFormat="1" ht="15.95" customHeight="1">
      <c r="A13" s="31"/>
      <c r="B13" s="14" t="s">
        <v>126</v>
      </c>
      <c r="C13" s="15">
        <f>SUM(C76,C82, C141:C142)</f>
        <v>0</v>
      </c>
      <c r="D13" s="15">
        <f>SUM(D76,D82, D141:D142)</f>
        <v>0</v>
      </c>
      <c r="E13" s="15">
        <f>SUM(E76,E82, E141:E142)</f>
        <v>0</v>
      </c>
      <c r="F13" s="15">
        <f>SUM(F76,F82, F141:F142)</f>
        <v>0</v>
      </c>
      <c r="G13" s="75"/>
      <c r="H13" s="75"/>
    </row>
    <row r="14" spans="1:8" s="17" customFormat="1" ht="15.95" customHeight="1">
      <c r="A14" s="31"/>
      <c r="B14" s="14" t="s">
        <v>93</v>
      </c>
      <c r="C14" s="15">
        <f>C94+C143</f>
        <v>0</v>
      </c>
      <c r="D14" s="15">
        <f>D94+D143</f>
        <v>0</v>
      </c>
      <c r="E14" s="15">
        <f>E94+E143</f>
        <v>0</v>
      </c>
      <c r="F14" s="15">
        <f>F94+F143</f>
        <v>0</v>
      </c>
      <c r="G14" s="75"/>
      <c r="H14" s="75"/>
    </row>
    <row r="15" spans="1:8" s="17" customFormat="1" ht="15.95" customHeight="1">
      <c r="A15" s="32"/>
      <c r="B15" s="18" t="s">
        <v>128</v>
      </c>
      <c r="C15" s="16">
        <f>SUM(C12:C14)</f>
        <v>16620</v>
      </c>
      <c r="D15" s="16">
        <f>SUM(D12:D14)</f>
        <v>21222</v>
      </c>
      <c r="E15" s="16">
        <f>SUM(E12:E14)</f>
        <v>23612</v>
      </c>
      <c r="F15" s="16">
        <f>SUM(F12:F14)</f>
        <v>22102</v>
      </c>
      <c r="G15" s="75"/>
      <c r="H15" s="75"/>
    </row>
    <row r="16" spans="1:8" s="1" customFormat="1" ht="8.1" customHeight="1">
      <c r="A16" s="33"/>
      <c r="C16" s="34"/>
      <c r="D16" s="27"/>
      <c r="F16" s="27"/>
      <c r="G16" s="75"/>
      <c r="H16" s="75"/>
    </row>
    <row r="17" spans="1:8" s="6" customFormat="1" ht="15.95" customHeight="1">
      <c r="A17" s="29"/>
      <c r="B17" s="50" t="s">
        <v>48</v>
      </c>
      <c r="C17" s="48"/>
      <c r="D17" s="11"/>
      <c r="E17" s="11"/>
      <c r="F17" s="8"/>
      <c r="G17" s="75"/>
      <c r="H17" s="75"/>
    </row>
    <row r="18" spans="1:8" s="17" customFormat="1" ht="15.95" customHeight="1">
      <c r="A18" s="31"/>
      <c r="B18" s="14" t="s">
        <v>133</v>
      </c>
      <c r="C18" s="15">
        <f>SUM(C44:C50,C122:C126)</f>
        <v>-8272</v>
      </c>
      <c r="D18" s="15">
        <f>SUM(D44:D50,D122:D126)</f>
        <v>-5872</v>
      </c>
      <c r="E18" s="15">
        <f>SUM(E44:E50,E122:E126)</f>
        <v>-7013</v>
      </c>
      <c r="F18" s="15">
        <f>SUM(F44:F50,F122:F126)</f>
        <v>-12457</v>
      </c>
      <c r="G18" s="75"/>
      <c r="H18" s="75"/>
    </row>
    <row r="19" spans="1:8" s="17" customFormat="1" ht="15.95" customHeight="1">
      <c r="A19" s="31"/>
      <c r="B19" s="14" t="s">
        <v>134</v>
      </c>
      <c r="C19" s="15">
        <f>SUM(C51,C104,C127,C152)</f>
        <v>-2983</v>
      </c>
      <c r="D19" s="15">
        <f>SUM(D51,D104,D127,D152)</f>
        <v>-4092</v>
      </c>
      <c r="E19" s="15">
        <f>SUM(E51,E104,E127,E152)</f>
        <v>-2797</v>
      </c>
      <c r="F19" s="15">
        <f>SUM(F51,F104,F127,F152)</f>
        <v>-213</v>
      </c>
      <c r="G19" s="75"/>
      <c r="H19" s="75"/>
    </row>
    <row r="20" spans="1:8" s="17" customFormat="1" ht="15.95" customHeight="1">
      <c r="A20" s="31"/>
      <c r="B20" s="14" t="s">
        <v>135</v>
      </c>
      <c r="C20" s="15">
        <f>SUM(C55:C56,C131:C132)</f>
        <v>0</v>
      </c>
      <c r="D20" s="15">
        <f>SUM(D55:D56,D131:D132)</f>
        <v>0</v>
      </c>
      <c r="E20" s="15">
        <f>SUM(E55:E56,E131:E132)</f>
        <v>-6962</v>
      </c>
      <c r="F20" s="15">
        <f>SUM(F55:F56,F131:F132)</f>
        <v>0</v>
      </c>
      <c r="G20" s="75"/>
      <c r="H20" s="75"/>
    </row>
    <row r="21" spans="1:8" s="17" customFormat="1" ht="15.95" customHeight="1">
      <c r="A21" s="31"/>
      <c r="B21" s="14" t="s">
        <v>136</v>
      </c>
      <c r="C21" s="15">
        <f>SUM(C52:C53,C128:C129)</f>
        <v>-3047</v>
      </c>
      <c r="D21" s="15">
        <f>SUM(D52:D53,D128:D129)</f>
        <v>-3319</v>
      </c>
      <c r="E21" s="15">
        <f>SUM(E52:E53,E128:E129)</f>
        <v>-425</v>
      </c>
      <c r="F21" s="15">
        <f>SUM(F52:F53,F128:F129)</f>
        <v>-605</v>
      </c>
      <c r="G21" s="75"/>
      <c r="H21" s="75"/>
    </row>
    <row r="22" spans="1:8" s="17" customFormat="1" ht="15.95" customHeight="1">
      <c r="A22" s="31"/>
      <c r="B22" s="14" t="s">
        <v>137</v>
      </c>
      <c r="C22" s="15">
        <f>SUM(C54,C130)</f>
        <v>-2318</v>
      </c>
      <c r="D22" s="15">
        <f>SUM(D54,D130)</f>
        <v>-7939</v>
      </c>
      <c r="E22" s="15">
        <f>SUM(E54,E130)</f>
        <v>-6415</v>
      </c>
      <c r="F22" s="15">
        <f>SUM(F54,F130)</f>
        <v>-8827</v>
      </c>
      <c r="G22" s="75"/>
      <c r="H22" s="75"/>
    </row>
    <row r="23" spans="1:8" s="17" customFormat="1" ht="15.95" customHeight="1">
      <c r="A23" s="31"/>
      <c r="B23" s="14" t="s">
        <v>138</v>
      </c>
      <c r="C23" s="15">
        <f>SUM(C98:C103, C147:C151)</f>
        <v>0</v>
      </c>
      <c r="D23" s="15">
        <f>SUM(D98:D103, D147:D151)</f>
        <v>0</v>
      </c>
      <c r="E23" s="15">
        <f>SUM(E98:E103, E147:E151)</f>
        <v>0</v>
      </c>
      <c r="F23" s="15">
        <f>SUM(F98:F103, F147:F151)</f>
        <v>0</v>
      </c>
      <c r="G23" s="75"/>
      <c r="H23" s="75"/>
    </row>
    <row r="24" spans="1:8" s="17" customFormat="1" ht="15.95" customHeight="1">
      <c r="A24" s="32"/>
      <c r="B24" s="18" t="s">
        <v>53</v>
      </c>
      <c r="C24" s="16">
        <f>SUM(C18:C23)</f>
        <v>-16620</v>
      </c>
      <c r="D24" s="16">
        <f>SUM(D18:D23)</f>
        <v>-21222</v>
      </c>
      <c r="E24" s="16">
        <f>SUM(E18:E23)</f>
        <v>-23612</v>
      </c>
      <c r="F24" s="16">
        <f>SUM(F18:F23)</f>
        <v>-22102</v>
      </c>
      <c r="G24" s="75"/>
      <c r="H24" s="75"/>
    </row>
    <row r="25" spans="1:8" ht="18" customHeight="1">
      <c r="D25" s="41"/>
      <c r="E25" s="41"/>
      <c r="F25" s="41"/>
    </row>
    <row r="26" spans="1:8" s="6" customFormat="1" ht="24.95" customHeight="1">
      <c r="A26" s="29"/>
      <c r="B26" s="23" t="s">
        <v>127</v>
      </c>
      <c r="C26" s="22"/>
      <c r="D26" s="11"/>
      <c r="E26" s="11"/>
      <c r="F26" s="8"/>
      <c r="G26" s="75"/>
      <c r="H26" s="75"/>
    </row>
    <row r="27" spans="1:8" s="6" customFormat="1" ht="20.100000000000001" customHeight="1">
      <c r="A27" s="29"/>
      <c r="B27" s="12" t="s">
        <v>142</v>
      </c>
      <c r="C27" s="48"/>
      <c r="D27" s="11"/>
      <c r="E27" s="11"/>
      <c r="F27" s="8" t="s">
        <v>16</v>
      </c>
      <c r="G27" s="75"/>
      <c r="H27" s="75"/>
    </row>
    <row r="28" spans="1:8" s="13" customFormat="1" ht="45" customHeight="1">
      <c r="A28" s="30"/>
      <c r="B28" s="19"/>
      <c r="C28" s="20" t="str">
        <f>C$9</f>
        <v>2020-21 
Provisional 
Outturn</v>
      </c>
      <c r="D28" s="20" t="str">
        <f>D$9</f>
        <v>2021-22 
Budget 
Estimate</v>
      </c>
      <c r="E28" s="20" t="str">
        <f>E$9</f>
        <v>2022-23 
Budget 
Estimate</v>
      </c>
      <c r="F28" s="20" t="str">
        <f>F$9</f>
        <v>2023-24 
Budget 
Estimate</v>
      </c>
      <c r="G28" s="75"/>
      <c r="H28" s="75"/>
    </row>
    <row r="29" spans="1:8" s="1" customFormat="1" ht="8.1" customHeight="1">
      <c r="A29" s="33"/>
      <c r="C29" s="34"/>
      <c r="D29" s="27"/>
      <c r="F29" s="27"/>
      <c r="G29" s="75"/>
      <c r="H29" s="75"/>
    </row>
    <row r="30" spans="1:8" s="6" customFormat="1" ht="15.95" customHeight="1">
      <c r="A30" s="29"/>
      <c r="B30" s="50" t="s">
        <v>43</v>
      </c>
      <c r="C30" s="48"/>
      <c r="D30" s="11"/>
      <c r="E30" s="11"/>
      <c r="F30" s="8"/>
      <c r="G30" s="75"/>
      <c r="H30" s="75"/>
    </row>
    <row r="31" spans="1:8" s="17" customFormat="1" ht="15.95" customHeight="1">
      <c r="A31" s="31"/>
      <c r="B31" s="21" t="s">
        <v>31</v>
      </c>
      <c r="C31" s="26">
        <v>2445</v>
      </c>
      <c r="D31" s="26">
        <v>1240</v>
      </c>
      <c r="E31" s="26">
        <v>1060</v>
      </c>
      <c r="F31" s="26">
        <v>897</v>
      </c>
      <c r="G31" s="75"/>
      <c r="H31" s="75"/>
    </row>
    <row r="32" spans="1:8" s="17" customFormat="1" ht="15.95" customHeight="1">
      <c r="A32" s="31"/>
      <c r="B32" s="21" t="s">
        <v>154</v>
      </c>
      <c r="C32" s="26">
        <v>1201</v>
      </c>
      <c r="D32" s="26">
        <v>145</v>
      </c>
      <c r="E32" s="26">
        <v>47</v>
      </c>
      <c r="F32" s="26">
        <v>11</v>
      </c>
      <c r="G32" s="75"/>
      <c r="H32" s="75"/>
    </row>
    <row r="33" spans="1:8" s="17" customFormat="1" ht="15.95" customHeight="1">
      <c r="A33" s="31"/>
      <c r="B33" s="21" t="s">
        <v>32</v>
      </c>
      <c r="C33" s="26">
        <v>194</v>
      </c>
      <c r="D33" s="26">
        <v>942</v>
      </c>
      <c r="E33" s="26">
        <v>375</v>
      </c>
      <c r="F33" s="26">
        <v>406</v>
      </c>
      <c r="G33" s="75"/>
      <c r="H33" s="75"/>
    </row>
    <row r="34" spans="1:8" s="17" customFormat="1" ht="15.95" customHeight="1">
      <c r="A34" s="31"/>
      <c r="B34" s="21" t="s">
        <v>35</v>
      </c>
      <c r="C34" s="26">
        <v>2060</v>
      </c>
      <c r="D34" s="26">
        <v>4772</v>
      </c>
      <c r="E34" s="26">
        <v>6687</v>
      </c>
      <c r="F34" s="26">
        <v>10823</v>
      </c>
      <c r="G34" s="75"/>
      <c r="H34" s="75"/>
    </row>
    <row r="35" spans="1:8" s="17" customFormat="1" ht="15.95" customHeight="1">
      <c r="A35" s="31"/>
      <c r="B35" s="21" t="s">
        <v>33</v>
      </c>
      <c r="C35" s="26">
        <v>919</v>
      </c>
      <c r="D35" s="26">
        <v>3160</v>
      </c>
      <c r="E35" s="26">
        <v>502</v>
      </c>
      <c r="F35" s="26">
        <v>378</v>
      </c>
      <c r="G35" s="75"/>
      <c r="H35" s="75"/>
    </row>
    <row r="36" spans="1:8" s="17" customFormat="1" ht="15.95" customHeight="1">
      <c r="A36" s="31"/>
      <c r="B36" s="21" t="s">
        <v>45</v>
      </c>
      <c r="C36" s="26">
        <v>2146</v>
      </c>
      <c r="D36" s="26">
        <v>2204</v>
      </c>
      <c r="E36" s="26">
        <v>1000</v>
      </c>
      <c r="F36" s="26">
        <v>0</v>
      </c>
      <c r="G36" s="75"/>
      <c r="H36" s="75"/>
    </row>
    <row r="37" spans="1:8" s="17" customFormat="1" ht="15.95" customHeight="1">
      <c r="A37" s="31"/>
      <c r="B37" s="21" t="s">
        <v>44</v>
      </c>
      <c r="C37" s="26">
        <v>0</v>
      </c>
      <c r="D37" s="26">
        <v>0</v>
      </c>
      <c r="E37" s="26">
        <v>0</v>
      </c>
      <c r="F37" s="26">
        <v>0</v>
      </c>
      <c r="G37" s="75"/>
      <c r="H37" s="75"/>
    </row>
    <row r="38" spans="1:8" s="17" customFormat="1" ht="15.95" customHeight="1">
      <c r="A38" s="31"/>
      <c r="B38" s="21" t="s">
        <v>38</v>
      </c>
      <c r="C38" s="26">
        <v>4071</v>
      </c>
      <c r="D38" s="26">
        <v>2252</v>
      </c>
      <c r="E38" s="26">
        <v>1745</v>
      </c>
      <c r="F38" s="26">
        <v>1905</v>
      </c>
      <c r="G38" s="75"/>
      <c r="H38" s="75"/>
    </row>
    <row r="39" spans="1:8" s="17" customFormat="1" ht="15.95" customHeight="1">
      <c r="A39" s="31"/>
      <c r="B39" s="21" t="s">
        <v>34</v>
      </c>
      <c r="C39" s="26">
        <v>16</v>
      </c>
      <c r="D39" s="26">
        <v>70</v>
      </c>
      <c r="E39" s="26">
        <v>9</v>
      </c>
      <c r="F39" s="26">
        <v>15</v>
      </c>
      <c r="G39" s="75"/>
      <c r="H39" s="75"/>
    </row>
    <row r="40" spans="1:8" s="17" customFormat="1" ht="15.95" customHeight="1">
      <c r="A40" s="31"/>
      <c r="B40" s="21" t="s">
        <v>46</v>
      </c>
      <c r="C40" s="26">
        <v>840</v>
      </c>
      <c r="D40" s="26">
        <v>820</v>
      </c>
      <c r="E40" s="26">
        <v>7402</v>
      </c>
      <c r="F40" s="26">
        <v>476</v>
      </c>
      <c r="G40" s="75"/>
      <c r="H40" s="75"/>
    </row>
    <row r="41" spans="1:8" s="17" customFormat="1" ht="15.95" customHeight="1">
      <c r="A41" s="32"/>
      <c r="B41" s="18" t="s">
        <v>47</v>
      </c>
      <c r="C41" s="16">
        <f>SUM(C31:C40)</f>
        <v>13892</v>
      </c>
      <c r="D41" s="16">
        <f>SUM(D31:D40)</f>
        <v>15605</v>
      </c>
      <c r="E41" s="16">
        <f>SUM(E31:E40)</f>
        <v>18827</v>
      </c>
      <c r="F41" s="16">
        <f>SUM(F31:F40)</f>
        <v>14911</v>
      </c>
      <c r="G41" s="75"/>
      <c r="H41" s="75"/>
    </row>
    <row r="42" spans="1:8" s="1" customFormat="1" ht="8.1" customHeight="1">
      <c r="A42" s="33"/>
      <c r="C42" s="34"/>
      <c r="D42" s="27"/>
      <c r="F42" s="27"/>
      <c r="G42" s="75"/>
      <c r="H42" s="75"/>
    </row>
    <row r="43" spans="1:8" s="6" customFormat="1" ht="15.95" customHeight="1">
      <c r="A43" s="29"/>
      <c r="B43" s="50" t="s">
        <v>48</v>
      </c>
      <c r="C43" s="48"/>
      <c r="D43" s="11"/>
      <c r="E43" s="11"/>
      <c r="F43" s="8"/>
      <c r="G43" s="75"/>
      <c r="H43" s="75"/>
    </row>
    <row r="44" spans="1:8" s="17" customFormat="1" ht="15.95" customHeight="1">
      <c r="A44" s="31"/>
      <c r="B44" s="21" t="s">
        <v>78</v>
      </c>
      <c r="C44" s="26">
        <v>-5204</v>
      </c>
      <c r="D44" s="26">
        <v>-5191</v>
      </c>
      <c r="E44" s="26">
        <v>-5000</v>
      </c>
      <c r="F44" s="26">
        <v>-5000</v>
      </c>
      <c r="G44" s="75"/>
      <c r="H44" s="75"/>
    </row>
    <row r="45" spans="1:8" s="17" customFormat="1" ht="15.95" customHeight="1">
      <c r="A45" s="31"/>
      <c r="B45" s="21" t="s">
        <v>79</v>
      </c>
      <c r="C45" s="26">
        <v>-754</v>
      </c>
      <c r="D45" s="26">
        <v>-100</v>
      </c>
      <c r="E45" s="26">
        <v>-1975</v>
      </c>
      <c r="F45" s="26">
        <v>-7457</v>
      </c>
      <c r="G45" s="75"/>
      <c r="H45" s="75"/>
    </row>
    <row r="46" spans="1:8" s="17" customFormat="1" ht="15.95" customHeight="1">
      <c r="A46" s="31"/>
      <c r="B46" s="21" t="s">
        <v>80</v>
      </c>
      <c r="C46" s="26">
        <v>0</v>
      </c>
      <c r="D46" s="26">
        <v>0</v>
      </c>
      <c r="E46" s="26">
        <v>0</v>
      </c>
      <c r="F46" s="26">
        <v>0</v>
      </c>
      <c r="G46" s="75"/>
      <c r="H46" s="75"/>
    </row>
    <row r="47" spans="1:8" s="17" customFormat="1" ht="15.95" customHeight="1">
      <c r="A47" s="31"/>
      <c r="B47" s="21" t="s">
        <v>81</v>
      </c>
      <c r="C47" s="26">
        <v>0</v>
      </c>
      <c r="D47" s="26">
        <v>0</v>
      </c>
      <c r="E47" s="26">
        <v>0</v>
      </c>
      <c r="F47" s="26">
        <v>0</v>
      </c>
      <c r="G47" s="75"/>
      <c r="H47" s="75"/>
    </row>
    <row r="48" spans="1:8" s="17" customFormat="1" ht="15.95" customHeight="1">
      <c r="A48" s="31"/>
      <c r="B48" s="21" t="s">
        <v>82</v>
      </c>
      <c r="C48" s="26">
        <v>0</v>
      </c>
      <c r="D48" s="26">
        <v>0</v>
      </c>
      <c r="E48" s="26">
        <v>0</v>
      </c>
      <c r="F48" s="26">
        <v>0</v>
      </c>
      <c r="G48" s="75"/>
      <c r="H48" s="75"/>
    </row>
    <row r="49" spans="1:8" s="17" customFormat="1" ht="15.95" customHeight="1">
      <c r="A49" s="31"/>
      <c r="B49" s="21" t="s">
        <v>83</v>
      </c>
      <c r="C49" s="26">
        <v>0</v>
      </c>
      <c r="D49" s="26">
        <v>0</v>
      </c>
      <c r="E49" s="26">
        <v>0</v>
      </c>
      <c r="F49" s="26">
        <v>0</v>
      </c>
      <c r="G49" s="75"/>
      <c r="H49" s="75"/>
    </row>
    <row r="50" spans="1:8" s="17" customFormat="1" ht="15.95" customHeight="1">
      <c r="A50" s="31"/>
      <c r="B50" s="21" t="s">
        <v>84</v>
      </c>
      <c r="C50" s="26">
        <v>-2314</v>
      </c>
      <c r="D50" s="26">
        <v>-581</v>
      </c>
      <c r="E50" s="26">
        <v>-38</v>
      </c>
      <c r="F50" s="26">
        <v>0</v>
      </c>
      <c r="G50" s="75"/>
      <c r="H50" s="75"/>
    </row>
    <row r="51" spans="1:8" s="17" customFormat="1" ht="15.95" customHeight="1">
      <c r="A51" s="31"/>
      <c r="B51" s="21" t="s">
        <v>85</v>
      </c>
      <c r="C51" s="26">
        <v>-2983</v>
      </c>
      <c r="D51" s="26">
        <v>-4092</v>
      </c>
      <c r="E51" s="26">
        <v>-2797</v>
      </c>
      <c r="F51" s="26">
        <v>-213</v>
      </c>
      <c r="G51" s="75"/>
      <c r="H51" s="75"/>
    </row>
    <row r="52" spans="1:8" s="17" customFormat="1" ht="15.95" customHeight="1">
      <c r="A52" s="31"/>
      <c r="B52" s="21" t="s">
        <v>86</v>
      </c>
      <c r="C52" s="26">
        <v>-319</v>
      </c>
      <c r="D52" s="26">
        <v>-348</v>
      </c>
      <c r="E52" s="26">
        <v>-403</v>
      </c>
      <c r="F52" s="26">
        <v>-553</v>
      </c>
      <c r="G52" s="75"/>
      <c r="H52" s="75"/>
    </row>
    <row r="53" spans="1:8" s="17" customFormat="1" ht="15.95" customHeight="1">
      <c r="A53" s="31"/>
      <c r="B53" s="21" t="s">
        <v>87</v>
      </c>
      <c r="C53" s="26">
        <v>0</v>
      </c>
      <c r="D53" s="26">
        <v>-2971</v>
      </c>
      <c r="E53" s="26">
        <v>0</v>
      </c>
      <c r="F53" s="26">
        <v>0</v>
      </c>
      <c r="G53" s="75"/>
      <c r="H53" s="75"/>
    </row>
    <row r="54" spans="1:8" s="17" customFormat="1" ht="15.95" customHeight="1">
      <c r="A54" s="31"/>
      <c r="B54" s="21" t="s">
        <v>88</v>
      </c>
      <c r="C54" s="15">
        <v>-2318</v>
      </c>
      <c r="D54" s="15">
        <v>-2322</v>
      </c>
      <c r="E54" s="26">
        <v>-1652</v>
      </c>
      <c r="F54" s="26">
        <v>-1688</v>
      </c>
      <c r="G54" s="75"/>
      <c r="H54" s="75"/>
    </row>
    <row r="55" spans="1:8" s="17" customFormat="1" ht="15.95" customHeight="1">
      <c r="A55" s="31"/>
      <c r="B55" s="21" t="s">
        <v>89</v>
      </c>
      <c r="C55" s="26">
        <v>0</v>
      </c>
      <c r="D55" s="26">
        <v>0</v>
      </c>
      <c r="E55" s="26">
        <v>0</v>
      </c>
      <c r="F55" s="26">
        <v>0</v>
      </c>
      <c r="G55" s="75"/>
      <c r="H55" s="75"/>
    </row>
    <row r="56" spans="1:8" s="17" customFormat="1" ht="15.95" customHeight="1">
      <c r="A56" s="31"/>
      <c r="B56" s="21" t="s">
        <v>90</v>
      </c>
      <c r="C56" s="26">
        <v>0</v>
      </c>
      <c r="D56" s="26">
        <v>0</v>
      </c>
      <c r="E56" s="26">
        <v>-6962</v>
      </c>
      <c r="F56" s="26">
        <v>0</v>
      </c>
      <c r="G56" s="75"/>
      <c r="H56" s="75"/>
    </row>
    <row r="57" spans="1:8" s="17" customFormat="1" ht="15.95" customHeight="1">
      <c r="A57" s="32"/>
      <c r="B57" s="18" t="s">
        <v>49</v>
      </c>
      <c r="C57" s="16">
        <f>SUM(C44:C56)</f>
        <v>-13892</v>
      </c>
      <c r="D57" s="16">
        <f>SUM(D44:D56)</f>
        <v>-15605</v>
      </c>
      <c r="E57" s="16">
        <f>SUM(E44:E56)</f>
        <v>-18827</v>
      </c>
      <c r="F57" s="16">
        <f>SUM(F44:F56)</f>
        <v>-14911</v>
      </c>
      <c r="G57" s="75"/>
      <c r="H57" s="75"/>
    </row>
    <row r="58" spans="1:8" s="1" customFormat="1" ht="8.1" customHeight="1">
      <c r="A58" s="33"/>
      <c r="C58" s="34"/>
      <c r="D58" s="27"/>
      <c r="F58" s="27"/>
      <c r="G58" s="75"/>
      <c r="H58" s="75"/>
    </row>
    <row r="59" spans="1:8" s="17" customFormat="1" ht="15.95" customHeight="1">
      <c r="A59" s="31"/>
      <c r="B59" s="44" t="s">
        <v>97</v>
      </c>
      <c r="C59" s="36" t="str">
        <f>IF(C41+C57=0, "PASS", "FAIL")</f>
        <v>PASS</v>
      </c>
      <c r="D59" s="36" t="str">
        <f>IF(D41+D57=0, "PASS", "FAIL")</f>
        <v>PASS</v>
      </c>
      <c r="E59" s="36" t="str">
        <f>IF(E41+E57=0, "PASS", "FAIL")</f>
        <v>PASS</v>
      </c>
      <c r="F59" s="36" t="str">
        <f>IF(F41+F57=0, "PASS", "FAIL")</f>
        <v>PASS</v>
      </c>
      <c r="G59" s="75"/>
      <c r="H59" s="75"/>
    </row>
    <row r="60" spans="1:8" s="1" customFormat="1" ht="18" customHeight="1">
      <c r="A60" s="33"/>
      <c r="C60" s="34"/>
      <c r="D60" s="27"/>
      <c r="F60" s="27"/>
      <c r="G60" s="75"/>
      <c r="H60" s="75"/>
    </row>
    <row r="61" spans="1:8" s="6" customFormat="1" ht="20.100000000000001" customHeight="1">
      <c r="A61" s="29"/>
      <c r="B61" s="12" t="s">
        <v>141</v>
      </c>
      <c r="C61" s="48"/>
      <c r="D61" s="11"/>
      <c r="E61" s="11"/>
      <c r="F61" s="8" t="s">
        <v>16</v>
      </c>
      <c r="G61" s="75"/>
      <c r="H61" s="75"/>
    </row>
    <row r="62" spans="1:8" s="13" customFormat="1" ht="45" customHeight="1">
      <c r="A62" s="30"/>
      <c r="B62" s="19"/>
      <c r="C62" s="20" t="str">
        <f>C$9</f>
        <v>2020-21 
Provisional 
Outturn</v>
      </c>
      <c r="D62" s="20" t="str">
        <f>D$9</f>
        <v>2021-22 
Budget 
Estimate</v>
      </c>
      <c r="E62" s="20" t="str">
        <f>E$9</f>
        <v>2022-23 
Budget 
Estimate</v>
      </c>
      <c r="F62" s="20" t="str">
        <f>F$9</f>
        <v>2023-24 
Budget 
Estimate</v>
      </c>
      <c r="G62" s="75"/>
      <c r="H62" s="75"/>
    </row>
    <row r="63" spans="1:8" s="1" customFormat="1" ht="8.1" customHeight="1">
      <c r="A63" s="33"/>
      <c r="C63" s="34"/>
      <c r="D63" s="27"/>
      <c r="F63" s="27"/>
      <c r="G63" s="75"/>
      <c r="H63" s="75"/>
    </row>
    <row r="64" spans="1:8" s="6" customFormat="1" ht="15.95" customHeight="1">
      <c r="A64" s="29"/>
      <c r="B64" s="50" t="s">
        <v>43</v>
      </c>
      <c r="C64" s="48"/>
      <c r="D64" s="11"/>
      <c r="E64" s="11"/>
      <c r="F64" s="8"/>
      <c r="G64" s="75"/>
      <c r="H64" s="75"/>
    </row>
    <row r="65" spans="1:8" s="13" customFormat="1" ht="20.100000000000001" customHeight="1">
      <c r="A65" s="30"/>
      <c r="B65" s="81" t="s">
        <v>94</v>
      </c>
      <c r="C65" s="82"/>
      <c r="D65" s="82"/>
      <c r="E65" s="82"/>
      <c r="F65" s="83"/>
      <c r="G65" s="75"/>
      <c r="H65" s="75"/>
    </row>
    <row r="66" spans="1:8" s="17" customFormat="1" ht="15.95" customHeight="1">
      <c r="A66" s="31"/>
      <c r="B66" s="21" t="s">
        <v>31</v>
      </c>
      <c r="C66" s="26">
        <v>0</v>
      </c>
      <c r="D66" s="26">
        <v>0</v>
      </c>
      <c r="E66" s="26">
        <v>0</v>
      </c>
      <c r="F66" s="26">
        <v>0</v>
      </c>
      <c r="G66" s="75"/>
      <c r="H66" s="75"/>
    </row>
    <row r="67" spans="1:8" s="17" customFormat="1" ht="15.95" customHeight="1">
      <c r="A67" s="31"/>
      <c r="B67" s="21" t="s">
        <v>154</v>
      </c>
      <c r="C67" s="26">
        <v>0</v>
      </c>
      <c r="D67" s="26">
        <v>0</v>
      </c>
      <c r="E67" s="26">
        <v>0</v>
      </c>
      <c r="F67" s="26">
        <v>0</v>
      </c>
      <c r="G67" s="75"/>
      <c r="H67" s="75"/>
    </row>
    <row r="68" spans="1:8" s="17" customFormat="1" ht="15.95" customHeight="1">
      <c r="A68" s="31"/>
      <c r="B68" s="21" t="s">
        <v>32</v>
      </c>
      <c r="C68" s="26">
        <v>0</v>
      </c>
      <c r="D68" s="26">
        <v>0</v>
      </c>
      <c r="E68" s="26">
        <v>0</v>
      </c>
      <c r="F68" s="26">
        <v>0</v>
      </c>
      <c r="G68" s="75"/>
      <c r="H68" s="75"/>
    </row>
    <row r="69" spans="1:8" s="17" customFormat="1" ht="15.95" customHeight="1">
      <c r="A69" s="31"/>
      <c r="B69" s="21" t="s">
        <v>50</v>
      </c>
      <c r="C69" s="26">
        <v>0</v>
      </c>
      <c r="D69" s="26">
        <v>0</v>
      </c>
      <c r="E69" s="26">
        <v>0</v>
      </c>
      <c r="F69" s="26">
        <v>0</v>
      </c>
      <c r="G69" s="75"/>
      <c r="H69" s="75"/>
    </row>
    <row r="70" spans="1:8" s="17" customFormat="1" ht="15.95" customHeight="1">
      <c r="A70" s="31"/>
      <c r="B70" s="21" t="s">
        <v>33</v>
      </c>
      <c r="C70" s="26">
        <v>0</v>
      </c>
      <c r="D70" s="26">
        <v>0</v>
      </c>
      <c r="E70" s="26">
        <v>0</v>
      </c>
      <c r="F70" s="26">
        <v>0</v>
      </c>
      <c r="G70" s="75"/>
      <c r="H70" s="75"/>
    </row>
    <row r="71" spans="1:8" s="17" customFormat="1" ht="15.95" customHeight="1">
      <c r="A71" s="31"/>
      <c r="B71" s="21" t="s">
        <v>45</v>
      </c>
      <c r="C71" s="26">
        <v>0</v>
      </c>
      <c r="D71" s="26">
        <v>0</v>
      </c>
      <c r="E71" s="26">
        <v>0</v>
      </c>
      <c r="F71" s="26">
        <v>0</v>
      </c>
      <c r="G71" s="75"/>
      <c r="H71" s="75"/>
    </row>
    <row r="72" spans="1:8" s="17" customFormat="1" ht="15.95" customHeight="1">
      <c r="A72" s="31"/>
      <c r="B72" s="21" t="s">
        <v>44</v>
      </c>
      <c r="C72" s="26">
        <v>0</v>
      </c>
      <c r="D72" s="26">
        <v>0</v>
      </c>
      <c r="E72" s="26">
        <v>0</v>
      </c>
      <c r="F72" s="26">
        <v>0</v>
      </c>
      <c r="G72" s="75"/>
      <c r="H72" s="75"/>
    </row>
    <row r="73" spans="1:8" s="17" customFormat="1" ht="15.95" customHeight="1">
      <c r="A73" s="31"/>
      <c r="B73" s="21" t="s">
        <v>38</v>
      </c>
      <c r="C73" s="26">
        <v>0</v>
      </c>
      <c r="D73" s="26">
        <v>0</v>
      </c>
      <c r="E73" s="26">
        <v>0</v>
      </c>
      <c r="F73" s="26">
        <v>0</v>
      </c>
      <c r="G73" s="75"/>
      <c r="H73" s="75"/>
    </row>
    <row r="74" spans="1:8" s="17" customFormat="1" ht="15.95" customHeight="1">
      <c r="A74" s="31"/>
      <c r="B74" s="21" t="s">
        <v>34</v>
      </c>
      <c r="C74" s="26">
        <v>0</v>
      </c>
      <c r="D74" s="26">
        <v>0</v>
      </c>
      <c r="E74" s="26">
        <v>0</v>
      </c>
      <c r="F74" s="26">
        <v>0</v>
      </c>
      <c r="G74" s="75"/>
      <c r="H74" s="75"/>
    </row>
    <row r="75" spans="1:8" s="17" customFormat="1" ht="15.95" customHeight="1">
      <c r="A75" s="31"/>
      <c r="B75" s="21" t="s">
        <v>46</v>
      </c>
      <c r="C75" s="26">
        <v>0</v>
      </c>
      <c r="D75" s="26">
        <v>0</v>
      </c>
      <c r="E75" s="26">
        <v>0</v>
      </c>
      <c r="F75" s="26">
        <v>0</v>
      </c>
      <c r="G75" s="75"/>
      <c r="H75" s="75"/>
    </row>
    <row r="76" spans="1:8" s="17" customFormat="1" ht="15.95" customHeight="1">
      <c r="A76" s="32"/>
      <c r="B76" s="24" t="s">
        <v>95</v>
      </c>
      <c r="C76" s="25">
        <f>SUM(C66:C75)</f>
        <v>0</v>
      </c>
      <c r="D76" s="25">
        <f>SUM(D66:D75)</f>
        <v>0</v>
      </c>
      <c r="E76" s="25">
        <f>SUM(E66:E75)</f>
        <v>0</v>
      </c>
      <c r="F76" s="25">
        <f>SUM(F66:F75)</f>
        <v>0</v>
      </c>
      <c r="G76" s="75"/>
      <c r="H76" s="75"/>
    </row>
    <row r="77" spans="1:8" s="13" customFormat="1" ht="20.100000000000001" customHeight="1">
      <c r="A77" s="30"/>
      <c r="B77" s="81" t="s">
        <v>130</v>
      </c>
      <c r="C77" s="82"/>
      <c r="D77" s="82"/>
      <c r="E77" s="82"/>
      <c r="F77" s="83"/>
      <c r="G77" s="75"/>
      <c r="H77" s="75"/>
    </row>
    <row r="78" spans="1:8" s="17" customFormat="1" ht="15.95" customHeight="1">
      <c r="A78" s="31"/>
      <c r="B78" s="21" t="s">
        <v>51</v>
      </c>
      <c r="C78" s="26">
        <v>0</v>
      </c>
      <c r="D78" s="26">
        <v>0</v>
      </c>
      <c r="E78" s="26">
        <v>0</v>
      </c>
      <c r="F78" s="26">
        <v>0</v>
      </c>
      <c r="G78" s="75"/>
      <c r="H78" s="75"/>
    </row>
    <row r="79" spans="1:8" s="17" customFormat="1" ht="15.95" customHeight="1">
      <c r="A79" s="31"/>
      <c r="B79" s="21" t="s">
        <v>92</v>
      </c>
      <c r="C79" s="26">
        <v>0</v>
      </c>
      <c r="D79" s="26">
        <v>0</v>
      </c>
      <c r="E79" s="26">
        <v>0</v>
      </c>
      <c r="F79" s="26">
        <v>0</v>
      </c>
      <c r="G79" s="75"/>
      <c r="H79" s="75"/>
    </row>
    <row r="80" spans="1:8" s="17" customFormat="1" ht="15.95" customHeight="1">
      <c r="A80" s="31"/>
      <c r="B80" s="21" t="s">
        <v>131</v>
      </c>
      <c r="C80" s="26">
        <v>0</v>
      </c>
      <c r="D80" s="26">
        <v>0</v>
      </c>
      <c r="E80" s="26">
        <v>0</v>
      </c>
      <c r="F80" s="26">
        <v>0</v>
      </c>
      <c r="G80" s="75"/>
      <c r="H80" s="75"/>
    </row>
    <row r="81" spans="1:8" s="17" customFormat="1" ht="15.95" customHeight="1">
      <c r="A81" s="31"/>
      <c r="B81" s="21" t="s">
        <v>52</v>
      </c>
      <c r="C81" s="26">
        <v>0</v>
      </c>
      <c r="D81" s="26">
        <v>0</v>
      </c>
      <c r="E81" s="26">
        <v>0</v>
      </c>
      <c r="F81" s="26">
        <v>0</v>
      </c>
      <c r="G81" s="75"/>
      <c r="H81" s="75"/>
    </row>
    <row r="82" spans="1:8" s="17" customFormat="1" ht="15.95" customHeight="1">
      <c r="A82" s="32"/>
      <c r="B82" s="24" t="s">
        <v>132</v>
      </c>
      <c r="C82" s="25">
        <f>SUM(C78:C81)</f>
        <v>0</v>
      </c>
      <c r="D82" s="25">
        <f>SUM(D78:D81)</f>
        <v>0</v>
      </c>
      <c r="E82" s="25">
        <f>SUM(E78:E81)</f>
        <v>0</v>
      </c>
      <c r="F82" s="25">
        <f>SUM(F78:F81)</f>
        <v>0</v>
      </c>
      <c r="G82" s="75"/>
      <c r="H82" s="75"/>
    </row>
    <row r="83" spans="1:8" s="13" customFormat="1" ht="20.100000000000001" customHeight="1">
      <c r="A83" s="30"/>
      <c r="B83" s="81" t="s">
        <v>93</v>
      </c>
      <c r="C83" s="82"/>
      <c r="D83" s="82"/>
      <c r="E83" s="82"/>
      <c r="F83" s="83"/>
      <c r="G83" s="75"/>
      <c r="H83" s="75"/>
    </row>
    <row r="84" spans="1:8" s="17" customFormat="1" ht="15.95" customHeight="1">
      <c r="A84" s="31"/>
      <c r="B84" s="21" t="s">
        <v>31</v>
      </c>
      <c r="C84" s="26">
        <v>0</v>
      </c>
      <c r="D84" s="26">
        <v>0</v>
      </c>
      <c r="E84" s="26">
        <v>0</v>
      </c>
      <c r="F84" s="26">
        <v>0</v>
      </c>
      <c r="G84" s="75"/>
      <c r="H84" s="75"/>
    </row>
    <row r="85" spans="1:8" s="17" customFormat="1" ht="15.95" customHeight="1">
      <c r="A85" s="31"/>
      <c r="B85" s="21" t="s">
        <v>154</v>
      </c>
      <c r="C85" s="26">
        <v>0</v>
      </c>
      <c r="D85" s="26">
        <v>0</v>
      </c>
      <c r="E85" s="26">
        <v>0</v>
      </c>
      <c r="F85" s="26">
        <v>0</v>
      </c>
      <c r="G85" s="75"/>
      <c r="H85" s="75"/>
    </row>
    <row r="86" spans="1:8" s="17" customFormat="1" ht="15.95" customHeight="1">
      <c r="A86" s="31"/>
      <c r="B86" s="21" t="s">
        <v>32</v>
      </c>
      <c r="C86" s="26">
        <v>0</v>
      </c>
      <c r="D86" s="26">
        <v>0</v>
      </c>
      <c r="E86" s="26">
        <v>0</v>
      </c>
      <c r="F86" s="26">
        <v>0</v>
      </c>
      <c r="G86" s="75"/>
      <c r="H86" s="75"/>
    </row>
    <row r="87" spans="1:8" s="17" customFormat="1" ht="15.95" customHeight="1">
      <c r="A87" s="31"/>
      <c r="B87" s="21" t="s">
        <v>35</v>
      </c>
      <c r="C87" s="26">
        <v>0</v>
      </c>
      <c r="D87" s="26">
        <v>0</v>
      </c>
      <c r="E87" s="26">
        <v>0</v>
      </c>
      <c r="F87" s="26">
        <v>0</v>
      </c>
      <c r="G87" s="75"/>
      <c r="H87" s="75"/>
    </row>
    <row r="88" spans="1:8" s="17" customFormat="1" ht="15.95" customHeight="1">
      <c r="A88" s="31"/>
      <c r="B88" s="21" t="s">
        <v>33</v>
      </c>
      <c r="C88" s="26">
        <v>0</v>
      </c>
      <c r="D88" s="26">
        <v>0</v>
      </c>
      <c r="E88" s="26">
        <v>0</v>
      </c>
      <c r="F88" s="26">
        <v>0</v>
      </c>
      <c r="G88" s="75"/>
      <c r="H88" s="75"/>
    </row>
    <row r="89" spans="1:8" s="17" customFormat="1" ht="15.95" customHeight="1">
      <c r="A89" s="31"/>
      <c r="B89" s="21" t="s">
        <v>45</v>
      </c>
      <c r="C89" s="26">
        <v>0</v>
      </c>
      <c r="D89" s="26">
        <v>0</v>
      </c>
      <c r="E89" s="26">
        <v>0</v>
      </c>
      <c r="F89" s="26">
        <v>0</v>
      </c>
      <c r="G89" s="75"/>
      <c r="H89" s="75"/>
    </row>
    <row r="90" spans="1:8" s="17" customFormat="1" ht="15.95" customHeight="1">
      <c r="A90" s="31"/>
      <c r="B90" s="21" t="s">
        <v>44</v>
      </c>
      <c r="C90" s="26">
        <v>0</v>
      </c>
      <c r="D90" s="26">
        <v>0</v>
      </c>
      <c r="E90" s="26">
        <v>0</v>
      </c>
      <c r="F90" s="26">
        <v>0</v>
      </c>
      <c r="G90" s="75"/>
      <c r="H90" s="75"/>
    </row>
    <row r="91" spans="1:8" s="17" customFormat="1" ht="15.95" customHeight="1">
      <c r="A91" s="31"/>
      <c r="B91" s="21" t="s">
        <v>38</v>
      </c>
      <c r="C91" s="26">
        <v>0</v>
      </c>
      <c r="D91" s="26">
        <v>0</v>
      </c>
      <c r="E91" s="26">
        <v>0</v>
      </c>
      <c r="F91" s="26">
        <v>0</v>
      </c>
      <c r="G91" s="75"/>
      <c r="H91" s="75"/>
    </row>
    <row r="92" spans="1:8" s="17" customFormat="1" ht="15.95" customHeight="1">
      <c r="A92" s="31"/>
      <c r="B92" s="21" t="s">
        <v>34</v>
      </c>
      <c r="C92" s="26">
        <v>0</v>
      </c>
      <c r="D92" s="26">
        <v>0</v>
      </c>
      <c r="E92" s="26">
        <v>0</v>
      </c>
      <c r="F92" s="26">
        <v>0</v>
      </c>
      <c r="G92" s="75"/>
      <c r="H92" s="75"/>
    </row>
    <row r="93" spans="1:8" s="17" customFormat="1" ht="15.95" customHeight="1">
      <c r="A93" s="31"/>
      <c r="B93" s="21" t="s">
        <v>46</v>
      </c>
      <c r="C93" s="26">
        <v>0</v>
      </c>
      <c r="D93" s="26">
        <v>0</v>
      </c>
      <c r="E93" s="26">
        <v>0</v>
      </c>
      <c r="F93" s="26">
        <v>0</v>
      </c>
      <c r="G93" s="75"/>
      <c r="H93" s="75"/>
    </row>
    <row r="94" spans="1:8" s="17" customFormat="1" ht="15.95" customHeight="1">
      <c r="A94" s="32"/>
      <c r="B94" s="24" t="s">
        <v>96</v>
      </c>
      <c r="C94" s="25">
        <f>SUM(C84:C93)</f>
        <v>0</v>
      </c>
      <c r="D94" s="25">
        <f>SUM(D84:D93)</f>
        <v>0</v>
      </c>
      <c r="E94" s="25">
        <f>SUM(E84:E93)</f>
        <v>0</v>
      </c>
      <c r="F94" s="25">
        <f>SUM(F84:F93)</f>
        <v>0</v>
      </c>
      <c r="G94" s="75"/>
      <c r="H94" s="75"/>
    </row>
    <row r="95" spans="1:8" s="17" customFormat="1" ht="15.95" customHeight="1">
      <c r="A95" s="32"/>
      <c r="B95" s="18" t="s">
        <v>129</v>
      </c>
      <c r="C95" s="16">
        <f>SUM(C76,C82, C94)</f>
        <v>0</v>
      </c>
      <c r="D95" s="16">
        <f>SUM(D76,D82, D94)</f>
        <v>0</v>
      </c>
      <c r="E95" s="16">
        <f>SUM(E76,E82, E94)</f>
        <v>0</v>
      </c>
      <c r="F95" s="16">
        <f>SUM(F76,F82, F94)</f>
        <v>0</v>
      </c>
      <c r="G95" s="75"/>
      <c r="H95" s="75"/>
    </row>
    <row r="96" spans="1:8" s="1" customFormat="1" ht="8.1" customHeight="1">
      <c r="A96" s="33"/>
      <c r="C96" s="34"/>
      <c r="D96" s="27"/>
      <c r="F96" s="27"/>
      <c r="G96" s="75"/>
      <c r="H96" s="75"/>
    </row>
    <row r="97" spans="1:8" s="6" customFormat="1" ht="15.95" customHeight="1">
      <c r="A97" s="29"/>
      <c r="B97" s="50" t="s">
        <v>48</v>
      </c>
      <c r="C97" s="48"/>
      <c r="D97" s="11"/>
      <c r="E97" s="11"/>
      <c r="F97" s="8"/>
      <c r="G97" s="75"/>
      <c r="H97" s="75"/>
    </row>
    <row r="98" spans="1:8" s="17" customFormat="1" ht="15.95" customHeight="1">
      <c r="A98" s="31"/>
      <c r="B98" s="21" t="s">
        <v>78</v>
      </c>
      <c r="C98" s="26">
        <v>0</v>
      </c>
      <c r="D98" s="26">
        <v>0</v>
      </c>
      <c r="E98" s="26">
        <v>0</v>
      </c>
      <c r="F98" s="26">
        <v>0</v>
      </c>
      <c r="G98" s="75"/>
      <c r="H98" s="75"/>
    </row>
    <row r="99" spans="1:8" s="17" customFormat="1" ht="15.95" customHeight="1">
      <c r="A99" s="31"/>
      <c r="B99" s="21" t="s">
        <v>79</v>
      </c>
      <c r="C99" s="26">
        <v>0</v>
      </c>
      <c r="D99" s="26">
        <v>0</v>
      </c>
      <c r="E99" s="26">
        <v>0</v>
      </c>
      <c r="F99" s="26">
        <v>0</v>
      </c>
      <c r="G99" s="75"/>
      <c r="H99" s="75"/>
    </row>
    <row r="100" spans="1:8" s="17" customFormat="1" ht="15.95" customHeight="1">
      <c r="A100" s="31"/>
      <c r="B100" s="21" t="s">
        <v>80</v>
      </c>
      <c r="C100" s="26">
        <v>0</v>
      </c>
      <c r="D100" s="26">
        <v>0</v>
      </c>
      <c r="E100" s="26">
        <v>0</v>
      </c>
      <c r="F100" s="26">
        <v>0</v>
      </c>
      <c r="G100" s="75"/>
      <c r="H100" s="75"/>
    </row>
    <row r="101" spans="1:8" s="17" customFormat="1" ht="15.95" customHeight="1">
      <c r="A101" s="31"/>
      <c r="B101" s="21" t="s">
        <v>81</v>
      </c>
      <c r="C101" s="26">
        <v>0</v>
      </c>
      <c r="D101" s="26">
        <v>0</v>
      </c>
      <c r="E101" s="26">
        <v>0</v>
      </c>
      <c r="F101" s="26">
        <v>0</v>
      </c>
      <c r="G101" s="75"/>
      <c r="H101" s="75"/>
    </row>
    <row r="102" spans="1:8" s="17" customFormat="1" ht="15.95" customHeight="1">
      <c r="A102" s="31"/>
      <c r="B102" s="21" t="s">
        <v>82</v>
      </c>
      <c r="C102" s="26">
        <v>0</v>
      </c>
      <c r="D102" s="26">
        <v>0</v>
      </c>
      <c r="E102" s="26">
        <v>0</v>
      </c>
      <c r="F102" s="26">
        <v>0</v>
      </c>
      <c r="G102" s="75"/>
      <c r="H102" s="75"/>
    </row>
    <row r="103" spans="1:8" s="17" customFormat="1" ht="15.95" customHeight="1">
      <c r="A103" s="31"/>
      <c r="B103" s="21" t="s">
        <v>83</v>
      </c>
      <c r="C103" s="26">
        <v>0</v>
      </c>
      <c r="D103" s="26">
        <v>0</v>
      </c>
      <c r="E103" s="26">
        <v>0</v>
      </c>
      <c r="F103" s="26">
        <v>0</v>
      </c>
      <c r="G103" s="75"/>
      <c r="H103" s="75"/>
    </row>
    <row r="104" spans="1:8" s="17" customFormat="1" ht="15.95" customHeight="1">
      <c r="A104" s="31"/>
      <c r="B104" s="42" t="s">
        <v>85</v>
      </c>
      <c r="C104" s="15">
        <f>-SUM(C76,C82)</f>
        <v>0</v>
      </c>
      <c r="D104" s="15">
        <f>-SUM(D76,D82)</f>
        <v>0</v>
      </c>
      <c r="E104" s="15">
        <f>-SUM(E76,E82)</f>
        <v>0</v>
      </c>
      <c r="F104" s="15">
        <f>-SUM(F76,F82)</f>
        <v>0</v>
      </c>
      <c r="G104" s="75"/>
      <c r="H104" s="75"/>
    </row>
    <row r="105" spans="1:8" s="17" customFormat="1" ht="15.95" customHeight="1">
      <c r="A105" s="32"/>
      <c r="B105" s="18" t="s">
        <v>146</v>
      </c>
      <c r="C105" s="16">
        <f>SUM(C98:C104)</f>
        <v>0</v>
      </c>
      <c r="D105" s="16">
        <f>SUM(D98:D104)</f>
        <v>0</v>
      </c>
      <c r="E105" s="16">
        <f>SUM(E98:E104)</f>
        <v>0</v>
      </c>
      <c r="F105" s="16">
        <f>SUM(F98:F104)</f>
        <v>0</v>
      </c>
      <c r="G105" s="75"/>
      <c r="H105" s="75"/>
    </row>
    <row r="106" spans="1:8" s="1" customFormat="1" ht="8.1" customHeight="1">
      <c r="A106" s="33"/>
      <c r="C106" s="34"/>
      <c r="D106" s="27"/>
      <c r="F106" s="27"/>
      <c r="G106" s="75"/>
      <c r="H106" s="75"/>
    </row>
    <row r="107" spans="1:8" s="17" customFormat="1" ht="15.95" customHeight="1">
      <c r="A107" s="31"/>
      <c r="B107" s="44" t="s">
        <v>97</v>
      </c>
      <c r="C107" s="36" t="str">
        <f>IF(C95+C105=0, "PASS", "FAIL")</f>
        <v>PASS</v>
      </c>
      <c r="D107" s="36" t="str">
        <f>IF(D95+D105=0, "PASS", "FAIL")</f>
        <v>PASS</v>
      </c>
      <c r="E107" s="36" t="str">
        <f>IF(E95+E105=0, "PASS", "FAIL")</f>
        <v>PASS</v>
      </c>
      <c r="F107" s="36" t="str">
        <f>IF(F95+F105=0, "PASS", "FAIL")</f>
        <v>PASS</v>
      </c>
      <c r="G107" s="75"/>
      <c r="H107" s="75"/>
    </row>
    <row r="108" spans="1:8" ht="18" customHeight="1">
      <c r="D108" s="41"/>
      <c r="E108" s="41"/>
      <c r="F108" s="41"/>
    </row>
    <row r="109" spans="1:8" s="6" customFormat="1" ht="24.95" customHeight="1">
      <c r="A109" s="29"/>
      <c r="B109" s="23" t="s">
        <v>143</v>
      </c>
      <c r="C109" s="22"/>
      <c r="D109" s="11"/>
      <c r="E109" s="11"/>
      <c r="F109" s="8"/>
      <c r="G109" s="75"/>
      <c r="H109" s="75"/>
    </row>
    <row r="110" spans="1:8" s="6" customFormat="1" ht="20.100000000000001" customHeight="1">
      <c r="A110" s="29"/>
      <c r="B110" s="12" t="s">
        <v>144</v>
      </c>
      <c r="C110" s="48"/>
      <c r="D110" s="11"/>
      <c r="E110" s="11"/>
      <c r="F110" s="8" t="s">
        <v>16</v>
      </c>
      <c r="G110" s="75"/>
      <c r="H110" s="75"/>
    </row>
    <row r="111" spans="1:8" s="13" customFormat="1" ht="45" customHeight="1">
      <c r="A111" s="30"/>
      <c r="B111" s="19"/>
      <c r="C111" s="20" t="str">
        <f>C$9</f>
        <v>2020-21 
Provisional 
Outturn</v>
      </c>
      <c r="D111" s="20" t="str">
        <f>D$9</f>
        <v>2021-22 
Budget 
Estimate</v>
      </c>
      <c r="E111" s="20" t="str">
        <f>E$9</f>
        <v>2022-23 
Budget 
Estimate</v>
      </c>
      <c r="F111" s="20" t="str">
        <f>F$9</f>
        <v>2023-24 
Budget 
Estimate</v>
      </c>
      <c r="G111" s="75"/>
      <c r="H111" s="75"/>
    </row>
    <row r="112" spans="1:8" s="1" customFormat="1" ht="8.1" customHeight="1">
      <c r="A112" s="33"/>
      <c r="C112" s="34"/>
      <c r="D112" s="27"/>
      <c r="F112" s="27"/>
      <c r="G112" s="75"/>
      <c r="H112" s="75"/>
    </row>
    <row r="113" spans="1:8" s="6" customFormat="1" ht="15.95" customHeight="1">
      <c r="A113" s="29"/>
      <c r="B113" s="50" t="s">
        <v>43</v>
      </c>
      <c r="C113" s="48"/>
      <c r="D113" s="11"/>
      <c r="E113" s="11"/>
      <c r="F113" s="8"/>
      <c r="G113" s="75"/>
      <c r="H113" s="75"/>
    </row>
    <row r="114" spans="1:8" s="17" customFormat="1" ht="15.95" customHeight="1">
      <c r="A114" s="31"/>
      <c r="B114" s="21" t="s">
        <v>98</v>
      </c>
      <c r="C114" s="26">
        <v>2340</v>
      </c>
      <c r="D114" s="26">
        <v>4245</v>
      </c>
      <c r="E114" s="26">
        <v>3817</v>
      </c>
      <c r="F114" s="26">
        <v>3835</v>
      </c>
      <c r="G114" s="75"/>
      <c r="H114" s="75"/>
    </row>
    <row r="115" spans="1:8" s="17" customFormat="1" ht="15.95" customHeight="1">
      <c r="A115" s="31"/>
      <c r="B115" s="21" t="s">
        <v>99</v>
      </c>
      <c r="C115" s="26">
        <v>0</v>
      </c>
      <c r="D115" s="26">
        <v>0</v>
      </c>
      <c r="E115" s="26">
        <v>0</v>
      </c>
      <c r="F115" s="26">
        <v>0</v>
      </c>
      <c r="G115" s="75"/>
      <c r="H115" s="75"/>
    </row>
    <row r="116" spans="1:8" s="17" customFormat="1" ht="15.95" customHeight="1">
      <c r="A116" s="31"/>
      <c r="B116" s="21" t="s">
        <v>100</v>
      </c>
      <c r="C116" s="26">
        <v>252</v>
      </c>
      <c r="D116" s="26">
        <v>1372</v>
      </c>
      <c r="E116" s="26">
        <v>891</v>
      </c>
      <c r="F116" s="26">
        <v>3175</v>
      </c>
      <c r="G116" s="75"/>
      <c r="H116" s="75"/>
    </row>
    <row r="117" spans="1:8" s="17" customFormat="1" ht="15.95" customHeight="1">
      <c r="A117" s="31"/>
      <c r="B117" s="21" t="s">
        <v>101</v>
      </c>
      <c r="C117" s="26">
        <v>0</v>
      </c>
      <c r="D117" s="26">
        <v>0</v>
      </c>
      <c r="E117" s="26">
        <v>0</v>
      </c>
      <c r="F117" s="26">
        <v>0</v>
      </c>
      <c r="G117" s="75"/>
      <c r="H117" s="75"/>
    </row>
    <row r="118" spans="1:8" s="17" customFormat="1" ht="15.95" customHeight="1">
      <c r="A118" s="31"/>
      <c r="B118" s="21" t="s">
        <v>102</v>
      </c>
      <c r="C118" s="26">
        <v>136</v>
      </c>
      <c r="D118" s="26">
        <v>0</v>
      </c>
      <c r="E118" s="26">
        <v>77</v>
      </c>
      <c r="F118" s="26">
        <v>181</v>
      </c>
      <c r="G118" s="75"/>
      <c r="H118" s="75"/>
    </row>
    <row r="119" spans="1:8" s="17" customFormat="1" ht="15.95" customHeight="1">
      <c r="A119" s="32"/>
      <c r="B119" s="52" t="s">
        <v>54</v>
      </c>
      <c r="C119" s="53">
        <f>SUM(C114:C118)</f>
        <v>2728</v>
      </c>
      <c r="D119" s="53">
        <f>SUM(D114:D118)</f>
        <v>5617</v>
      </c>
      <c r="E119" s="53">
        <f>SUM(E114:E118)</f>
        <v>4785</v>
      </c>
      <c r="F119" s="53">
        <f>SUM(F114:F118)</f>
        <v>7191</v>
      </c>
      <c r="G119" s="75"/>
      <c r="H119" s="75"/>
    </row>
    <row r="120" spans="1:8" s="1" customFormat="1" ht="8.1" customHeight="1">
      <c r="A120" s="33"/>
      <c r="C120" s="34"/>
      <c r="D120" s="27"/>
      <c r="F120" s="27"/>
      <c r="G120" s="75"/>
      <c r="H120" s="75"/>
    </row>
    <row r="121" spans="1:8" s="6" customFormat="1" ht="15.95" customHeight="1">
      <c r="A121" s="29"/>
      <c r="B121" s="50" t="s">
        <v>48</v>
      </c>
      <c r="C121" s="48"/>
      <c r="D121" s="11"/>
      <c r="E121" s="11"/>
      <c r="F121" s="8"/>
      <c r="G121" s="75"/>
      <c r="H121" s="75"/>
    </row>
    <row r="122" spans="1:8" s="17" customFormat="1" ht="15.95" customHeight="1">
      <c r="A122" s="31"/>
      <c r="B122" s="21" t="s">
        <v>104</v>
      </c>
      <c r="C122" s="26">
        <v>0</v>
      </c>
      <c r="D122" s="26">
        <v>0</v>
      </c>
      <c r="E122" s="26">
        <v>0</v>
      </c>
      <c r="F122" s="26">
        <v>0</v>
      </c>
      <c r="G122" s="75"/>
      <c r="H122" s="75"/>
    </row>
    <row r="123" spans="1:8" s="17" customFormat="1" ht="15.95" customHeight="1">
      <c r="A123" s="31"/>
      <c r="B123" s="35" t="s">
        <v>121</v>
      </c>
      <c r="C123" s="26">
        <v>0</v>
      </c>
      <c r="D123" s="26">
        <v>0</v>
      </c>
      <c r="E123" s="26">
        <v>0</v>
      </c>
      <c r="F123" s="26">
        <v>0</v>
      </c>
      <c r="G123" s="75"/>
      <c r="H123" s="75"/>
    </row>
    <row r="124" spans="1:8" s="17" customFormat="1" ht="15.95" customHeight="1">
      <c r="A124" s="31"/>
      <c r="B124" s="21" t="s">
        <v>80</v>
      </c>
      <c r="C124" s="26">
        <v>0</v>
      </c>
      <c r="D124" s="26">
        <v>0</v>
      </c>
      <c r="E124" s="26">
        <v>0</v>
      </c>
      <c r="F124" s="26">
        <v>0</v>
      </c>
      <c r="G124" s="75"/>
      <c r="H124" s="75"/>
    </row>
    <row r="125" spans="1:8" s="17" customFormat="1" ht="15.95" customHeight="1">
      <c r="A125" s="31"/>
      <c r="B125" s="21" t="s">
        <v>81</v>
      </c>
      <c r="C125" s="26">
        <v>0</v>
      </c>
      <c r="D125" s="26">
        <v>0</v>
      </c>
      <c r="E125" s="26">
        <v>0</v>
      </c>
      <c r="F125" s="26">
        <v>0</v>
      </c>
      <c r="G125" s="75"/>
      <c r="H125" s="75"/>
    </row>
    <row r="126" spans="1:8" s="17" customFormat="1" ht="15.95" customHeight="1">
      <c r="A126" s="31"/>
      <c r="B126" s="21" t="s">
        <v>84</v>
      </c>
      <c r="C126" s="26">
        <v>0</v>
      </c>
      <c r="D126" s="26">
        <v>0</v>
      </c>
      <c r="E126" s="26">
        <v>0</v>
      </c>
      <c r="F126" s="26">
        <v>0</v>
      </c>
      <c r="G126" s="75"/>
      <c r="H126" s="75"/>
    </row>
    <row r="127" spans="1:8" s="17" customFormat="1" ht="15.95" customHeight="1">
      <c r="A127" s="31"/>
      <c r="B127" s="21" t="s">
        <v>85</v>
      </c>
      <c r="C127" s="26">
        <v>0</v>
      </c>
      <c r="D127" s="26">
        <v>0</v>
      </c>
      <c r="E127" s="26">
        <v>0</v>
      </c>
      <c r="F127" s="26">
        <v>0</v>
      </c>
      <c r="G127" s="75"/>
      <c r="H127" s="75"/>
    </row>
    <row r="128" spans="1:8" s="17" customFormat="1" ht="15.95" customHeight="1">
      <c r="A128" s="31"/>
      <c r="B128" s="21" t="s">
        <v>86</v>
      </c>
      <c r="C128" s="26">
        <v>-41</v>
      </c>
      <c r="D128" s="26">
        <v>0</v>
      </c>
      <c r="E128" s="26">
        <v>-22</v>
      </c>
      <c r="F128" s="26">
        <v>-52</v>
      </c>
      <c r="G128" s="75"/>
      <c r="H128" s="75"/>
    </row>
    <row r="129" spans="1:8" s="17" customFormat="1" ht="15.95" customHeight="1">
      <c r="A129" s="31"/>
      <c r="B129" s="21" t="s">
        <v>87</v>
      </c>
      <c r="C129" s="26">
        <v>-2687</v>
      </c>
      <c r="D129" s="26">
        <v>0</v>
      </c>
      <c r="E129" s="26">
        <v>0</v>
      </c>
      <c r="F129" s="26">
        <v>0</v>
      </c>
      <c r="G129" s="75"/>
      <c r="H129" s="75"/>
    </row>
    <row r="130" spans="1:8" s="17" customFormat="1" ht="15.95" customHeight="1">
      <c r="A130" s="31"/>
      <c r="B130" s="21" t="s">
        <v>88</v>
      </c>
      <c r="C130" s="26">
        <v>0</v>
      </c>
      <c r="D130" s="26">
        <v>-5617</v>
      </c>
      <c r="E130" s="26">
        <v>-4763</v>
      </c>
      <c r="F130" s="26">
        <v>-7139</v>
      </c>
      <c r="G130" s="75"/>
      <c r="H130" s="75"/>
    </row>
    <row r="131" spans="1:8" s="17" customFormat="1" ht="15.95" customHeight="1">
      <c r="A131" s="31"/>
      <c r="B131" s="21" t="s">
        <v>89</v>
      </c>
      <c r="C131" s="26">
        <v>0</v>
      </c>
      <c r="D131" s="26">
        <v>0</v>
      </c>
      <c r="E131" s="26">
        <v>0</v>
      </c>
      <c r="F131" s="26">
        <v>0</v>
      </c>
      <c r="G131" s="75"/>
      <c r="H131" s="75"/>
    </row>
    <row r="132" spans="1:8" s="17" customFormat="1" ht="15.95" customHeight="1">
      <c r="A132" s="31"/>
      <c r="B132" s="21" t="s">
        <v>90</v>
      </c>
      <c r="C132" s="26">
        <v>0</v>
      </c>
      <c r="D132" s="26">
        <v>0</v>
      </c>
      <c r="E132" s="26">
        <v>0</v>
      </c>
      <c r="F132" s="26">
        <v>0</v>
      </c>
      <c r="G132" s="75"/>
      <c r="H132" s="75"/>
    </row>
    <row r="133" spans="1:8" s="17" customFormat="1" ht="15.95" customHeight="1">
      <c r="A133" s="32"/>
      <c r="B133" s="52" t="s">
        <v>55</v>
      </c>
      <c r="C133" s="16">
        <f>SUM(C122:C132)</f>
        <v>-2728</v>
      </c>
      <c r="D133" s="16">
        <f>SUM(D122:D132)</f>
        <v>-5617</v>
      </c>
      <c r="E133" s="16">
        <f>SUM(E122:E132)</f>
        <v>-4785</v>
      </c>
      <c r="F133" s="16">
        <f>SUM(F122:F132)</f>
        <v>-7191</v>
      </c>
      <c r="G133" s="75"/>
      <c r="H133" s="75"/>
    </row>
    <row r="134" spans="1:8" s="1" customFormat="1" ht="8.1" customHeight="1">
      <c r="A134" s="33"/>
      <c r="C134" s="34"/>
      <c r="D134" s="27"/>
      <c r="F134" s="27"/>
      <c r="G134" s="75"/>
      <c r="H134" s="75"/>
    </row>
    <row r="135" spans="1:8" s="17" customFormat="1" ht="15.95" customHeight="1">
      <c r="A135" s="31"/>
      <c r="B135" s="44" t="s">
        <v>105</v>
      </c>
      <c r="C135" s="36" t="str">
        <f>IF(C119+C133=0, "PASS", "FAIL")</f>
        <v>PASS</v>
      </c>
      <c r="D135" s="36" t="str">
        <f>IF(D119+D133=0, "PASS", "FAIL")</f>
        <v>PASS</v>
      </c>
      <c r="E135" s="36" t="str">
        <f>IF(E119+E133=0, "PASS", "FAIL")</f>
        <v>PASS</v>
      </c>
      <c r="F135" s="36" t="str">
        <f>IF(F119+F133=0, "PASS", "FAIL")</f>
        <v>PASS</v>
      </c>
      <c r="G135" s="75"/>
      <c r="H135" s="75"/>
    </row>
    <row r="136" spans="1:8" ht="18" customHeight="1">
      <c r="D136" s="41"/>
      <c r="E136" s="41"/>
      <c r="F136" s="41"/>
    </row>
    <row r="137" spans="1:8" s="6" customFormat="1" ht="20.100000000000001" customHeight="1">
      <c r="A137" s="29"/>
      <c r="B137" s="12" t="s">
        <v>145</v>
      </c>
      <c r="C137" s="48"/>
      <c r="D137" s="11"/>
      <c r="E137" s="11"/>
      <c r="F137" s="8" t="s">
        <v>16</v>
      </c>
      <c r="G137" s="75"/>
      <c r="H137" s="75"/>
    </row>
    <row r="138" spans="1:8" s="13" customFormat="1" ht="45" customHeight="1">
      <c r="A138" s="30"/>
      <c r="B138" s="19"/>
      <c r="C138" s="20" t="str">
        <f>C$9</f>
        <v>2020-21 
Provisional 
Outturn</v>
      </c>
      <c r="D138" s="20" t="str">
        <f>D$9</f>
        <v>2021-22 
Budget 
Estimate</v>
      </c>
      <c r="E138" s="20" t="str">
        <f>E$9</f>
        <v>2022-23 
Budget 
Estimate</v>
      </c>
      <c r="F138" s="20" t="str">
        <f>F$9</f>
        <v>2023-24 
Budget 
Estimate</v>
      </c>
      <c r="G138" s="75"/>
      <c r="H138" s="75"/>
    </row>
    <row r="139" spans="1:8" s="1" customFormat="1" ht="8.1" customHeight="1">
      <c r="A139" s="33"/>
      <c r="C139" s="34"/>
      <c r="D139" s="27"/>
      <c r="F139" s="27"/>
      <c r="G139" s="75"/>
      <c r="H139" s="75"/>
    </row>
    <row r="140" spans="1:8" s="6" customFormat="1" ht="15.95" customHeight="1">
      <c r="A140" s="29"/>
      <c r="B140" s="50" t="s">
        <v>43</v>
      </c>
      <c r="C140" s="48"/>
      <c r="D140" s="11"/>
      <c r="E140" s="11"/>
      <c r="F140" s="8"/>
      <c r="G140" s="75"/>
      <c r="H140" s="75"/>
    </row>
    <row r="141" spans="1:8" s="17" customFormat="1" ht="15.95" customHeight="1">
      <c r="A141" s="31"/>
      <c r="B141" s="21" t="s">
        <v>94</v>
      </c>
      <c r="C141" s="26">
        <v>0</v>
      </c>
      <c r="D141" s="26">
        <v>0</v>
      </c>
      <c r="E141" s="26">
        <v>0</v>
      </c>
      <c r="F141" s="26">
        <v>0</v>
      </c>
      <c r="G141" s="75"/>
      <c r="H141" s="75"/>
    </row>
    <row r="142" spans="1:8" s="17" customFormat="1" ht="15.95" customHeight="1">
      <c r="A142" s="31"/>
      <c r="B142" s="21" t="s">
        <v>91</v>
      </c>
      <c r="C142" s="26">
        <v>0</v>
      </c>
      <c r="D142" s="26">
        <v>0</v>
      </c>
      <c r="E142" s="26">
        <v>0</v>
      </c>
      <c r="F142" s="26">
        <v>0</v>
      </c>
      <c r="G142" s="75"/>
      <c r="H142" s="75"/>
    </row>
    <row r="143" spans="1:8" s="17" customFormat="1" ht="15.95" customHeight="1">
      <c r="A143" s="31"/>
      <c r="B143" s="21" t="s">
        <v>93</v>
      </c>
      <c r="C143" s="26">
        <v>0</v>
      </c>
      <c r="D143" s="26">
        <v>0</v>
      </c>
      <c r="E143" s="26">
        <v>0</v>
      </c>
      <c r="F143" s="26">
        <v>0</v>
      </c>
      <c r="G143" s="75"/>
      <c r="H143" s="75"/>
    </row>
    <row r="144" spans="1:8" s="17" customFormat="1" ht="15.95" customHeight="1">
      <c r="A144" s="32"/>
      <c r="B144" s="52" t="s">
        <v>103</v>
      </c>
      <c r="C144" s="53">
        <f>SUM(C141:C143)</f>
        <v>0</v>
      </c>
      <c r="D144" s="53">
        <f>SUM(D141:D143)</f>
        <v>0</v>
      </c>
      <c r="E144" s="53">
        <f>SUM(E141:E143)</f>
        <v>0</v>
      </c>
      <c r="F144" s="53">
        <f>SUM(F141:F143)</f>
        <v>0</v>
      </c>
      <c r="G144" s="75"/>
      <c r="H144" s="75"/>
    </row>
    <row r="145" spans="1:8" s="1" customFormat="1" ht="8.1" customHeight="1">
      <c r="A145" s="33"/>
      <c r="C145" s="34"/>
      <c r="D145" s="27"/>
      <c r="F145" s="27"/>
      <c r="G145" s="75"/>
      <c r="H145" s="75"/>
    </row>
    <row r="146" spans="1:8" s="6" customFormat="1" ht="15.95" customHeight="1">
      <c r="A146" s="29"/>
      <c r="B146" s="50" t="s">
        <v>48</v>
      </c>
      <c r="C146" s="48"/>
      <c r="D146" s="11"/>
      <c r="E146" s="11"/>
      <c r="F146" s="8"/>
      <c r="G146" s="75"/>
      <c r="H146" s="75"/>
    </row>
    <row r="147" spans="1:8" s="17" customFormat="1" ht="15.95" customHeight="1">
      <c r="A147" s="31"/>
      <c r="B147" s="21" t="s">
        <v>104</v>
      </c>
      <c r="C147" s="26">
        <v>0</v>
      </c>
      <c r="D147" s="26">
        <v>0</v>
      </c>
      <c r="E147" s="26">
        <v>0</v>
      </c>
      <c r="F147" s="26">
        <v>0</v>
      </c>
      <c r="G147" s="75"/>
      <c r="H147" s="75"/>
    </row>
    <row r="148" spans="1:8" s="17" customFormat="1" ht="15.95" customHeight="1">
      <c r="A148" s="31"/>
      <c r="B148" s="35" t="s">
        <v>121</v>
      </c>
      <c r="C148" s="26">
        <v>0</v>
      </c>
      <c r="D148" s="26">
        <v>0</v>
      </c>
      <c r="E148" s="26">
        <v>0</v>
      </c>
      <c r="F148" s="26">
        <v>0</v>
      </c>
      <c r="G148" s="75"/>
      <c r="H148" s="75"/>
    </row>
    <row r="149" spans="1:8" s="17" customFormat="1" ht="15.95" customHeight="1">
      <c r="A149" s="31"/>
      <c r="B149" s="21" t="s">
        <v>80</v>
      </c>
      <c r="C149" s="26">
        <v>0</v>
      </c>
      <c r="D149" s="26">
        <v>0</v>
      </c>
      <c r="E149" s="26">
        <v>0</v>
      </c>
      <c r="F149" s="26">
        <v>0</v>
      </c>
      <c r="G149" s="75"/>
      <c r="H149" s="75"/>
    </row>
    <row r="150" spans="1:8" s="17" customFormat="1" ht="15.95" customHeight="1">
      <c r="A150" s="31"/>
      <c r="B150" s="21" t="s">
        <v>81</v>
      </c>
      <c r="C150" s="26">
        <v>0</v>
      </c>
      <c r="D150" s="26">
        <v>0</v>
      </c>
      <c r="E150" s="26">
        <v>0</v>
      </c>
      <c r="F150" s="26">
        <v>0</v>
      </c>
      <c r="G150" s="75"/>
      <c r="H150" s="75"/>
    </row>
    <row r="151" spans="1:8" s="17" customFormat="1" ht="15.95" customHeight="1">
      <c r="A151" s="31"/>
      <c r="B151" s="21" t="s">
        <v>84</v>
      </c>
      <c r="C151" s="26">
        <v>0</v>
      </c>
      <c r="D151" s="26">
        <v>0</v>
      </c>
      <c r="E151" s="26">
        <v>0</v>
      </c>
      <c r="F151" s="26">
        <v>0</v>
      </c>
      <c r="G151" s="75"/>
      <c r="H151" s="75"/>
    </row>
    <row r="152" spans="1:8" s="17" customFormat="1" ht="15.95" customHeight="1">
      <c r="A152" s="31"/>
      <c r="B152" s="14" t="s">
        <v>85</v>
      </c>
      <c r="C152" s="15">
        <f>-SUM(C141:C142)</f>
        <v>0</v>
      </c>
      <c r="D152" s="15">
        <f>-SUM(D141:D142)</f>
        <v>0</v>
      </c>
      <c r="E152" s="15">
        <f>-SUM(E141:E142)</f>
        <v>0</v>
      </c>
      <c r="F152" s="15">
        <f>-SUM(F141:F142)</f>
        <v>0</v>
      </c>
      <c r="G152" s="75"/>
      <c r="H152" s="75"/>
    </row>
    <row r="153" spans="1:8" s="17" customFormat="1" ht="15.95" customHeight="1">
      <c r="A153" s="32"/>
      <c r="B153" s="18" t="s">
        <v>147</v>
      </c>
      <c r="C153" s="16">
        <f>SUM(C147:C152)</f>
        <v>0</v>
      </c>
      <c r="D153" s="16">
        <f>SUM(D147:D152)</f>
        <v>0</v>
      </c>
      <c r="E153" s="16">
        <f>SUM(E147:E152)</f>
        <v>0</v>
      </c>
      <c r="F153" s="16">
        <f>SUM(F147:F152)</f>
        <v>0</v>
      </c>
      <c r="G153" s="75"/>
      <c r="H153" s="75"/>
    </row>
    <row r="154" spans="1:8" s="1" customFormat="1" ht="8.1" customHeight="1">
      <c r="A154" s="33"/>
      <c r="C154" s="34"/>
      <c r="D154" s="27"/>
      <c r="F154" s="27"/>
      <c r="G154" s="75"/>
      <c r="H154" s="75"/>
    </row>
    <row r="155" spans="1:8" s="17" customFormat="1" ht="15.95" customHeight="1">
      <c r="A155" s="31"/>
      <c r="B155" s="44" t="s">
        <v>105</v>
      </c>
      <c r="C155" s="36" t="str">
        <f>IF(C144+C153=0, "PASS", "FAIL")</f>
        <v>PASS</v>
      </c>
      <c r="D155" s="36" t="str">
        <f>IF(D144+D153=0, "PASS", "FAIL")</f>
        <v>PASS</v>
      </c>
      <c r="E155" s="36" t="str">
        <f>IF(E144+E153=0, "PASS", "FAIL")</f>
        <v>PASS</v>
      </c>
      <c r="F155" s="36" t="str">
        <f>IF(F144+F153=0, "PASS", "FAIL")</f>
        <v>PASS</v>
      </c>
      <c r="G155" s="75"/>
      <c r="H155" s="75"/>
    </row>
    <row r="156" spans="1:8" ht="18" customHeight="1">
      <c r="D156" s="41"/>
      <c r="E156" s="41"/>
      <c r="F156" s="41"/>
    </row>
    <row r="157" spans="1:8" s="6" customFormat="1" ht="24.95" customHeight="1">
      <c r="A157" s="29"/>
      <c r="B157" s="23" t="s">
        <v>148</v>
      </c>
      <c r="C157" s="22"/>
      <c r="D157" s="11"/>
      <c r="E157" s="11"/>
      <c r="F157" s="8"/>
      <c r="G157" s="75"/>
      <c r="H157" s="75"/>
    </row>
    <row r="158" spans="1:8" s="6" customFormat="1" ht="20.100000000000001" customHeight="1">
      <c r="A158" s="29"/>
      <c r="B158" s="43" t="s">
        <v>56</v>
      </c>
      <c r="C158" s="22"/>
      <c r="D158" s="11"/>
      <c r="E158" s="11"/>
      <c r="F158" s="8" t="s">
        <v>16</v>
      </c>
      <c r="G158" s="75"/>
      <c r="H158" s="75"/>
    </row>
    <row r="159" spans="1:8" s="13" customFormat="1" ht="45" customHeight="1">
      <c r="A159" s="30"/>
      <c r="B159" s="19"/>
      <c r="C159" s="20" t="str">
        <f>C$9</f>
        <v>2020-21 
Provisional 
Outturn</v>
      </c>
      <c r="D159" s="20" t="str">
        <f>D$9</f>
        <v>2021-22 
Budget 
Estimate</v>
      </c>
      <c r="E159" s="20" t="str">
        <f>E$9</f>
        <v>2022-23 
Budget 
Estimate</v>
      </c>
      <c r="F159" s="20" t="str">
        <f>F$9</f>
        <v>2023-24 
Budget 
Estimate</v>
      </c>
      <c r="G159" s="75"/>
      <c r="H159" s="75"/>
    </row>
    <row r="160" spans="1:8" s="1" customFormat="1" ht="8.1" customHeight="1">
      <c r="A160" s="33"/>
      <c r="C160" s="34"/>
      <c r="D160" s="27"/>
      <c r="F160" s="27"/>
      <c r="G160" s="75"/>
      <c r="H160" s="75"/>
    </row>
    <row r="161" spans="1:8" s="6" customFormat="1" ht="15.95" customHeight="1">
      <c r="A161" s="29"/>
      <c r="B161" s="50" t="s">
        <v>59</v>
      </c>
      <c r="C161" s="48"/>
      <c r="D161" s="11"/>
      <c r="E161" s="11"/>
      <c r="F161" s="8"/>
      <c r="G161" s="75"/>
      <c r="H161" s="75"/>
    </row>
    <row r="162" spans="1:8" s="13" customFormat="1" ht="20.100000000000001" customHeight="1">
      <c r="A162" s="30"/>
      <c r="B162" s="81" t="s">
        <v>37</v>
      </c>
      <c r="C162" s="82"/>
      <c r="D162" s="82"/>
      <c r="E162" s="82"/>
      <c r="F162" s="83"/>
      <c r="G162" s="75"/>
      <c r="H162" s="75"/>
    </row>
    <row r="163" spans="1:8" s="17" customFormat="1" ht="15.95" customHeight="1">
      <c r="A163" s="30"/>
      <c r="B163" s="21" t="s">
        <v>106</v>
      </c>
      <c r="C163" s="26">
        <v>88475</v>
      </c>
      <c r="D163" s="15">
        <f>C170</f>
        <v>88561</v>
      </c>
      <c r="E163" s="15">
        <f>D170</f>
        <v>89759</v>
      </c>
      <c r="F163" s="15">
        <f>E170</f>
        <v>95428</v>
      </c>
      <c r="G163" s="75"/>
      <c r="H163" s="75"/>
    </row>
    <row r="164" spans="1:8" s="17" customFormat="1" ht="15.95" customHeight="1">
      <c r="A164" s="31"/>
      <c r="B164" s="55" t="s">
        <v>149</v>
      </c>
      <c r="C164" s="15">
        <v>0</v>
      </c>
      <c r="D164" s="38"/>
      <c r="E164" s="38"/>
      <c r="F164" s="38"/>
      <c r="G164" s="75"/>
      <c r="H164" s="75"/>
    </row>
    <row r="165" spans="1:8" s="17" customFormat="1" ht="15.95" customHeight="1">
      <c r="A165" s="31"/>
      <c r="B165" s="46" t="s">
        <v>107</v>
      </c>
      <c r="C165" s="54">
        <f>C163+C164</f>
        <v>88475</v>
      </c>
      <c r="D165" s="54">
        <f>D163</f>
        <v>88561</v>
      </c>
      <c r="E165" s="54">
        <f>E163</f>
        <v>89759</v>
      </c>
      <c r="F165" s="54">
        <f>F163</f>
        <v>95428</v>
      </c>
      <c r="G165" s="75"/>
      <c r="H165" s="75"/>
    </row>
    <row r="166" spans="1:8" s="17" customFormat="1" ht="15.95" customHeight="1">
      <c r="A166" s="31"/>
      <c r="B166" s="14" t="s">
        <v>57</v>
      </c>
      <c r="C166" s="15">
        <f>-C51-C104</f>
        <v>2983</v>
      </c>
      <c r="D166" s="15">
        <f>-D51-D104</f>
        <v>4092</v>
      </c>
      <c r="E166" s="15">
        <f>-E51-E104</f>
        <v>2797</v>
      </c>
      <c r="F166" s="15">
        <f>-F51-F104</f>
        <v>213</v>
      </c>
      <c r="G166" s="75"/>
      <c r="H166" s="75"/>
    </row>
    <row r="167" spans="1:8" s="17" customFormat="1" ht="15.95" customHeight="1">
      <c r="A167" s="31"/>
      <c r="B167" s="14" t="s">
        <v>58</v>
      </c>
      <c r="C167" s="15">
        <f>-SUM(C55:C56)</f>
        <v>0</v>
      </c>
      <c r="D167" s="15">
        <f>-SUM(D55:D56)</f>
        <v>0</v>
      </c>
      <c r="E167" s="15">
        <f>-SUM(E55:E56)</f>
        <v>6962</v>
      </c>
      <c r="F167" s="15">
        <f>-SUM(F55:F56)</f>
        <v>0</v>
      </c>
      <c r="G167" s="75"/>
      <c r="H167" s="75"/>
    </row>
    <row r="168" spans="1:8" s="17" customFormat="1" ht="15.95" customHeight="1">
      <c r="A168" s="31"/>
      <c r="B168" s="21" t="s">
        <v>108</v>
      </c>
      <c r="C168" s="15">
        <v>-1554</v>
      </c>
      <c r="D168" s="15">
        <v>-1577</v>
      </c>
      <c r="E168" s="26">
        <v>-1710</v>
      </c>
      <c r="F168" s="26">
        <v>-1709</v>
      </c>
      <c r="G168" s="75"/>
      <c r="H168" s="75"/>
    </row>
    <row r="169" spans="1:8" s="17" customFormat="1" ht="15.95" customHeight="1">
      <c r="A169" s="31"/>
      <c r="B169" s="21" t="s">
        <v>109</v>
      </c>
      <c r="C169" s="15">
        <v>-1343</v>
      </c>
      <c r="D169" s="15">
        <v>-1317</v>
      </c>
      <c r="E169" s="26">
        <v>-2380</v>
      </c>
      <c r="F169" s="26">
        <v>-2531</v>
      </c>
      <c r="G169" s="75"/>
      <c r="H169" s="75"/>
    </row>
    <row r="170" spans="1:8" s="17" customFormat="1" ht="15.95" customHeight="1">
      <c r="A170" s="32"/>
      <c r="B170" s="18" t="s">
        <v>110</v>
      </c>
      <c r="C170" s="16">
        <f>SUM(C165:C169)</f>
        <v>88561</v>
      </c>
      <c r="D170" s="16">
        <f>SUM(D165:D169)</f>
        <v>89759</v>
      </c>
      <c r="E170" s="16">
        <f>SUM(E165:E169)</f>
        <v>95428</v>
      </c>
      <c r="F170" s="16">
        <f>SUM(F165:F169)</f>
        <v>91401</v>
      </c>
      <c r="G170" s="75"/>
      <c r="H170" s="75"/>
    </row>
    <row r="171" spans="1:8" s="13" customFormat="1" ht="20.100000000000001" customHeight="1">
      <c r="A171" s="30"/>
      <c r="B171" s="81" t="s">
        <v>139</v>
      </c>
      <c r="C171" s="82"/>
      <c r="D171" s="82"/>
      <c r="E171" s="82"/>
      <c r="F171" s="83"/>
      <c r="G171" s="75"/>
      <c r="H171" s="75"/>
    </row>
    <row r="172" spans="1:8" s="17" customFormat="1" ht="15.95" customHeight="1">
      <c r="A172" s="30"/>
      <c r="B172" s="21" t="s">
        <v>106</v>
      </c>
      <c r="C172" s="26">
        <v>10209</v>
      </c>
      <c r="D172" s="15">
        <f>C179</f>
        <v>9401</v>
      </c>
      <c r="E172" s="15">
        <f>D179</f>
        <v>8593</v>
      </c>
      <c r="F172" s="15">
        <f>E179</f>
        <v>7785</v>
      </c>
      <c r="G172" s="75"/>
      <c r="H172" s="75"/>
    </row>
    <row r="173" spans="1:8" s="17" customFormat="1" ht="15.95" customHeight="1">
      <c r="A173" s="31"/>
      <c r="B173" s="14" t="s">
        <v>149</v>
      </c>
      <c r="C173" s="15">
        <v>0</v>
      </c>
      <c r="D173" s="38"/>
      <c r="E173" s="38"/>
      <c r="F173" s="38"/>
      <c r="G173" s="75"/>
      <c r="H173" s="75"/>
    </row>
    <row r="174" spans="1:8" s="17" customFormat="1" ht="15.95" customHeight="1">
      <c r="A174" s="31"/>
      <c r="B174" s="46" t="s">
        <v>107</v>
      </c>
      <c r="C174" s="54">
        <f>C172+C173</f>
        <v>10209</v>
      </c>
      <c r="D174" s="54">
        <f>D172</f>
        <v>9401</v>
      </c>
      <c r="E174" s="54">
        <f>E172</f>
        <v>8593</v>
      </c>
      <c r="F174" s="54">
        <f>F172</f>
        <v>7785</v>
      </c>
      <c r="G174" s="75"/>
      <c r="H174" s="75"/>
    </row>
    <row r="175" spans="1:8" s="17" customFormat="1" ht="15.95" customHeight="1">
      <c r="A175" s="31"/>
      <c r="B175" s="14" t="s">
        <v>57</v>
      </c>
      <c r="C175" s="15">
        <f>-C127-C152</f>
        <v>0</v>
      </c>
      <c r="D175" s="15">
        <f>-D127-D152</f>
        <v>0</v>
      </c>
      <c r="E175" s="15">
        <f>-E127-E152</f>
        <v>0</v>
      </c>
      <c r="F175" s="15">
        <f>-F127-F152</f>
        <v>0</v>
      </c>
      <c r="G175" s="75"/>
      <c r="H175" s="75"/>
    </row>
    <row r="176" spans="1:8" s="17" customFormat="1" ht="15.95" customHeight="1">
      <c r="A176" s="31"/>
      <c r="B176" s="14" t="s">
        <v>58</v>
      </c>
      <c r="C176" s="15">
        <f>-SUM(C131:C132)</f>
        <v>0</v>
      </c>
      <c r="D176" s="15">
        <f>-SUM(D131:D132)</f>
        <v>0</v>
      </c>
      <c r="E176" s="15">
        <f>-SUM(E131:E132)</f>
        <v>0</v>
      </c>
      <c r="F176" s="15">
        <f>-SUM(F131:F132)</f>
        <v>0</v>
      </c>
      <c r="G176" s="75"/>
      <c r="H176" s="75"/>
    </row>
    <row r="177" spans="1:8" s="17" customFormat="1" ht="15.95" customHeight="1">
      <c r="A177" s="31"/>
      <c r="B177" s="21" t="s">
        <v>108</v>
      </c>
      <c r="C177" s="26">
        <v>-808</v>
      </c>
      <c r="D177" s="26">
        <v>-808</v>
      </c>
      <c r="E177" s="26">
        <v>-808</v>
      </c>
      <c r="F177" s="26">
        <v>-808</v>
      </c>
      <c r="G177" s="75"/>
      <c r="H177" s="75"/>
    </row>
    <row r="178" spans="1:8" s="17" customFormat="1" ht="15.95" customHeight="1">
      <c r="A178" s="31"/>
      <c r="B178" s="21" t="s">
        <v>109</v>
      </c>
      <c r="C178" s="26">
        <v>0</v>
      </c>
      <c r="D178" s="26">
        <v>0</v>
      </c>
      <c r="E178" s="26">
        <v>0</v>
      </c>
      <c r="F178" s="26">
        <v>0</v>
      </c>
      <c r="G178" s="75"/>
      <c r="H178" s="75"/>
    </row>
    <row r="179" spans="1:8" s="17" customFormat="1" ht="15.95" customHeight="1">
      <c r="A179" s="32"/>
      <c r="B179" s="18" t="s">
        <v>111</v>
      </c>
      <c r="C179" s="16">
        <f>SUM(C174:C178)</f>
        <v>9401</v>
      </c>
      <c r="D179" s="16">
        <f>SUM(D174:D178)</f>
        <v>8593</v>
      </c>
      <c r="E179" s="16">
        <f>SUM(E174:E178)</f>
        <v>7785</v>
      </c>
      <c r="F179" s="16">
        <f>SUM(F174:F178)</f>
        <v>6977</v>
      </c>
      <c r="G179" s="75"/>
      <c r="H179" s="75"/>
    </row>
    <row r="180" spans="1:8" s="1" customFormat="1" ht="8.1" customHeight="1">
      <c r="A180" s="33"/>
      <c r="C180" s="34"/>
      <c r="D180" s="27"/>
      <c r="F180" s="27"/>
      <c r="G180" s="75"/>
      <c r="H180" s="75"/>
    </row>
    <row r="181" spans="1:8" s="17" customFormat="1" ht="15.95" customHeight="1">
      <c r="A181" s="32"/>
      <c r="B181" s="18" t="s">
        <v>120</v>
      </c>
      <c r="C181" s="16">
        <f>C170+C179</f>
        <v>97962</v>
      </c>
      <c r="D181" s="16">
        <f>D170+D179</f>
        <v>98352</v>
      </c>
      <c r="E181" s="16">
        <f>E170+E179</f>
        <v>103213</v>
      </c>
      <c r="F181" s="16">
        <f>F170+F179</f>
        <v>98378</v>
      </c>
      <c r="G181" s="75"/>
      <c r="H181" s="75"/>
    </row>
    <row r="182" spans="1:8" s="1" customFormat="1" ht="8.1" customHeight="1">
      <c r="A182" s="33"/>
      <c r="C182" s="34"/>
      <c r="D182" s="27"/>
      <c r="F182" s="27"/>
      <c r="G182" s="75"/>
      <c r="H182" s="75"/>
    </row>
    <row r="183" spans="1:8" s="6" customFormat="1" ht="15.95" customHeight="1">
      <c r="A183" s="29"/>
      <c r="B183" s="50" t="s">
        <v>113</v>
      </c>
      <c r="C183" s="48"/>
      <c r="D183" s="11"/>
      <c r="E183" s="11"/>
      <c r="F183" s="8"/>
      <c r="G183" s="75"/>
      <c r="H183" s="75"/>
    </row>
    <row r="184" spans="1:8" s="17" customFormat="1" ht="15.95" customHeight="1">
      <c r="A184" s="31"/>
      <c r="B184" s="21" t="s">
        <v>115</v>
      </c>
      <c r="C184" s="26">
        <v>-49130</v>
      </c>
      <c r="D184" s="26">
        <v>-49100</v>
      </c>
      <c r="E184" s="26">
        <v>-56045</v>
      </c>
      <c r="F184" s="26">
        <v>-56021</v>
      </c>
      <c r="G184" s="75"/>
      <c r="H184" s="75"/>
    </row>
    <row r="185" spans="1:8" s="17" customFormat="1" ht="15.95" customHeight="1">
      <c r="A185" s="31"/>
      <c r="B185" s="45" t="s">
        <v>116</v>
      </c>
      <c r="C185" s="26">
        <v>-42960</v>
      </c>
      <c r="D185" s="26">
        <v>-46643</v>
      </c>
      <c r="E185" s="26">
        <v>-46225</v>
      </c>
      <c r="F185" s="26">
        <v>-43694</v>
      </c>
      <c r="G185" s="75"/>
      <c r="H185" s="75"/>
    </row>
    <row r="186" spans="1:8" s="17" customFormat="1" ht="15.95" customHeight="1">
      <c r="A186" s="31"/>
      <c r="B186" s="45" t="s">
        <v>117</v>
      </c>
      <c r="C186" s="26">
        <v>0</v>
      </c>
      <c r="D186" s="26">
        <v>0</v>
      </c>
      <c r="E186" s="26">
        <v>0</v>
      </c>
      <c r="F186" s="26">
        <v>0</v>
      </c>
      <c r="G186" s="75"/>
      <c r="H186" s="75"/>
    </row>
    <row r="187" spans="1:8" s="17" customFormat="1" ht="15.95" customHeight="1">
      <c r="A187" s="32"/>
      <c r="B187" s="18" t="s">
        <v>118</v>
      </c>
      <c r="C187" s="16">
        <f>SUM(C184:C186)</f>
        <v>-92090</v>
      </c>
      <c r="D187" s="16">
        <f>SUM(D184:D186)</f>
        <v>-95743</v>
      </c>
      <c r="E187" s="16">
        <f>SUM(E184:E186)</f>
        <v>-102270</v>
      </c>
      <c r="F187" s="16">
        <f>SUM(F184:F186)</f>
        <v>-99715</v>
      </c>
      <c r="G187" s="75"/>
      <c r="H187" s="75"/>
    </row>
    <row r="188" spans="1:8" s="17" customFormat="1" ht="30" customHeight="1">
      <c r="A188" s="31"/>
      <c r="B188" s="45" t="s">
        <v>119</v>
      </c>
      <c r="C188" s="26">
        <v>0</v>
      </c>
      <c r="D188" s="26">
        <v>0</v>
      </c>
      <c r="E188" s="26">
        <v>0</v>
      </c>
      <c r="F188" s="26">
        <v>0</v>
      </c>
      <c r="G188" s="75"/>
      <c r="H188" s="75"/>
    </row>
    <row r="189" spans="1:8" s="17" customFormat="1" ht="15.95" customHeight="1">
      <c r="A189" s="32"/>
      <c r="B189" s="18" t="s">
        <v>112</v>
      </c>
      <c r="C189" s="16">
        <f>SUM(C187:C188)</f>
        <v>-92090</v>
      </c>
      <c r="D189" s="16">
        <f>SUM(D187:D188)</f>
        <v>-95743</v>
      </c>
      <c r="E189" s="16">
        <f>SUM(E187:E188)</f>
        <v>-102270</v>
      </c>
      <c r="F189" s="16">
        <f>SUM(F187:F188)</f>
        <v>-99715</v>
      </c>
      <c r="G189" s="75"/>
      <c r="H189" s="75"/>
    </row>
    <row r="190" spans="1:8" s="1" customFormat="1" ht="8.1" customHeight="1">
      <c r="A190" s="33"/>
      <c r="C190" s="34"/>
      <c r="D190" s="27"/>
      <c r="F190" s="27"/>
      <c r="G190" s="75"/>
      <c r="H190" s="75"/>
    </row>
    <row r="191" spans="1:8" s="17" customFormat="1" ht="15.95" customHeight="1">
      <c r="A191" s="32"/>
      <c r="B191" s="18" t="s">
        <v>155</v>
      </c>
      <c r="C191" s="16">
        <f>C189+C181</f>
        <v>5872</v>
      </c>
      <c r="D191" s="16">
        <f t="shared" ref="D191:F191" si="0">D189+D181</f>
        <v>2609</v>
      </c>
      <c r="E191" s="16">
        <f t="shared" si="0"/>
        <v>943</v>
      </c>
      <c r="F191" s="16">
        <f t="shared" si="0"/>
        <v>-1337</v>
      </c>
      <c r="G191" s="75"/>
      <c r="H191" s="75"/>
    </row>
    <row r="192" spans="1:8" s="1" customFormat="1" ht="8.1" customHeight="1">
      <c r="A192" s="33"/>
      <c r="C192" s="34"/>
      <c r="D192" s="27"/>
      <c r="F192" s="27"/>
      <c r="G192" s="75"/>
      <c r="H192" s="75"/>
    </row>
    <row r="193" spans="1:9" s="6" customFormat="1" ht="15.95" customHeight="1">
      <c r="A193" s="29"/>
      <c r="B193" s="50" t="s">
        <v>114</v>
      </c>
      <c r="C193" s="48"/>
      <c r="D193" s="11"/>
      <c r="E193" s="11"/>
      <c r="F193" s="8"/>
      <c r="G193" s="75"/>
      <c r="H193" s="75"/>
    </row>
    <row r="194" spans="1:9" s="17" customFormat="1" ht="15.95" customHeight="1">
      <c r="A194" s="31"/>
      <c r="B194" s="21" t="s">
        <v>60</v>
      </c>
      <c r="C194" s="26">
        <v>-95913</v>
      </c>
      <c r="D194" s="26">
        <v>-96310</v>
      </c>
      <c r="E194" s="26">
        <v>-108060</v>
      </c>
      <c r="F194" s="26">
        <v>-103278</v>
      </c>
      <c r="G194" s="75"/>
      <c r="H194" s="75"/>
    </row>
    <row r="195" spans="1:9" s="17" customFormat="1" ht="15.95" customHeight="1">
      <c r="A195" s="31"/>
      <c r="B195" s="21" t="s">
        <v>61</v>
      </c>
      <c r="C195" s="26">
        <v>-105504</v>
      </c>
      <c r="D195" s="26">
        <v>-105941</v>
      </c>
      <c r="E195" s="26">
        <v>-118866</v>
      </c>
      <c r="F195" s="26">
        <v>-113606</v>
      </c>
      <c r="G195" s="75"/>
      <c r="H195" s="75"/>
    </row>
    <row r="196" spans="1:9" ht="18" customHeight="1">
      <c r="D196" s="41"/>
      <c r="E196" s="41"/>
      <c r="F196" s="41"/>
    </row>
    <row r="197" spans="1:9" s="6" customFormat="1" ht="24.95" customHeight="1">
      <c r="A197" s="75"/>
      <c r="B197" s="75"/>
      <c r="C197" s="75"/>
      <c r="D197" s="75"/>
      <c r="E197" s="75"/>
      <c r="F197" s="75"/>
      <c r="G197" s="75"/>
      <c r="H197" s="75"/>
    </row>
    <row r="198" spans="1:9" s="6" customFormat="1" ht="20.100000000000001" customHeight="1">
      <c r="A198" s="75"/>
      <c r="B198" s="75"/>
      <c r="C198" s="75"/>
      <c r="D198" s="75"/>
      <c r="E198" s="75"/>
      <c r="F198" s="75"/>
      <c r="G198" s="75"/>
      <c r="H198" s="75"/>
    </row>
    <row r="199" spans="1:9" ht="18" customHeight="1">
      <c r="A199" s="75"/>
      <c r="B199" s="75"/>
      <c r="C199" s="75"/>
      <c r="D199" s="75"/>
      <c r="E199" s="75"/>
      <c r="F199" s="75"/>
    </row>
    <row r="200" spans="1:9" ht="15.95" customHeight="1">
      <c r="A200" s="75"/>
      <c r="B200" s="75"/>
      <c r="C200" s="75"/>
      <c r="D200" s="75"/>
      <c r="E200" s="75"/>
      <c r="F200" s="75"/>
    </row>
    <row r="201" spans="1:9" ht="15.95" customHeight="1">
      <c r="A201" s="75"/>
      <c r="B201" s="75"/>
      <c r="C201" s="75"/>
      <c r="D201" s="75"/>
      <c r="E201" s="75"/>
      <c r="F201" s="75"/>
    </row>
    <row r="202" spans="1:9" ht="15.95" customHeight="1">
      <c r="A202" s="75"/>
      <c r="B202" s="75"/>
      <c r="C202" s="75"/>
      <c r="D202" s="75"/>
      <c r="E202" s="75"/>
      <c r="F202" s="75"/>
    </row>
    <row r="203" spans="1:9" ht="15.95" customHeight="1">
      <c r="A203" s="75"/>
      <c r="B203" s="75"/>
      <c r="C203" s="75"/>
      <c r="D203" s="75"/>
      <c r="E203" s="75"/>
      <c r="F203" s="75"/>
    </row>
    <row r="204" spans="1:9" s="17" customFormat="1" ht="15.95" customHeight="1">
      <c r="A204" s="75"/>
      <c r="B204" s="75"/>
      <c r="C204" s="75"/>
      <c r="D204" s="75"/>
      <c r="E204" s="75"/>
      <c r="F204" s="75"/>
      <c r="G204" s="75"/>
      <c r="H204" s="75"/>
      <c r="I204" s="2"/>
    </row>
    <row r="205" spans="1:9" ht="18" customHeight="1">
      <c r="A205" s="75"/>
      <c r="B205" s="75"/>
      <c r="C205" s="75"/>
      <c r="D205" s="75"/>
      <c r="E205" s="75"/>
      <c r="F205" s="75"/>
    </row>
    <row r="206" spans="1:9" ht="18" customHeight="1">
      <c r="A206" s="75"/>
      <c r="B206" s="75"/>
      <c r="C206" s="75"/>
      <c r="D206" s="75"/>
      <c r="E206" s="75"/>
      <c r="F206" s="75"/>
    </row>
    <row r="207" spans="1:9" ht="15.95" customHeight="1">
      <c r="A207" s="75"/>
      <c r="B207" s="75"/>
      <c r="C207" s="75"/>
      <c r="D207" s="75"/>
      <c r="E207" s="75"/>
      <c r="F207" s="75"/>
    </row>
    <row r="208" spans="1:9" ht="15.95" customHeight="1">
      <c r="A208" s="75"/>
      <c r="B208" s="75"/>
      <c r="C208" s="75"/>
      <c r="D208" s="75"/>
      <c r="E208" s="75"/>
      <c r="F208" s="75"/>
    </row>
    <row r="209" spans="1:8" ht="15.95" customHeight="1">
      <c r="A209" s="75"/>
      <c r="B209" s="75"/>
      <c r="C209" s="75"/>
      <c r="D209" s="75"/>
      <c r="E209" s="75"/>
      <c r="F209" s="75"/>
    </row>
    <row r="210" spans="1:8" ht="15.95" customHeight="1">
      <c r="A210" s="75"/>
      <c r="B210" s="75"/>
      <c r="C210" s="75"/>
      <c r="D210" s="75"/>
      <c r="E210" s="75"/>
      <c r="F210" s="75"/>
    </row>
    <row r="211" spans="1:8" ht="15.95" customHeight="1">
      <c r="A211" s="75"/>
      <c r="B211" s="75"/>
      <c r="C211" s="75"/>
      <c r="D211" s="75"/>
      <c r="E211" s="75"/>
      <c r="F211" s="75"/>
    </row>
    <row r="212" spans="1:8" ht="15.95" customHeight="1">
      <c r="A212" s="75"/>
      <c r="B212" s="75"/>
      <c r="C212" s="75"/>
      <c r="D212" s="75"/>
      <c r="E212" s="75"/>
      <c r="F212" s="75"/>
    </row>
    <row r="213" spans="1:8" ht="15.95" customHeight="1">
      <c r="A213" s="75"/>
      <c r="B213" s="75"/>
      <c r="C213" s="75"/>
      <c r="D213" s="75"/>
      <c r="E213" s="75"/>
      <c r="F213" s="75"/>
    </row>
    <row r="214" spans="1:8" ht="15.95" customHeight="1">
      <c r="A214" s="75"/>
      <c r="B214" s="75"/>
      <c r="C214" s="75"/>
      <c r="D214" s="75"/>
      <c r="E214" s="75"/>
      <c r="F214" s="75"/>
    </row>
    <row r="215" spans="1:8" ht="15.95" customHeight="1">
      <c r="A215" s="75"/>
      <c r="B215" s="75"/>
      <c r="C215" s="75"/>
      <c r="D215" s="75"/>
      <c r="E215" s="75"/>
      <c r="F215" s="75"/>
    </row>
    <row r="216" spans="1:8" ht="15.95" customHeight="1">
      <c r="A216" s="75"/>
      <c r="B216" s="75"/>
      <c r="C216" s="75"/>
      <c r="D216" s="75"/>
      <c r="E216" s="75"/>
      <c r="F216" s="75"/>
    </row>
    <row r="217" spans="1:8">
      <c r="A217" s="75"/>
      <c r="B217" s="75"/>
      <c r="C217" s="75"/>
      <c r="D217" s="75"/>
      <c r="E217" s="75"/>
      <c r="F217" s="75"/>
    </row>
    <row r="218" spans="1:8">
      <c r="A218" s="75"/>
      <c r="B218" s="75"/>
      <c r="C218" s="75"/>
      <c r="D218" s="75"/>
      <c r="E218" s="75"/>
      <c r="F218" s="75"/>
    </row>
    <row r="219" spans="1:8" s="49" customFormat="1" ht="18" customHeight="1">
      <c r="A219" s="75"/>
      <c r="B219" s="75"/>
      <c r="C219" s="75"/>
      <c r="D219" s="75"/>
      <c r="E219" s="75"/>
      <c r="F219" s="75"/>
      <c r="G219" s="75"/>
      <c r="H219" s="75"/>
    </row>
    <row r="220" spans="1:8" ht="15.95" customHeight="1">
      <c r="A220" s="75"/>
      <c r="B220" s="75"/>
      <c r="C220" s="75"/>
      <c r="D220" s="75"/>
      <c r="E220" s="75"/>
      <c r="F220" s="75"/>
    </row>
    <row r="221" spans="1:8" ht="15.95" customHeight="1">
      <c r="A221" s="75"/>
      <c r="B221" s="75"/>
      <c r="C221" s="75"/>
      <c r="D221" s="75"/>
      <c r="E221" s="75"/>
      <c r="F221" s="75"/>
    </row>
    <row r="222" spans="1:8" ht="15.95" customHeight="1">
      <c r="A222" s="75"/>
      <c r="B222" s="75"/>
      <c r="C222" s="75"/>
      <c r="D222" s="75"/>
      <c r="E222" s="75"/>
      <c r="F222" s="75"/>
    </row>
    <row r="223" spans="1:8" ht="15.95" customHeight="1">
      <c r="A223" s="75"/>
      <c r="B223" s="75"/>
      <c r="C223" s="75"/>
      <c r="D223" s="75"/>
      <c r="E223" s="75"/>
      <c r="F223" s="75"/>
    </row>
    <row r="224" spans="1:8" ht="15.95" customHeight="1">
      <c r="A224" s="75"/>
      <c r="B224" s="75"/>
      <c r="C224" s="75"/>
      <c r="D224" s="75"/>
      <c r="E224" s="75"/>
      <c r="F224" s="75"/>
    </row>
    <row r="225" spans="1:6" ht="15.95" customHeight="1">
      <c r="A225" s="75"/>
      <c r="B225" s="75"/>
      <c r="C225" s="75"/>
      <c r="D225" s="75"/>
      <c r="E225" s="75"/>
      <c r="F225" s="75"/>
    </row>
    <row r="226" spans="1:6" ht="15.95" customHeight="1">
      <c r="A226" s="75"/>
      <c r="B226" s="75"/>
      <c r="C226" s="75"/>
      <c r="D226" s="75"/>
      <c r="E226" s="75"/>
      <c r="F226" s="75"/>
    </row>
    <row r="227" spans="1:6" ht="15.95" customHeight="1">
      <c r="A227" s="75"/>
      <c r="B227" s="75"/>
      <c r="C227" s="75"/>
      <c r="D227" s="75"/>
      <c r="E227" s="75"/>
      <c r="F227" s="75"/>
    </row>
    <row r="228" spans="1:6" ht="15.95" customHeight="1">
      <c r="A228" s="75"/>
      <c r="B228" s="75"/>
      <c r="C228" s="75"/>
      <c r="D228" s="75"/>
      <c r="E228" s="75"/>
      <c r="F228" s="75"/>
    </row>
    <row r="229" spans="1:6" ht="15.95" customHeight="1">
      <c r="A229" s="75"/>
      <c r="B229" s="75"/>
      <c r="C229" s="75"/>
      <c r="D229" s="75"/>
      <c r="E229" s="75"/>
      <c r="F229" s="75"/>
    </row>
    <row r="230" spans="1:6">
      <c r="A230" s="75"/>
      <c r="B230" s="75"/>
      <c r="C230" s="75"/>
      <c r="D230" s="75"/>
      <c r="E230" s="75"/>
      <c r="F230" s="75"/>
    </row>
    <row r="231" spans="1:6">
      <c r="A231" s="75"/>
      <c r="B231" s="75"/>
      <c r="C231" s="75"/>
      <c r="D231" s="75"/>
      <c r="E231" s="75"/>
      <c r="F231" s="75"/>
    </row>
    <row r="232" spans="1:6">
      <c r="A232" s="75"/>
      <c r="B232" s="75"/>
      <c r="C232" s="75"/>
      <c r="D232" s="75"/>
      <c r="E232" s="75"/>
      <c r="F232" s="75"/>
    </row>
    <row r="233" spans="1:6">
      <c r="A233" s="75"/>
      <c r="B233" s="75"/>
      <c r="C233" s="75"/>
      <c r="D233" s="75"/>
      <c r="E233" s="75"/>
      <c r="F233" s="75"/>
    </row>
    <row r="234" spans="1:6">
      <c r="A234" s="75"/>
      <c r="B234" s="75"/>
      <c r="C234" s="75"/>
      <c r="D234" s="75"/>
      <c r="E234" s="75"/>
      <c r="F234" s="75"/>
    </row>
  </sheetData>
  <mergeCells count="5">
    <mergeCell ref="B171:F171"/>
    <mergeCell ref="B65:F65"/>
    <mergeCell ref="B77:F77"/>
    <mergeCell ref="B83:F83"/>
    <mergeCell ref="B162:F162"/>
  </mergeCells>
  <dataValidations count="7">
    <dataValidation type="whole" errorStyle="warning" allowBlank="1" showInputMessage="1" showErrorMessage="1" errorTitle="WARNING" error="All figures must be entered as whole numbers. Please ensure that the figure you have entered is correct." sqref="C188:F188 C164 C173">
      <formula1>-1000000</formula1>
      <formula2>1000000</formula2>
    </dataValidation>
    <dataValidation type="whole" errorStyle="warning" operator="lessThanOrEqual" allowBlank="1" showInputMessage="1" showErrorMessage="1" errorTitle="WARNING: Check signage" error="Liabilities are expected to be entered as negative whole numbers. Please ensure the figure you have entered is correct. " sqref="C184:F186 C194:F195">
      <formula1>0</formula1>
    </dataValidation>
    <dataValidation type="whole" errorStyle="warning" operator="lessThanOrEqual" allowBlank="1" showInputMessage="1" showErrorMessage="1" errorTitle="WARNING: Check signage" error="Repayments are expected to be entered as negative whole numbers. Please ensure the figure you have entered is correct. " sqref="E168:F169 C177:F178">
      <formula1>0</formula1>
    </dataValidation>
    <dataValidation type="whole" errorStyle="warning" operator="lessThanOrEqual" allowBlank="1" showInputMessage="1" showErrorMessage="1" errorTitle="WARNING: Check signage" error="Financing must be entered as a negative whole number. Please ensure the figure you have entered is correct. " sqref="C44:F53 E54:F54 C55:F56 C98:F103 C122:F132 C147:F151">
      <formula1>0</formula1>
    </dataValidation>
    <dataValidation type="whole" errorStyle="warning" operator="greaterThanOrEqual" allowBlank="1" showInputMessage="1" showErrorMessage="1" errorTitle="WARNING: Check signage" error="Expenditure must be entered as a positive whole number. Please ensure the figure you have entered is correct." sqref="C31:F40 C66:F75 C78:F81 C84:F93 C114:F118 C141:F143">
      <formula1>0</formula1>
    </dataValidation>
    <dataValidation type="whole" errorStyle="warning" allowBlank="1" showInputMessage="1" showErrorMessage="1" errorTitle="WARNING" error="All figures need to be entered rounded to the nearest whole number. Please review the figure you have entered." sqref="C174 D172:F174 D163:F165 C165">
      <formula1>-100000000</formula1>
      <formula2>100000000</formula2>
    </dataValidation>
    <dataValidation type="whole" errorStyle="warning" allowBlank="1" showInputMessage="1" showErrorMessage="1" errorTitle="WARNING" error="All figures need to be entered rounded to the nearest whole number. This figure is also expected to be a positive figure. Please review the figure you have entered." sqref="C54:D54 C168:D169 C152:F152">
      <formula1>0</formula1>
      <formula2>100000000</formula2>
    </dataValidation>
  </dataValidations>
  <pageMargins left="0.7" right="0.7" top="0.75" bottom="0.75" header="0.3" footer="0.3"/>
  <pageSetup paperSize="9" orientation="portrait" horizontalDpi="90" verticalDpi="9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tabColor rgb="FFC5D9F1"/>
  </sheetPr>
  <dimension ref="A1:I234"/>
  <sheetViews>
    <sheetView zoomScaleNormal="100" workbookViewId="0">
      <pane ySplit="3" topLeftCell="A4" activePane="bottomLeft" state="frozen"/>
      <selection activeCell="H1" sqref="H1"/>
      <selection pane="bottomLeft" activeCell="C1" sqref="C1"/>
    </sheetView>
  </sheetViews>
  <sheetFormatPr defaultColWidth="9.140625" defaultRowHeight="12.75"/>
  <cols>
    <col min="1" max="1" width="4" style="39" customWidth="1"/>
    <col min="2" max="2" width="94.140625" style="40" customWidth="1"/>
    <col min="3" max="6" width="17.5703125" style="40" customWidth="1"/>
    <col min="7" max="7" width="11.140625" style="75" customWidth="1"/>
    <col min="8" max="8" width="69" style="75" customWidth="1"/>
    <col min="9" max="16384" width="9.140625" style="40"/>
  </cols>
  <sheetData>
    <row r="1" spans="1:8" s="3" customFormat="1" ht="20.100000000000001" customHeight="1">
      <c r="A1" s="28"/>
      <c r="B1" s="4" t="s">
        <v>156</v>
      </c>
      <c r="G1" s="75"/>
      <c r="H1" s="75"/>
    </row>
    <row r="2" spans="1:8" s="3" customFormat="1" ht="20.100000000000001" customHeight="1">
      <c r="A2" s="28"/>
      <c r="B2" s="5" t="s">
        <v>26</v>
      </c>
      <c r="D2" s="74"/>
      <c r="E2" s="74"/>
      <c r="F2" s="37"/>
      <c r="G2" s="75"/>
      <c r="H2" s="75"/>
    </row>
    <row r="3" spans="1:8" s="6" customFormat="1" ht="12.75" customHeight="1">
      <c r="A3" s="29"/>
      <c r="B3" s="7"/>
      <c r="G3" s="75"/>
      <c r="H3" s="75"/>
    </row>
    <row r="4" spans="1:8" s="6" customFormat="1" ht="20.100000000000001" customHeight="1">
      <c r="A4" s="29"/>
      <c r="B4" s="10" t="s">
        <v>39</v>
      </c>
      <c r="C4" s="9"/>
      <c r="D4" s="9"/>
      <c r="E4" s="9"/>
      <c r="F4" s="9"/>
      <c r="G4" s="75"/>
      <c r="H4" s="75"/>
    </row>
    <row r="5" spans="1:8" s="6" customFormat="1" ht="20.100000000000001" customHeight="1">
      <c r="A5" s="29"/>
      <c r="B5" s="10" t="s">
        <v>40</v>
      </c>
      <c r="C5" s="9"/>
      <c r="D5" s="9"/>
      <c r="E5" s="9"/>
      <c r="F5" s="9"/>
      <c r="G5" s="75"/>
      <c r="H5" s="75"/>
    </row>
    <row r="6" spans="1:8" s="6" customFormat="1" ht="20.100000000000001" customHeight="1">
      <c r="A6" s="29"/>
      <c r="B6" s="10" t="s">
        <v>140</v>
      </c>
      <c r="C6" s="47"/>
      <c r="D6" s="9"/>
      <c r="F6" s="9"/>
      <c r="G6" s="75"/>
      <c r="H6" s="75"/>
    </row>
    <row r="7" spans="1:8" s="1" customFormat="1" ht="8.1" customHeight="1">
      <c r="A7" s="33"/>
      <c r="C7" s="34"/>
      <c r="D7" s="51"/>
      <c r="F7" s="51"/>
      <c r="G7" s="75"/>
      <c r="H7" s="75"/>
    </row>
    <row r="8" spans="1:8" s="6" customFormat="1" ht="24.95" customHeight="1">
      <c r="A8" s="29"/>
      <c r="B8" s="23" t="s">
        <v>124</v>
      </c>
      <c r="C8" s="22"/>
      <c r="D8" s="11"/>
      <c r="E8" s="11"/>
      <c r="F8" s="8" t="s">
        <v>16</v>
      </c>
      <c r="G8" s="75"/>
      <c r="H8" s="75"/>
    </row>
    <row r="9" spans="1:8" s="13" customFormat="1" ht="45" customHeight="1">
      <c r="A9" s="30"/>
      <c r="B9" s="19"/>
      <c r="C9" s="20" t="s">
        <v>152</v>
      </c>
      <c r="D9" s="20" t="s">
        <v>41</v>
      </c>
      <c r="E9" s="20" t="s">
        <v>42</v>
      </c>
      <c r="F9" s="20" t="s">
        <v>153</v>
      </c>
      <c r="G9" s="75"/>
      <c r="H9" s="75"/>
    </row>
    <row r="10" spans="1:8" s="1" customFormat="1" ht="8.1" customHeight="1">
      <c r="A10" s="33"/>
      <c r="C10" s="34"/>
      <c r="D10" s="27"/>
      <c r="F10" s="27"/>
      <c r="G10" s="75"/>
      <c r="H10" s="75"/>
    </row>
    <row r="11" spans="1:8" s="6" customFormat="1" ht="15.95" customHeight="1">
      <c r="A11" s="29"/>
      <c r="B11" s="50" t="s">
        <v>43</v>
      </c>
      <c r="C11" s="48"/>
      <c r="D11" s="11"/>
      <c r="E11" s="11"/>
      <c r="F11" s="8"/>
      <c r="G11" s="75"/>
      <c r="H11" s="75"/>
    </row>
    <row r="12" spans="1:8" s="17" customFormat="1" ht="15.95" customHeight="1">
      <c r="A12" s="31"/>
      <c r="B12" s="14" t="s">
        <v>125</v>
      </c>
      <c r="C12" s="15">
        <f>C41+C119</f>
        <v>42883</v>
      </c>
      <c r="D12" s="15">
        <f>D41+D119</f>
        <v>123007</v>
      </c>
      <c r="E12" s="15">
        <f>E41+E119</f>
        <v>138376</v>
      </c>
      <c r="F12" s="15">
        <f>F41+F119</f>
        <v>102876</v>
      </c>
      <c r="G12" s="75"/>
      <c r="H12" s="75"/>
    </row>
    <row r="13" spans="1:8" s="17" customFormat="1" ht="15.95" customHeight="1">
      <c r="A13" s="31"/>
      <c r="B13" s="14" t="s">
        <v>126</v>
      </c>
      <c r="C13" s="15">
        <f>SUM(C76,C82, C141:C142)</f>
        <v>0</v>
      </c>
      <c r="D13" s="15">
        <f>SUM(D76,D82, D141:D142)</f>
        <v>0</v>
      </c>
      <c r="E13" s="15">
        <f>SUM(E76,E82, E141:E142)</f>
        <v>0</v>
      </c>
      <c r="F13" s="15">
        <f>SUM(F76,F82, F141:F142)</f>
        <v>0</v>
      </c>
      <c r="G13" s="75"/>
      <c r="H13" s="75"/>
    </row>
    <row r="14" spans="1:8" s="17" customFormat="1" ht="15.95" customHeight="1">
      <c r="A14" s="31"/>
      <c r="B14" s="14" t="s">
        <v>93</v>
      </c>
      <c r="C14" s="15">
        <f>C94+C143</f>
        <v>350</v>
      </c>
      <c r="D14" s="15">
        <f>D94+D143</f>
        <v>585</v>
      </c>
      <c r="E14" s="15">
        <f>E94+E143</f>
        <v>600</v>
      </c>
      <c r="F14" s="15">
        <f>F94+F143</f>
        <v>680</v>
      </c>
      <c r="G14" s="75"/>
      <c r="H14" s="75"/>
    </row>
    <row r="15" spans="1:8" s="17" customFormat="1" ht="15.95" customHeight="1">
      <c r="A15" s="32"/>
      <c r="B15" s="18" t="s">
        <v>128</v>
      </c>
      <c r="C15" s="16">
        <f>SUM(C12:C14)</f>
        <v>43233</v>
      </c>
      <c r="D15" s="16">
        <f>SUM(D12:D14)</f>
        <v>123592</v>
      </c>
      <c r="E15" s="16">
        <f>SUM(E12:E14)</f>
        <v>138976</v>
      </c>
      <c r="F15" s="16">
        <f>SUM(F12:F14)</f>
        <v>103556</v>
      </c>
      <c r="G15" s="75"/>
      <c r="H15" s="75"/>
    </row>
    <row r="16" spans="1:8" s="1" customFormat="1" ht="8.1" customHeight="1">
      <c r="A16" s="33"/>
      <c r="C16" s="34"/>
      <c r="D16" s="27"/>
      <c r="F16" s="27"/>
      <c r="G16" s="75"/>
      <c r="H16" s="75"/>
    </row>
    <row r="17" spans="1:8" s="6" customFormat="1" ht="15.95" customHeight="1">
      <c r="A17" s="29"/>
      <c r="B17" s="50" t="s">
        <v>48</v>
      </c>
      <c r="C17" s="48"/>
      <c r="D17" s="11"/>
      <c r="E17" s="11"/>
      <c r="F17" s="8"/>
      <c r="G17" s="75"/>
      <c r="H17" s="75"/>
    </row>
    <row r="18" spans="1:8" s="17" customFormat="1" ht="15.95" customHeight="1">
      <c r="A18" s="31"/>
      <c r="B18" s="14" t="s">
        <v>133</v>
      </c>
      <c r="C18" s="15">
        <f>SUM(C44:C50,C122:C126)</f>
        <v>-18259</v>
      </c>
      <c r="D18" s="15">
        <f>SUM(D44:D50,D122:D126)</f>
        <v>-17321</v>
      </c>
      <c r="E18" s="15">
        <f>SUM(E44:E50,E122:E126)</f>
        <v>-25988</v>
      </c>
      <c r="F18" s="15">
        <f>SUM(F44:F50,F122:F126)</f>
        <v>-26186</v>
      </c>
      <c r="G18" s="75"/>
      <c r="H18" s="75"/>
    </row>
    <row r="19" spans="1:8" s="17" customFormat="1" ht="15.95" customHeight="1">
      <c r="A19" s="31"/>
      <c r="B19" s="14" t="s">
        <v>134</v>
      </c>
      <c r="C19" s="15">
        <f>SUM(C51,C104,C127,C152)</f>
        <v>-14948</v>
      </c>
      <c r="D19" s="15">
        <f>SUM(D51,D104,D127,D152)</f>
        <v>-91476</v>
      </c>
      <c r="E19" s="15">
        <f>SUM(E51,E104,E127,E152)</f>
        <v>-103811</v>
      </c>
      <c r="F19" s="15">
        <f>SUM(F51,F104,F127,F152)</f>
        <v>-68127</v>
      </c>
      <c r="G19" s="75"/>
      <c r="H19" s="75"/>
    </row>
    <row r="20" spans="1:8" s="17" customFormat="1" ht="15.95" customHeight="1">
      <c r="A20" s="31"/>
      <c r="B20" s="14" t="s">
        <v>135</v>
      </c>
      <c r="C20" s="15">
        <f>SUM(C55:C56,C131:C132)</f>
        <v>0</v>
      </c>
      <c r="D20" s="15">
        <f>SUM(D55:D56,D131:D132)</f>
        <v>0</v>
      </c>
      <c r="E20" s="15">
        <f>SUM(E55:E56,E131:E132)</f>
        <v>0</v>
      </c>
      <c r="F20" s="15">
        <f>SUM(F55:F56,F131:F132)</f>
        <v>0</v>
      </c>
      <c r="G20" s="75"/>
      <c r="H20" s="75"/>
    </row>
    <row r="21" spans="1:8" s="17" customFormat="1" ht="15.95" customHeight="1">
      <c r="A21" s="31"/>
      <c r="B21" s="14" t="s">
        <v>136</v>
      </c>
      <c r="C21" s="15">
        <f>SUM(C52:C53,C128:C129)</f>
        <v>-139</v>
      </c>
      <c r="D21" s="15">
        <f>SUM(D52:D53,D128:D129)</f>
        <v>-250</v>
      </c>
      <c r="E21" s="15">
        <f>SUM(E52:E53,E128:E129)</f>
        <v>-250</v>
      </c>
      <c r="F21" s="15">
        <f>SUM(F52:F53,F128:F129)</f>
        <v>-250</v>
      </c>
      <c r="G21" s="75"/>
      <c r="H21" s="75"/>
    </row>
    <row r="22" spans="1:8" s="17" customFormat="1" ht="15.95" customHeight="1">
      <c r="A22" s="31"/>
      <c r="B22" s="14" t="s">
        <v>137</v>
      </c>
      <c r="C22" s="15">
        <f>SUM(C54,C130)</f>
        <v>-9537</v>
      </c>
      <c r="D22" s="15">
        <f>SUM(D54,D130)</f>
        <v>-13960</v>
      </c>
      <c r="E22" s="15">
        <f>SUM(E54,E130)</f>
        <v>-8327</v>
      </c>
      <c r="F22" s="15">
        <f>SUM(F54,F130)</f>
        <v>-8313</v>
      </c>
      <c r="G22" s="75"/>
      <c r="H22" s="75"/>
    </row>
    <row r="23" spans="1:8" s="17" customFormat="1" ht="15.95" customHeight="1">
      <c r="A23" s="31"/>
      <c r="B23" s="14" t="s">
        <v>138</v>
      </c>
      <c r="C23" s="15">
        <f>SUM(C98:C103, C147:C151)</f>
        <v>-350</v>
      </c>
      <c r="D23" s="15">
        <f>SUM(D98:D103, D147:D151)</f>
        <v>-585</v>
      </c>
      <c r="E23" s="15">
        <f>SUM(E98:E103, E147:E151)</f>
        <v>-600</v>
      </c>
      <c r="F23" s="15">
        <f>SUM(F98:F103, F147:F151)</f>
        <v>-680</v>
      </c>
      <c r="G23" s="75"/>
      <c r="H23" s="75"/>
    </row>
    <row r="24" spans="1:8" s="17" customFormat="1" ht="15.95" customHeight="1">
      <c r="A24" s="32"/>
      <c r="B24" s="18" t="s">
        <v>53</v>
      </c>
      <c r="C24" s="16">
        <f>SUM(C18:C23)</f>
        <v>-43233</v>
      </c>
      <c r="D24" s="16">
        <f>SUM(D18:D23)</f>
        <v>-123592</v>
      </c>
      <c r="E24" s="16">
        <f>SUM(E18:E23)</f>
        <v>-138976</v>
      </c>
      <c r="F24" s="16">
        <f>SUM(F18:F23)</f>
        <v>-103556</v>
      </c>
      <c r="G24" s="75"/>
      <c r="H24" s="75"/>
    </row>
    <row r="25" spans="1:8" ht="18" customHeight="1">
      <c r="D25" s="41"/>
      <c r="E25" s="41"/>
      <c r="F25" s="41"/>
    </row>
    <row r="26" spans="1:8" s="6" customFormat="1" ht="24.95" customHeight="1">
      <c r="A26" s="29"/>
      <c r="B26" s="23" t="s">
        <v>127</v>
      </c>
      <c r="C26" s="22"/>
      <c r="D26" s="11"/>
      <c r="E26" s="11"/>
      <c r="F26" s="8"/>
      <c r="G26" s="75"/>
      <c r="H26" s="75"/>
    </row>
    <row r="27" spans="1:8" s="6" customFormat="1" ht="20.100000000000001" customHeight="1">
      <c r="A27" s="29"/>
      <c r="B27" s="12" t="s">
        <v>142</v>
      </c>
      <c r="C27" s="48"/>
      <c r="D27" s="11"/>
      <c r="E27" s="11"/>
      <c r="F27" s="8" t="s">
        <v>16</v>
      </c>
      <c r="G27" s="75"/>
      <c r="H27" s="75"/>
    </row>
    <row r="28" spans="1:8" s="13" customFormat="1" ht="45" customHeight="1">
      <c r="A28" s="30"/>
      <c r="B28" s="19"/>
      <c r="C28" s="20" t="str">
        <f>C$9</f>
        <v>2020-21 
Provisional 
Outturn</v>
      </c>
      <c r="D28" s="20" t="str">
        <f>D$9</f>
        <v>2021-22 
Budget 
Estimate</v>
      </c>
      <c r="E28" s="20" t="str">
        <f>E$9</f>
        <v>2022-23 
Budget 
Estimate</v>
      </c>
      <c r="F28" s="20" t="str">
        <f>F$9</f>
        <v>2023-24 
Budget 
Estimate</v>
      </c>
      <c r="G28" s="75"/>
      <c r="H28" s="75"/>
    </row>
    <row r="29" spans="1:8" s="1" customFormat="1" ht="8.1" customHeight="1">
      <c r="A29" s="33"/>
      <c r="C29" s="34"/>
      <c r="D29" s="27"/>
      <c r="F29" s="27"/>
      <c r="G29" s="75"/>
      <c r="H29" s="75"/>
    </row>
    <row r="30" spans="1:8" s="6" customFormat="1" ht="15.95" customHeight="1">
      <c r="A30" s="29"/>
      <c r="B30" s="50" t="s">
        <v>43</v>
      </c>
      <c r="C30" s="48"/>
      <c r="D30" s="11"/>
      <c r="E30" s="11"/>
      <c r="F30" s="8"/>
      <c r="G30" s="75"/>
      <c r="H30" s="75"/>
    </row>
    <row r="31" spans="1:8" s="17" customFormat="1" ht="15.95" customHeight="1">
      <c r="A31" s="31"/>
      <c r="B31" s="21" t="s">
        <v>31</v>
      </c>
      <c r="C31" s="26">
        <v>14363</v>
      </c>
      <c r="D31" s="26">
        <v>39772</v>
      </c>
      <c r="E31" s="26">
        <v>36842</v>
      </c>
      <c r="F31" s="26">
        <v>17450</v>
      </c>
      <c r="G31" s="75"/>
      <c r="H31" s="75"/>
    </row>
    <row r="32" spans="1:8" s="17" customFormat="1" ht="15.95" customHeight="1">
      <c r="A32" s="31"/>
      <c r="B32" s="21" t="s">
        <v>154</v>
      </c>
      <c r="C32" s="26">
        <v>1112</v>
      </c>
      <c r="D32" s="26">
        <v>13504</v>
      </c>
      <c r="E32" s="26">
        <v>19700</v>
      </c>
      <c r="F32" s="26">
        <v>20000</v>
      </c>
      <c r="G32" s="75"/>
      <c r="H32" s="75"/>
    </row>
    <row r="33" spans="1:8" s="17" customFormat="1" ht="15.95" customHeight="1">
      <c r="A33" s="31"/>
      <c r="B33" s="21" t="s">
        <v>32</v>
      </c>
      <c r="C33" s="26">
        <v>0</v>
      </c>
      <c r="D33" s="26">
        <v>0</v>
      </c>
      <c r="E33" s="26">
        <v>0</v>
      </c>
      <c r="F33" s="26">
        <v>0</v>
      </c>
      <c r="G33" s="75"/>
      <c r="H33" s="75"/>
    </row>
    <row r="34" spans="1:8" s="17" customFormat="1" ht="15.95" customHeight="1">
      <c r="A34" s="31"/>
      <c r="B34" s="21" t="s">
        <v>35</v>
      </c>
      <c r="C34" s="26">
        <v>4159</v>
      </c>
      <c r="D34" s="26">
        <v>5376</v>
      </c>
      <c r="E34" s="26">
        <v>4607</v>
      </c>
      <c r="F34" s="26">
        <v>3832</v>
      </c>
      <c r="G34" s="75"/>
      <c r="H34" s="75"/>
    </row>
    <row r="35" spans="1:8" s="17" customFormat="1" ht="15.95" customHeight="1">
      <c r="A35" s="31"/>
      <c r="B35" s="21" t="s">
        <v>33</v>
      </c>
      <c r="C35" s="26">
        <v>1045</v>
      </c>
      <c r="D35" s="26">
        <v>3317</v>
      </c>
      <c r="E35" s="26">
        <v>7356</v>
      </c>
      <c r="F35" s="26">
        <v>5500</v>
      </c>
      <c r="G35" s="75"/>
      <c r="H35" s="75"/>
    </row>
    <row r="36" spans="1:8" s="17" customFormat="1" ht="15.95" customHeight="1">
      <c r="A36" s="31"/>
      <c r="B36" s="21" t="s">
        <v>45</v>
      </c>
      <c r="C36" s="26">
        <v>1135</v>
      </c>
      <c r="D36" s="26">
        <v>2329</v>
      </c>
      <c r="E36" s="26">
        <v>800</v>
      </c>
      <c r="F36" s="26">
        <v>0</v>
      </c>
      <c r="G36" s="75"/>
      <c r="H36" s="75"/>
    </row>
    <row r="37" spans="1:8" s="17" customFormat="1" ht="15.95" customHeight="1">
      <c r="A37" s="31"/>
      <c r="B37" s="21" t="s">
        <v>44</v>
      </c>
      <c r="C37" s="26">
        <v>500</v>
      </c>
      <c r="D37" s="26">
        <v>0</v>
      </c>
      <c r="E37" s="26">
        <v>0</v>
      </c>
      <c r="F37" s="26">
        <v>0</v>
      </c>
      <c r="G37" s="75"/>
      <c r="H37" s="75"/>
    </row>
    <row r="38" spans="1:8" s="17" customFormat="1" ht="15.95" customHeight="1">
      <c r="A38" s="31"/>
      <c r="B38" s="21" t="s">
        <v>38</v>
      </c>
      <c r="C38" s="26">
        <v>0</v>
      </c>
      <c r="D38" s="26">
        <v>0</v>
      </c>
      <c r="E38" s="26">
        <v>0</v>
      </c>
      <c r="F38" s="26">
        <v>0</v>
      </c>
      <c r="G38" s="75"/>
      <c r="H38" s="75"/>
    </row>
    <row r="39" spans="1:8" s="17" customFormat="1" ht="15.95" customHeight="1">
      <c r="A39" s="31"/>
      <c r="B39" s="21" t="s">
        <v>34</v>
      </c>
      <c r="C39" s="26">
        <v>9183</v>
      </c>
      <c r="D39" s="26">
        <v>22489</v>
      </c>
      <c r="E39" s="26">
        <v>23271</v>
      </c>
      <c r="F39" s="26">
        <v>23768</v>
      </c>
      <c r="G39" s="75"/>
      <c r="H39" s="75"/>
    </row>
    <row r="40" spans="1:8" s="17" customFormat="1" ht="15.95" customHeight="1">
      <c r="A40" s="31"/>
      <c r="B40" s="21" t="s">
        <v>46</v>
      </c>
      <c r="C40" s="26">
        <v>0</v>
      </c>
      <c r="D40" s="26">
        <v>0</v>
      </c>
      <c r="E40" s="26">
        <v>0</v>
      </c>
      <c r="F40" s="26">
        <v>0</v>
      </c>
      <c r="G40" s="75"/>
      <c r="H40" s="75"/>
    </row>
    <row r="41" spans="1:8" s="17" customFormat="1" ht="15.95" customHeight="1">
      <c r="A41" s="32"/>
      <c r="B41" s="18" t="s">
        <v>47</v>
      </c>
      <c r="C41" s="16">
        <f>SUM(C31:C40)</f>
        <v>31497</v>
      </c>
      <c r="D41" s="16">
        <f>SUM(D31:D40)</f>
        <v>86787</v>
      </c>
      <c r="E41" s="16">
        <f>SUM(E31:E40)</f>
        <v>92576</v>
      </c>
      <c r="F41" s="16">
        <f>SUM(F31:F40)</f>
        <v>70550</v>
      </c>
      <c r="G41" s="75"/>
      <c r="H41" s="75"/>
    </row>
    <row r="42" spans="1:8" s="1" customFormat="1" ht="8.1" customHeight="1">
      <c r="A42" s="33"/>
      <c r="C42" s="34"/>
      <c r="D42" s="27"/>
      <c r="F42" s="27"/>
      <c r="G42" s="75"/>
      <c r="H42" s="75"/>
    </row>
    <row r="43" spans="1:8" s="6" customFormat="1" ht="15.95" customHeight="1">
      <c r="A43" s="29"/>
      <c r="B43" s="50" t="s">
        <v>48</v>
      </c>
      <c r="C43" s="48"/>
      <c r="D43" s="11"/>
      <c r="E43" s="11"/>
      <c r="F43" s="8"/>
      <c r="G43" s="75"/>
      <c r="H43" s="75"/>
    </row>
    <row r="44" spans="1:8" s="17" customFormat="1" ht="15.95" customHeight="1">
      <c r="A44" s="31"/>
      <c r="B44" s="21" t="s">
        <v>78</v>
      </c>
      <c r="C44" s="26">
        <v>-8219</v>
      </c>
      <c r="D44" s="26">
        <v>-7993</v>
      </c>
      <c r="E44" s="26">
        <v>-8400</v>
      </c>
      <c r="F44" s="26">
        <v>-8320</v>
      </c>
      <c r="G44" s="75"/>
      <c r="H44" s="75"/>
    </row>
    <row r="45" spans="1:8" s="17" customFormat="1" ht="15.95" customHeight="1">
      <c r="A45" s="31"/>
      <c r="B45" s="21" t="s">
        <v>79</v>
      </c>
      <c r="C45" s="26">
        <v>0</v>
      </c>
      <c r="D45" s="26">
        <v>-493</v>
      </c>
      <c r="E45" s="26">
        <v>0</v>
      </c>
      <c r="F45" s="26">
        <v>0</v>
      </c>
      <c r="G45" s="75"/>
      <c r="H45" s="75"/>
    </row>
    <row r="46" spans="1:8" s="17" customFormat="1" ht="15.95" customHeight="1">
      <c r="A46" s="31"/>
      <c r="B46" s="21" t="s">
        <v>80</v>
      </c>
      <c r="C46" s="26">
        <v>0</v>
      </c>
      <c r="D46" s="26">
        <v>-1054</v>
      </c>
      <c r="E46" s="26">
        <v>-9872</v>
      </c>
      <c r="F46" s="26">
        <v>-11081</v>
      </c>
      <c r="G46" s="75"/>
      <c r="H46" s="75"/>
    </row>
    <row r="47" spans="1:8" s="17" customFormat="1" ht="15.95" customHeight="1">
      <c r="A47" s="31"/>
      <c r="B47" s="21" t="s">
        <v>81</v>
      </c>
      <c r="C47" s="26">
        <v>0</v>
      </c>
      <c r="D47" s="26">
        <v>0</v>
      </c>
      <c r="E47" s="26">
        <v>0</v>
      </c>
      <c r="F47" s="26">
        <v>0</v>
      </c>
      <c r="G47" s="75"/>
      <c r="H47" s="75"/>
    </row>
    <row r="48" spans="1:8" s="17" customFormat="1" ht="15.95" customHeight="1">
      <c r="A48" s="31"/>
      <c r="B48" s="21" t="s">
        <v>82</v>
      </c>
      <c r="C48" s="26">
        <v>0</v>
      </c>
      <c r="D48" s="26">
        <v>0</v>
      </c>
      <c r="E48" s="26">
        <v>0</v>
      </c>
      <c r="F48" s="26">
        <v>0</v>
      </c>
      <c r="G48" s="75"/>
      <c r="H48" s="75"/>
    </row>
    <row r="49" spans="1:8" s="17" customFormat="1" ht="15.95" customHeight="1">
      <c r="A49" s="31"/>
      <c r="B49" s="21" t="s">
        <v>83</v>
      </c>
      <c r="C49" s="26">
        <v>-746</v>
      </c>
      <c r="D49" s="26">
        <v>-1458</v>
      </c>
      <c r="E49" s="26">
        <v>0</v>
      </c>
      <c r="F49" s="26">
        <v>0</v>
      </c>
      <c r="G49" s="75"/>
      <c r="H49" s="75"/>
    </row>
    <row r="50" spans="1:8" s="17" customFormat="1" ht="15.95" customHeight="1">
      <c r="A50" s="31"/>
      <c r="B50" s="21" t="s">
        <v>84</v>
      </c>
      <c r="C50" s="26">
        <v>-5735</v>
      </c>
      <c r="D50" s="26">
        <v>-3142</v>
      </c>
      <c r="E50" s="26">
        <v>0</v>
      </c>
      <c r="F50" s="26">
        <v>0</v>
      </c>
      <c r="G50" s="75"/>
      <c r="H50" s="75"/>
    </row>
    <row r="51" spans="1:8" s="17" customFormat="1" ht="15.95" customHeight="1">
      <c r="A51" s="31"/>
      <c r="B51" s="21" t="s">
        <v>85</v>
      </c>
      <c r="C51" s="26">
        <v>-14948</v>
      </c>
      <c r="D51" s="26">
        <v>-71154</v>
      </c>
      <c r="E51" s="26">
        <v>-74054</v>
      </c>
      <c r="F51" s="26">
        <v>-50899</v>
      </c>
      <c r="G51" s="75"/>
      <c r="H51" s="75"/>
    </row>
    <row r="52" spans="1:8" s="17" customFormat="1" ht="15.95" customHeight="1">
      <c r="A52" s="31"/>
      <c r="B52" s="21" t="s">
        <v>86</v>
      </c>
      <c r="C52" s="26">
        <v>-139</v>
      </c>
      <c r="D52" s="26">
        <v>-250</v>
      </c>
      <c r="E52" s="26">
        <v>-250</v>
      </c>
      <c r="F52" s="26">
        <v>-250</v>
      </c>
      <c r="G52" s="75"/>
      <c r="H52" s="75"/>
    </row>
    <row r="53" spans="1:8" s="17" customFormat="1" ht="15.95" customHeight="1">
      <c r="A53" s="31"/>
      <c r="B53" s="21" t="s">
        <v>87</v>
      </c>
      <c r="C53" s="26">
        <v>0</v>
      </c>
      <c r="D53" s="26">
        <v>0</v>
      </c>
      <c r="E53" s="26">
        <v>0</v>
      </c>
      <c r="F53" s="26">
        <v>0</v>
      </c>
      <c r="G53" s="75"/>
      <c r="H53" s="75"/>
    </row>
    <row r="54" spans="1:8" s="17" customFormat="1" ht="15.95" customHeight="1">
      <c r="A54" s="31"/>
      <c r="B54" s="21" t="s">
        <v>88</v>
      </c>
      <c r="C54" s="15">
        <v>-1710</v>
      </c>
      <c r="D54" s="15">
        <v>-1243</v>
      </c>
      <c r="E54" s="26">
        <v>0</v>
      </c>
      <c r="F54" s="26">
        <v>0</v>
      </c>
      <c r="G54" s="75"/>
      <c r="H54" s="75"/>
    </row>
    <row r="55" spans="1:8" s="17" customFormat="1" ht="15.95" customHeight="1">
      <c r="A55" s="31"/>
      <c r="B55" s="21" t="s">
        <v>89</v>
      </c>
      <c r="C55" s="26">
        <v>0</v>
      </c>
      <c r="D55" s="26">
        <v>0</v>
      </c>
      <c r="E55" s="26">
        <v>0</v>
      </c>
      <c r="F55" s="26">
        <v>0</v>
      </c>
      <c r="G55" s="75"/>
      <c r="H55" s="75"/>
    </row>
    <row r="56" spans="1:8" s="17" customFormat="1" ht="15.95" customHeight="1">
      <c r="A56" s="31"/>
      <c r="B56" s="21" t="s">
        <v>90</v>
      </c>
      <c r="C56" s="26">
        <v>0</v>
      </c>
      <c r="D56" s="26">
        <v>0</v>
      </c>
      <c r="E56" s="26">
        <v>0</v>
      </c>
      <c r="F56" s="26">
        <v>0</v>
      </c>
      <c r="G56" s="75"/>
      <c r="H56" s="75"/>
    </row>
    <row r="57" spans="1:8" s="17" customFormat="1" ht="15.95" customHeight="1">
      <c r="A57" s="32"/>
      <c r="B57" s="18" t="s">
        <v>49</v>
      </c>
      <c r="C57" s="16">
        <f>SUM(C44:C56)</f>
        <v>-31497</v>
      </c>
      <c r="D57" s="16">
        <f>SUM(D44:D56)</f>
        <v>-86787</v>
      </c>
      <c r="E57" s="16">
        <f>SUM(E44:E56)</f>
        <v>-92576</v>
      </c>
      <c r="F57" s="16">
        <f>SUM(F44:F56)</f>
        <v>-70550</v>
      </c>
      <c r="G57" s="75"/>
      <c r="H57" s="75"/>
    </row>
    <row r="58" spans="1:8" s="1" customFormat="1" ht="8.1" customHeight="1">
      <c r="A58" s="33"/>
      <c r="C58" s="34"/>
      <c r="D58" s="27"/>
      <c r="F58" s="27"/>
      <c r="G58" s="75"/>
      <c r="H58" s="75"/>
    </row>
    <row r="59" spans="1:8" s="17" customFormat="1" ht="15.95" customHeight="1">
      <c r="A59" s="31"/>
      <c r="B59" s="44" t="s">
        <v>97</v>
      </c>
      <c r="C59" s="36" t="str">
        <f>IF(C41+C57=0, "PASS", "FAIL")</f>
        <v>PASS</v>
      </c>
      <c r="D59" s="36" t="str">
        <f>IF(D41+D57=0, "PASS", "FAIL")</f>
        <v>PASS</v>
      </c>
      <c r="E59" s="36" t="str">
        <f>IF(E41+E57=0, "PASS", "FAIL")</f>
        <v>PASS</v>
      </c>
      <c r="F59" s="36" t="str">
        <f>IF(F41+F57=0, "PASS", "FAIL")</f>
        <v>PASS</v>
      </c>
      <c r="G59" s="75"/>
      <c r="H59" s="75"/>
    </row>
    <row r="60" spans="1:8" s="1" customFormat="1" ht="18" customHeight="1">
      <c r="A60" s="33"/>
      <c r="C60" s="34"/>
      <c r="D60" s="27"/>
      <c r="F60" s="27"/>
      <c r="G60" s="75"/>
      <c r="H60" s="75"/>
    </row>
    <row r="61" spans="1:8" s="6" customFormat="1" ht="20.100000000000001" customHeight="1">
      <c r="A61" s="29"/>
      <c r="B61" s="12" t="s">
        <v>141</v>
      </c>
      <c r="C61" s="48"/>
      <c r="D61" s="11"/>
      <c r="E61" s="11"/>
      <c r="F61" s="8" t="s">
        <v>16</v>
      </c>
      <c r="G61" s="75"/>
      <c r="H61" s="75"/>
    </row>
    <row r="62" spans="1:8" s="13" customFormat="1" ht="45" customHeight="1">
      <c r="A62" s="30"/>
      <c r="B62" s="19"/>
      <c r="C62" s="20" t="str">
        <f>C$9</f>
        <v>2020-21 
Provisional 
Outturn</v>
      </c>
      <c r="D62" s="20" t="str">
        <f>D$9</f>
        <v>2021-22 
Budget 
Estimate</v>
      </c>
      <c r="E62" s="20" t="str">
        <f>E$9</f>
        <v>2022-23 
Budget 
Estimate</v>
      </c>
      <c r="F62" s="20" t="str">
        <f>F$9</f>
        <v>2023-24 
Budget 
Estimate</v>
      </c>
      <c r="G62" s="75"/>
      <c r="H62" s="75"/>
    </row>
    <row r="63" spans="1:8" s="1" customFormat="1" ht="8.1" customHeight="1">
      <c r="A63" s="33"/>
      <c r="C63" s="34"/>
      <c r="D63" s="27"/>
      <c r="F63" s="27"/>
      <c r="G63" s="75"/>
      <c r="H63" s="75"/>
    </row>
    <row r="64" spans="1:8" s="6" customFormat="1" ht="15.95" customHeight="1">
      <c r="A64" s="29"/>
      <c r="B64" s="50" t="s">
        <v>43</v>
      </c>
      <c r="C64" s="48"/>
      <c r="D64" s="11"/>
      <c r="E64" s="11"/>
      <c r="F64" s="8"/>
      <c r="G64" s="75"/>
      <c r="H64" s="75"/>
    </row>
    <row r="65" spans="1:8" s="13" customFormat="1" ht="20.100000000000001" customHeight="1">
      <c r="A65" s="30"/>
      <c r="B65" s="81" t="s">
        <v>94</v>
      </c>
      <c r="C65" s="82"/>
      <c r="D65" s="82"/>
      <c r="E65" s="82"/>
      <c r="F65" s="83"/>
      <c r="G65" s="75"/>
      <c r="H65" s="75"/>
    </row>
    <row r="66" spans="1:8" s="17" customFormat="1" ht="15.95" customHeight="1">
      <c r="A66" s="31"/>
      <c r="B66" s="21" t="s">
        <v>31</v>
      </c>
      <c r="C66" s="26">
        <v>0</v>
      </c>
      <c r="D66" s="26">
        <v>0</v>
      </c>
      <c r="E66" s="26">
        <v>0</v>
      </c>
      <c r="F66" s="26">
        <v>0</v>
      </c>
      <c r="G66" s="75"/>
      <c r="H66" s="75"/>
    </row>
    <row r="67" spans="1:8" s="17" customFormat="1" ht="15.95" customHeight="1">
      <c r="A67" s="31"/>
      <c r="B67" s="21" t="s">
        <v>154</v>
      </c>
      <c r="C67" s="26">
        <v>0</v>
      </c>
      <c r="D67" s="26">
        <v>0</v>
      </c>
      <c r="E67" s="26">
        <v>0</v>
      </c>
      <c r="F67" s="26">
        <v>0</v>
      </c>
      <c r="G67" s="75"/>
      <c r="H67" s="75"/>
    </row>
    <row r="68" spans="1:8" s="17" customFormat="1" ht="15.95" customHeight="1">
      <c r="A68" s="31"/>
      <c r="B68" s="21" t="s">
        <v>32</v>
      </c>
      <c r="C68" s="26">
        <v>0</v>
      </c>
      <c r="D68" s="26">
        <v>0</v>
      </c>
      <c r="E68" s="26">
        <v>0</v>
      </c>
      <c r="F68" s="26">
        <v>0</v>
      </c>
      <c r="G68" s="75"/>
      <c r="H68" s="75"/>
    </row>
    <row r="69" spans="1:8" s="17" customFormat="1" ht="15.95" customHeight="1">
      <c r="A69" s="31"/>
      <c r="B69" s="21" t="s">
        <v>50</v>
      </c>
      <c r="C69" s="26">
        <v>0</v>
      </c>
      <c r="D69" s="26">
        <v>0</v>
      </c>
      <c r="E69" s="26">
        <v>0</v>
      </c>
      <c r="F69" s="26">
        <v>0</v>
      </c>
      <c r="G69" s="75"/>
      <c r="H69" s="75"/>
    </row>
    <row r="70" spans="1:8" s="17" customFormat="1" ht="15.95" customHeight="1">
      <c r="A70" s="31"/>
      <c r="B70" s="21" t="s">
        <v>33</v>
      </c>
      <c r="C70" s="26">
        <v>0</v>
      </c>
      <c r="D70" s="26">
        <v>0</v>
      </c>
      <c r="E70" s="26">
        <v>0</v>
      </c>
      <c r="F70" s="26">
        <v>0</v>
      </c>
      <c r="G70" s="75"/>
      <c r="H70" s="75"/>
    </row>
    <row r="71" spans="1:8" s="17" customFormat="1" ht="15.95" customHeight="1">
      <c r="A71" s="31"/>
      <c r="B71" s="21" t="s">
        <v>45</v>
      </c>
      <c r="C71" s="26">
        <v>0</v>
      </c>
      <c r="D71" s="26">
        <v>0</v>
      </c>
      <c r="E71" s="26">
        <v>0</v>
      </c>
      <c r="F71" s="26">
        <v>0</v>
      </c>
      <c r="G71" s="75"/>
      <c r="H71" s="75"/>
    </row>
    <row r="72" spans="1:8" s="17" customFormat="1" ht="15.95" customHeight="1">
      <c r="A72" s="31"/>
      <c r="B72" s="21" t="s">
        <v>44</v>
      </c>
      <c r="C72" s="26">
        <v>0</v>
      </c>
      <c r="D72" s="26">
        <v>0</v>
      </c>
      <c r="E72" s="26">
        <v>0</v>
      </c>
      <c r="F72" s="26">
        <v>0</v>
      </c>
      <c r="G72" s="75"/>
      <c r="H72" s="75"/>
    </row>
    <row r="73" spans="1:8" s="17" customFormat="1" ht="15.95" customHeight="1">
      <c r="A73" s="31"/>
      <c r="B73" s="21" t="s">
        <v>38</v>
      </c>
      <c r="C73" s="26">
        <v>0</v>
      </c>
      <c r="D73" s="26">
        <v>0</v>
      </c>
      <c r="E73" s="26">
        <v>0</v>
      </c>
      <c r="F73" s="26">
        <v>0</v>
      </c>
      <c r="G73" s="75"/>
      <c r="H73" s="75"/>
    </row>
    <row r="74" spans="1:8" s="17" customFormat="1" ht="15.95" customHeight="1">
      <c r="A74" s="31"/>
      <c r="B74" s="21" t="s">
        <v>34</v>
      </c>
      <c r="C74" s="26">
        <v>0</v>
      </c>
      <c r="D74" s="26">
        <v>0</v>
      </c>
      <c r="E74" s="26">
        <v>0</v>
      </c>
      <c r="F74" s="26">
        <v>0</v>
      </c>
      <c r="G74" s="75"/>
      <c r="H74" s="75"/>
    </row>
    <row r="75" spans="1:8" s="17" customFormat="1" ht="15.95" customHeight="1">
      <c r="A75" s="31"/>
      <c r="B75" s="21" t="s">
        <v>46</v>
      </c>
      <c r="C75" s="26">
        <v>0</v>
      </c>
      <c r="D75" s="26">
        <v>0</v>
      </c>
      <c r="E75" s="26">
        <v>0</v>
      </c>
      <c r="F75" s="26">
        <v>0</v>
      </c>
      <c r="G75" s="75"/>
      <c r="H75" s="75"/>
    </row>
    <row r="76" spans="1:8" s="17" customFormat="1" ht="15.95" customHeight="1">
      <c r="A76" s="32"/>
      <c r="B76" s="24" t="s">
        <v>95</v>
      </c>
      <c r="C76" s="25">
        <f>SUM(C66:C75)</f>
        <v>0</v>
      </c>
      <c r="D76" s="25">
        <f>SUM(D66:D75)</f>
        <v>0</v>
      </c>
      <c r="E76" s="25">
        <f>SUM(E66:E75)</f>
        <v>0</v>
      </c>
      <c r="F76" s="25">
        <f>SUM(F66:F75)</f>
        <v>0</v>
      </c>
      <c r="G76" s="75"/>
      <c r="H76" s="75"/>
    </row>
    <row r="77" spans="1:8" s="13" customFormat="1" ht="20.100000000000001" customHeight="1">
      <c r="A77" s="30"/>
      <c r="B77" s="81" t="s">
        <v>130</v>
      </c>
      <c r="C77" s="82"/>
      <c r="D77" s="82"/>
      <c r="E77" s="82"/>
      <c r="F77" s="83"/>
      <c r="G77" s="75"/>
      <c r="H77" s="75"/>
    </row>
    <row r="78" spans="1:8" s="17" customFormat="1" ht="15.95" customHeight="1">
      <c r="A78" s="31"/>
      <c r="B78" s="21" t="s">
        <v>51</v>
      </c>
      <c r="C78" s="26">
        <v>0</v>
      </c>
      <c r="D78" s="26">
        <v>0</v>
      </c>
      <c r="E78" s="26">
        <v>0</v>
      </c>
      <c r="F78" s="26">
        <v>0</v>
      </c>
      <c r="G78" s="75"/>
      <c r="H78" s="75"/>
    </row>
    <row r="79" spans="1:8" s="17" customFormat="1" ht="15.95" customHeight="1">
      <c r="A79" s="31"/>
      <c r="B79" s="21" t="s">
        <v>92</v>
      </c>
      <c r="C79" s="26">
        <v>0</v>
      </c>
      <c r="D79" s="26">
        <v>0</v>
      </c>
      <c r="E79" s="26">
        <v>0</v>
      </c>
      <c r="F79" s="26">
        <v>0</v>
      </c>
      <c r="G79" s="75"/>
      <c r="H79" s="75"/>
    </row>
    <row r="80" spans="1:8" s="17" customFormat="1" ht="15.95" customHeight="1">
      <c r="A80" s="31"/>
      <c r="B80" s="21" t="s">
        <v>131</v>
      </c>
      <c r="C80" s="26">
        <v>0</v>
      </c>
      <c r="D80" s="26">
        <v>0</v>
      </c>
      <c r="E80" s="26">
        <v>0</v>
      </c>
      <c r="F80" s="26">
        <v>0</v>
      </c>
      <c r="G80" s="75"/>
      <c r="H80" s="75"/>
    </row>
    <row r="81" spans="1:8" s="17" customFormat="1" ht="15.95" customHeight="1">
      <c r="A81" s="31"/>
      <c r="B81" s="21" t="s">
        <v>52</v>
      </c>
      <c r="C81" s="26">
        <v>0</v>
      </c>
      <c r="D81" s="26">
        <v>0</v>
      </c>
      <c r="E81" s="26">
        <v>0</v>
      </c>
      <c r="F81" s="26">
        <v>0</v>
      </c>
      <c r="G81" s="75"/>
      <c r="H81" s="75"/>
    </row>
    <row r="82" spans="1:8" s="17" customFormat="1" ht="15.95" customHeight="1">
      <c r="A82" s="32"/>
      <c r="B82" s="24" t="s">
        <v>132</v>
      </c>
      <c r="C82" s="25">
        <f>SUM(C78:C81)</f>
        <v>0</v>
      </c>
      <c r="D82" s="25">
        <f>SUM(D78:D81)</f>
        <v>0</v>
      </c>
      <c r="E82" s="25">
        <f>SUM(E78:E81)</f>
        <v>0</v>
      </c>
      <c r="F82" s="25">
        <f>SUM(F78:F81)</f>
        <v>0</v>
      </c>
      <c r="G82" s="75"/>
      <c r="H82" s="75"/>
    </row>
    <row r="83" spans="1:8" s="13" customFormat="1" ht="20.100000000000001" customHeight="1">
      <c r="A83" s="30"/>
      <c r="B83" s="81" t="s">
        <v>93</v>
      </c>
      <c r="C83" s="82"/>
      <c r="D83" s="82"/>
      <c r="E83" s="82"/>
      <c r="F83" s="83"/>
      <c r="G83" s="75"/>
      <c r="H83" s="75"/>
    </row>
    <row r="84" spans="1:8" s="17" customFormat="1" ht="15.95" customHeight="1">
      <c r="A84" s="31"/>
      <c r="B84" s="21" t="s">
        <v>31</v>
      </c>
      <c r="C84" s="26">
        <v>0</v>
      </c>
      <c r="D84" s="26">
        <v>0</v>
      </c>
      <c r="E84" s="26">
        <v>0</v>
      </c>
      <c r="F84" s="26">
        <v>0</v>
      </c>
      <c r="G84" s="75"/>
      <c r="H84" s="75"/>
    </row>
    <row r="85" spans="1:8" s="17" customFormat="1" ht="15.95" customHeight="1">
      <c r="A85" s="31"/>
      <c r="B85" s="21" t="s">
        <v>154</v>
      </c>
      <c r="C85" s="26">
        <v>0</v>
      </c>
      <c r="D85" s="26">
        <v>0</v>
      </c>
      <c r="E85" s="26">
        <v>0</v>
      </c>
      <c r="F85" s="26">
        <v>0</v>
      </c>
      <c r="G85" s="75"/>
      <c r="H85" s="75"/>
    </row>
    <row r="86" spans="1:8" s="17" customFormat="1" ht="15.95" customHeight="1">
      <c r="A86" s="31"/>
      <c r="B86" s="21" t="s">
        <v>32</v>
      </c>
      <c r="C86" s="26">
        <v>0</v>
      </c>
      <c r="D86" s="26">
        <v>0</v>
      </c>
      <c r="E86" s="26">
        <v>0</v>
      </c>
      <c r="F86" s="26">
        <v>0</v>
      </c>
      <c r="G86" s="75"/>
      <c r="H86" s="75"/>
    </row>
    <row r="87" spans="1:8" s="17" customFormat="1" ht="15.95" customHeight="1">
      <c r="A87" s="31"/>
      <c r="B87" s="21" t="s">
        <v>35</v>
      </c>
      <c r="C87" s="26">
        <v>0</v>
      </c>
      <c r="D87" s="26">
        <v>0</v>
      </c>
      <c r="E87" s="26">
        <v>0</v>
      </c>
      <c r="F87" s="26">
        <v>0</v>
      </c>
      <c r="G87" s="75"/>
      <c r="H87" s="75"/>
    </row>
    <row r="88" spans="1:8" s="17" customFormat="1" ht="15.95" customHeight="1">
      <c r="A88" s="31"/>
      <c r="B88" s="21" t="s">
        <v>33</v>
      </c>
      <c r="C88" s="26">
        <v>0</v>
      </c>
      <c r="D88" s="26">
        <v>0</v>
      </c>
      <c r="E88" s="26">
        <v>0</v>
      </c>
      <c r="F88" s="26">
        <v>0</v>
      </c>
      <c r="G88" s="75"/>
      <c r="H88" s="75"/>
    </row>
    <row r="89" spans="1:8" s="17" customFormat="1" ht="15.95" customHeight="1">
      <c r="A89" s="31"/>
      <c r="B89" s="21" t="s">
        <v>45</v>
      </c>
      <c r="C89" s="26">
        <v>0</v>
      </c>
      <c r="D89" s="26">
        <v>0</v>
      </c>
      <c r="E89" s="26">
        <v>0</v>
      </c>
      <c r="F89" s="26">
        <v>0</v>
      </c>
      <c r="G89" s="75"/>
      <c r="H89" s="75"/>
    </row>
    <row r="90" spans="1:8" s="17" customFormat="1" ht="15.95" customHeight="1">
      <c r="A90" s="31"/>
      <c r="B90" s="21" t="s">
        <v>44</v>
      </c>
      <c r="C90" s="26">
        <v>350</v>
      </c>
      <c r="D90" s="26">
        <v>585</v>
      </c>
      <c r="E90" s="26">
        <v>600</v>
      </c>
      <c r="F90" s="26">
        <v>680</v>
      </c>
      <c r="G90" s="75"/>
      <c r="H90" s="75"/>
    </row>
    <row r="91" spans="1:8" s="17" customFormat="1" ht="15.95" customHeight="1">
      <c r="A91" s="31"/>
      <c r="B91" s="21" t="s">
        <v>38</v>
      </c>
      <c r="C91" s="26">
        <v>0</v>
      </c>
      <c r="D91" s="26">
        <v>0</v>
      </c>
      <c r="E91" s="26">
        <v>0</v>
      </c>
      <c r="F91" s="26">
        <v>0</v>
      </c>
      <c r="G91" s="75"/>
      <c r="H91" s="75"/>
    </row>
    <row r="92" spans="1:8" s="17" customFormat="1" ht="15.95" customHeight="1">
      <c r="A92" s="31"/>
      <c r="B92" s="21" t="s">
        <v>34</v>
      </c>
      <c r="C92" s="26">
        <v>0</v>
      </c>
      <c r="D92" s="26">
        <v>0</v>
      </c>
      <c r="E92" s="26">
        <v>0</v>
      </c>
      <c r="F92" s="26">
        <v>0</v>
      </c>
      <c r="G92" s="75"/>
      <c r="H92" s="75"/>
    </row>
    <row r="93" spans="1:8" s="17" customFormat="1" ht="15.95" customHeight="1">
      <c r="A93" s="31"/>
      <c r="B93" s="21" t="s">
        <v>46</v>
      </c>
      <c r="C93" s="26">
        <v>0</v>
      </c>
      <c r="D93" s="26">
        <v>0</v>
      </c>
      <c r="E93" s="26">
        <v>0</v>
      </c>
      <c r="F93" s="26">
        <v>0</v>
      </c>
      <c r="G93" s="75"/>
      <c r="H93" s="75"/>
    </row>
    <row r="94" spans="1:8" s="17" customFormat="1" ht="15.95" customHeight="1">
      <c r="A94" s="32"/>
      <c r="B94" s="24" t="s">
        <v>96</v>
      </c>
      <c r="C94" s="25">
        <f>SUM(C84:C93)</f>
        <v>350</v>
      </c>
      <c r="D94" s="25">
        <f>SUM(D84:D93)</f>
        <v>585</v>
      </c>
      <c r="E94" s="25">
        <f>SUM(E84:E93)</f>
        <v>600</v>
      </c>
      <c r="F94" s="25">
        <f>SUM(F84:F93)</f>
        <v>680</v>
      </c>
      <c r="G94" s="75"/>
      <c r="H94" s="75"/>
    </row>
    <row r="95" spans="1:8" s="17" customFormat="1" ht="15.95" customHeight="1">
      <c r="A95" s="32"/>
      <c r="B95" s="18" t="s">
        <v>129</v>
      </c>
      <c r="C95" s="16">
        <f>SUM(C76,C82, C94)</f>
        <v>350</v>
      </c>
      <c r="D95" s="16">
        <f>SUM(D76,D82, D94)</f>
        <v>585</v>
      </c>
      <c r="E95" s="16">
        <f>SUM(E76,E82, E94)</f>
        <v>600</v>
      </c>
      <c r="F95" s="16">
        <f>SUM(F76,F82, F94)</f>
        <v>680</v>
      </c>
      <c r="G95" s="75"/>
      <c r="H95" s="75"/>
    </row>
    <row r="96" spans="1:8" s="1" customFormat="1" ht="8.1" customHeight="1">
      <c r="A96" s="33"/>
      <c r="C96" s="34"/>
      <c r="D96" s="27"/>
      <c r="F96" s="27"/>
      <c r="G96" s="75"/>
      <c r="H96" s="75"/>
    </row>
    <row r="97" spans="1:8" s="6" customFormat="1" ht="15.95" customHeight="1">
      <c r="A97" s="29"/>
      <c r="B97" s="50" t="s">
        <v>48</v>
      </c>
      <c r="C97" s="48"/>
      <c r="D97" s="11"/>
      <c r="E97" s="11"/>
      <c r="F97" s="8"/>
      <c r="G97" s="75"/>
      <c r="H97" s="75"/>
    </row>
    <row r="98" spans="1:8" s="17" customFormat="1" ht="15.95" customHeight="1">
      <c r="A98" s="31"/>
      <c r="B98" s="21" t="s">
        <v>78</v>
      </c>
      <c r="C98" s="26">
        <v>-350</v>
      </c>
      <c r="D98" s="26">
        <v>-585</v>
      </c>
      <c r="E98" s="26">
        <v>-600</v>
      </c>
      <c r="F98" s="26">
        <v>-680</v>
      </c>
      <c r="G98" s="75"/>
      <c r="H98" s="75"/>
    </row>
    <row r="99" spans="1:8" s="17" customFormat="1" ht="15.95" customHeight="1">
      <c r="A99" s="31"/>
      <c r="B99" s="21" t="s">
        <v>79</v>
      </c>
      <c r="C99" s="26">
        <v>0</v>
      </c>
      <c r="D99" s="26">
        <v>0</v>
      </c>
      <c r="E99" s="26">
        <v>0</v>
      </c>
      <c r="F99" s="26">
        <v>0</v>
      </c>
      <c r="G99" s="75"/>
      <c r="H99" s="75"/>
    </row>
    <row r="100" spans="1:8" s="17" customFormat="1" ht="15.95" customHeight="1">
      <c r="A100" s="31"/>
      <c r="B100" s="21" t="s">
        <v>80</v>
      </c>
      <c r="C100" s="26">
        <v>0</v>
      </c>
      <c r="D100" s="26">
        <v>0</v>
      </c>
      <c r="E100" s="26">
        <v>0</v>
      </c>
      <c r="F100" s="26">
        <v>0</v>
      </c>
      <c r="G100" s="75"/>
      <c r="H100" s="75"/>
    </row>
    <row r="101" spans="1:8" s="17" customFormat="1" ht="15.95" customHeight="1">
      <c r="A101" s="31"/>
      <c r="B101" s="21" t="s">
        <v>81</v>
      </c>
      <c r="C101" s="26">
        <v>0</v>
      </c>
      <c r="D101" s="26">
        <v>0</v>
      </c>
      <c r="E101" s="26">
        <v>0</v>
      </c>
      <c r="F101" s="26">
        <v>0</v>
      </c>
      <c r="G101" s="75"/>
      <c r="H101" s="75"/>
    </row>
    <row r="102" spans="1:8" s="17" customFormat="1" ht="15.95" customHeight="1">
      <c r="A102" s="31"/>
      <c r="B102" s="21" t="s">
        <v>82</v>
      </c>
      <c r="C102" s="26">
        <v>0</v>
      </c>
      <c r="D102" s="26">
        <v>0</v>
      </c>
      <c r="E102" s="26">
        <v>0</v>
      </c>
      <c r="F102" s="26">
        <v>0</v>
      </c>
      <c r="G102" s="75"/>
      <c r="H102" s="75"/>
    </row>
    <row r="103" spans="1:8" s="17" customFormat="1" ht="15.95" customHeight="1">
      <c r="A103" s="31"/>
      <c r="B103" s="21" t="s">
        <v>83</v>
      </c>
      <c r="C103" s="26">
        <v>0</v>
      </c>
      <c r="D103" s="26">
        <v>0</v>
      </c>
      <c r="E103" s="26">
        <v>0</v>
      </c>
      <c r="F103" s="26">
        <v>0</v>
      </c>
      <c r="G103" s="75"/>
      <c r="H103" s="75"/>
    </row>
    <row r="104" spans="1:8" s="17" customFormat="1" ht="15.95" customHeight="1">
      <c r="A104" s="31"/>
      <c r="B104" s="42" t="s">
        <v>85</v>
      </c>
      <c r="C104" s="15">
        <f>-SUM(C76,C82)</f>
        <v>0</v>
      </c>
      <c r="D104" s="15">
        <f>-SUM(D76,D82)</f>
        <v>0</v>
      </c>
      <c r="E104" s="15">
        <f>-SUM(E76,E82)</f>
        <v>0</v>
      </c>
      <c r="F104" s="15">
        <f>-SUM(F76,F82)</f>
        <v>0</v>
      </c>
      <c r="G104" s="75"/>
      <c r="H104" s="75"/>
    </row>
    <row r="105" spans="1:8" s="17" customFormat="1" ht="15.95" customHeight="1">
      <c r="A105" s="32"/>
      <c r="B105" s="18" t="s">
        <v>146</v>
      </c>
      <c r="C105" s="16">
        <f>SUM(C98:C104)</f>
        <v>-350</v>
      </c>
      <c r="D105" s="16">
        <f>SUM(D98:D104)</f>
        <v>-585</v>
      </c>
      <c r="E105" s="16">
        <f>SUM(E98:E104)</f>
        <v>-600</v>
      </c>
      <c r="F105" s="16">
        <f>SUM(F98:F104)</f>
        <v>-680</v>
      </c>
      <c r="G105" s="75"/>
      <c r="H105" s="75"/>
    </row>
    <row r="106" spans="1:8" s="1" customFormat="1" ht="8.1" customHeight="1">
      <c r="A106" s="33"/>
      <c r="C106" s="34"/>
      <c r="D106" s="27"/>
      <c r="F106" s="27"/>
      <c r="G106" s="75"/>
      <c r="H106" s="75"/>
    </row>
    <row r="107" spans="1:8" s="17" customFormat="1" ht="15.95" customHeight="1">
      <c r="A107" s="31"/>
      <c r="B107" s="44" t="s">
        <v>97</v>
      </c>
      <c r="C107" s="36" t="str">
        <f>IF(C95+C105=0, "PASS", "FAIL")</f>
        <v>PASS</v>
      </c>
      <c r="D107" s="36" t="str">
        <f>IF(D95+D105=0, "PASS", "FAIL")</f>
        <v>PASS</v>
      </c>
      <c r="E107" s="36" t="str">
        <f>IF(E95+E105=0, "PASS", "FAIL")</f>
        <v>PASS</v>
      </c>
      <c r="F107" s="36" t="str">
        <f>IF(F95+F105=0, "PASS", "FAIL")</f>
        <v>PASS</v>
      </c>
      <c r="G107" s="75"/>
      <c r="H107" s="75"/>
    </row>
    <row r="108" spans="1:8" ht="18" customHeight="1">
      <c r="D108" s="41"/>
      <c r="E108" s="41"/>
      <c r="F108" s="41"/>
    </row>
    <row r="109" spans="1:8" s="6" customFormat="1" ht="24.95" customHeight="1">
      <c r="A109" s="29"/>
      <c r="B109" s="23" t="s">
        <v>143</v>
      </c>
      <c r="C109" s="22"/>
      <c r="D109" s="11"/>
      <c r="E109" s="11"/>
      <c r="F109" s="8"/>
      <c r="G109" s="75"/>
      <c r="H109" s="75"/>
    </row>
    <row r="110" spans="1:8" s="6" customFormat="1" ht="20.100000000000001" customHeight="1">
      <c r="A110" s="29"/>
      <c r="B110" s="12" t="s">
        <v>144</v>
      </c>
      <c r="C110" s="48"/>
      <c r="D110" s="11"/>
      <c r="E110" s="11"/>
      <c r="F110" s="8" t="s">
        <v>16</v>
      </c>
      <c r="G110" s="75"/>
      <c r="H110" s="75"/>
    </row>
    <row r="111" spans="1:8" s="13" customFormat="1" ht="45" customHeight="1">
      <c r="A111" s="30"/>
      <c r="B111" s="19"/>
      <c r="C111" s="20" t="str">
        <f>C$9</f>
        <v>2020-21 
Provisional 
Outturn</v>
      </c>
      <c r="D111" s="20" t="str">
        <f>D$9</f>
        <v>2021-22 
Budget 
Estimate</v>
      </c>
      <c r="E111" s="20" t="str">
        <f>E$9</f>
        <v>2022-23 
Budget 
Estimate</v>
      </c>
      <c r="F111" s="20" t="str">
        <f>F$9</f>
        <v>2023-24 
Budget 
Estimate</v>
      </c>
      <c r="G111" s="75"/>
      <c r="H111" s="75"/>
    </row>
    <row r="112" spans="1:8" s="1" customFormat="1" ht="8.1" customHeight="1">
      <c r="A112" s="33"/>
      <c r="C112" s="34"/>
      <c r="D112" s="27"/>
      <c r="F112" s="27"/>
      <c r="G112" s="75"/>
      <c r="H112" s="75"/>
    </row>
    <row r="113" spans="1:8" s="6" customFormat="1" ht="15.95" customHeight="1">
      <c r="A113" s="29"/>
      <c r="B113" s="50" t="s">
        <v>43</v>
      </c>
      <c r="C113" s="48"/>
      <c r="D113" s="11"/>
      <c r="E113" s="11"/>
      <c r="F113" s="8"/>
      <c r="G113" s="75"/>
      <c r="H113" s="75"/>
    </row>
    <row r="114" spans="1:8" s="17" customFormat="1" ht="15.95" customHeight="1">
      <c r="A114" s="31"/>
      <c r="B114" s="21" t="s">
        <v>98</v>
      </c>
      <c r="C114" s="26">
        <v>3242</v>
      </c>
      <c r="D114" s="26">
        <v>17977</v>
      </c>
      <c r="E114" s="26">
        <v>15921</v>
      </c>
      <c r="F114" s="26">
        <v>7500</v>
      </c>
      <c r="G114" s="75"/>
      <c r="H114" s="75"/>
    </row>
    <row r="115" spans="1:8" s="17" customFormat="1" ht="15.95" customHeight="1">
      <c r="A115" s="31"/>
      <c r="B115" s="21" t="s">
        <v>99</v>
      </c>
      <c r="C115" s="26">
        <v>0</v>
      </c>
      <c r="D115" s="26">
        <v>0</v>
      </c>
      <c r="E115" s="26">
        <v>0</v>
      </c>
      <c r="F115" s="26">
        <v>0</v>
      </c>
      <c r="G115" s="75"/>
      <c r="H115" s="75"/>
    </row>
    <row r="116" spans="1:8" s="17" customFormat="1" ht="15.95" customHeight="1">
      <c r="A116" s="31"/>
      <c r="B116" s="21" t="s">
        <v>100</v>
      </c>
      <c r="C116" s="26">
        <v>902</v>
      </c>
      <c r="D116" s="26">
        <v>4433</v>
      </c>
      <c r="E116" s="26">
        <v>3057</v>
      </c>
      <c r="F116" s="26">
        <v>2350</v>
      </c>
      <c r="G116" s="75"/>
      <c r="H116" s="75"/>
    </row>
    <row r="117" spans="1:8" s="17" customFormat="1" ht="15.95" customHeight="1">
      <c r="A117" s="31"/>
      <c r="B117" s="21" t="s">
        <v>101</v>
      </c>
      <c r="C117" s="26">
        <v>6376</v>
      </c>
      <c r="D117" s="26">
        <v>10699</v>
      </c>
      <c r="E117" s="26">
        <v>22320</v>
      </c>
      <c r="F117" s="26">
        <v>20700</v>
      </c>
      <c r="G117" s="75"/>
      <c r="H117" s="75"/>
    </row>
    <row r="118" spans="1:8" s="17" customFormat="1" ht="15.95" customHeight="1">
      <c r="A118" s="31"/>
      <c r="B118" s="21" t="s">
        <v>102</v>
      </c>
      <c r="C118" s="26">
        <v>866</v>
      </c>
      <c r="D118" s="26">
        <v>3111</v>
      </c>
      <c r="E118" s="26">
        <v>4502</v>
      </c>
      <c r="F118" s="26">
        <v>1776</v>
      </c>
      <c r="G118" s="75"/>
      <c r="H118" s="75"/>
    </row>
    <row r="119" spans="1:8" s="17" customFormat="1" ht="15.95" customHeight="1">
      <c r="A119" s="32"/>
      <c r="B119" s="52" t="s">
        <v>54</v>
      </c>
      <c r="C119" s="53">
        <f>SUM(C114:C118)</f>
        <v>11386</v>
      </c>
      <c r="D119" s="53">
        <f>SUM(D114:D118)</f>
        <v>36220</v>
      </c>
      <c r="E119" s="53">
        <f>SUM(E114:E118)</f>
        <v>45800</v>
      </c>
      <c r="F119" s="53">
        <f>SUM(F114:F118)</f>
        <v>32326</v>
      </c>
      <c r="G119" s="75"/>
      <c r="H119" s="75"/>
    </row>
    <row r="120" spans="1:8" s="1" customFormat="1" ht="8.1" customHeight="1">
      <c r="A120" s="33"/>
      <c r="C120" s="34"/>
      <c r="D120" s="27"/>
      <c r="F120" s="27"/>
      <c r="G120" s="75"/>
      <c r="H120" s="75"/>
    </row>
    <row r="121" spans="1:8" s="6" customFormat="1" ht="15.95" customHeight="1">
      <c r="A121" s="29"/>
      <c r="B121" s="50" t="s">
        <v>48</v>
      </c>
      <c r="C121" s="48"/>
      <c r="D121" s="11"/>
      <c r="E121" s="11"/>
      <c r="F121" s="8"/>
      <c r="G121" s="75"/>
      <c r="H121" s="75"/>
    </row>
    <row r="122" spans="1:8" s="17" customFormat="1" ht="15.95" customHeight="1">
      <c r="A122" s="31"/>
      <c r="B122" s="21" t="s">
        <v>104</v>
      </c>
      <c r="C122" s="26">
        <v>0</v>
      </c>
      <c r="D122" s="26">
        <v>0</v>
      </c>
      <c r="E122" s="26">
        <v>0</v>
      </c>
      <c r="F122" s="26">
        <v>0</v>
      </c>
      <c r="G122" s="75"/>
      <c r="H122" s="75"/>
    </row>
    <row r="123" spans="1:8" s="17" customFormat="1" ht="15.95" customHeight="1">
      <c r="A123" s="31"/>
      <c r="B123" s="35" t="s">
        <v>121</v>
      </c>
      <c r="C123" s="26">
        <v>-2961</v>
      </c>
      <c r="D123" s="26">
        <v>-2200</v>
      </c>
      <c r="E123" s="26">
        <v>-7316</v>
      </c>
      <c r="F123" s="26">
        <v>-6785</v>
      </c>
      <c r="G123" s="75"/>
      <c r="H123" s="75"/>
    </row>
    <row r="124" spans="1:8" s="17" customFormat="1" ht="15.95" customHeight="1">
      <c r="A124" s="31"/>
      <c r="B124" s="21" t="s">
        <v>80</v>
      </c>
      <c r="C124" s="26">
        <v>0</v>
      </c>
      <c r="D124" s="26">
        <v>0</v>
      </c>
      <c r="E124" s="26">
        <v>0</v>
      </c>
      <c r="F124" s="26">
        <v>0</v>
      </c>
      <c r="G124" s="75"/>
      <c r="H124" s="75"/>
    </row>
    <row r="125" spans="1:8" s="17" customFormat="1" ht="15.95" customHeight="1">
      <c r="A125" s="31"/>
      <c r="B125" s="21" t="s">
        <v>81</v>
      </c>
      <c r="C125" s="26">
        <v>0</v>
      </c>
      <c r="D125" s="26">
        <v>0</v>
      </c>
      <c r="E125" s="26">
        <v>0</v>
      </c>
      <c r="F125" s="26">
        <v>0</v>
      </c>
      <c r="G125" s="75"/>
      <c r="H125" s="75"/>
    </row>
    <row r="126" spans="1:8" s="17" customFormat="1" ht="15.95" customHeight="1">
      <c r="A126" s="31"/>
      <c r="B126" s="21" t="s">
        <v>84</v>
      </c>
      <c r="C126" s="26">
        <v>-598</v>
      </c>
      <c r="D126" s="26">
        <v>-981</v>
      </c>
      <c r="E126" s="26">
        <v>-400</v>
      </c>
      <c r="F126" s="26">
        <v>0</v>
      </c>
      <c r="G126" s="75"/>
      <c r="H126" s="75"/>
    </row>
    <row r="127" spans="1:8" s="17" customFormat="1" ht="15.95" customHeight="1">
      <c r="A127" s="31"/>
      <c r="B127" s="21" t="s">
        <v>85</v>
      </c>
      <c r="C127" s="26">
        <v>0</v>
      </c>
      <c r="D127" s="26">
        <v>-20322</v>
      </c>
      <c r="E127" s="26">
        <v>-29757</v>
      </c>
      <c r="F127" s="26">
        <v>-17228</v>
      </c>
      <c r="G127" s="75"/>
      <c r="H127" s="75"/>
    </row>
    <row r="128" spans="1:8" s="17" customFormat="1" ht="15.95" customHeight="1">
      <c r="A128" s="31"/>
      <c r="B128" s="21" t="s">
        <v>86</v>
      </c>
      <c r="C128" s="26">
        <v>0</v>
      </c>
      <c r="D128" s="26">
        <v>0</v>
      </c>
      <c r="E128" s="26">
        <v>0</v>
      </c>
      <c r="F128" s="26">
        <v>0</v>
      </c>
      <c r="G128" s="75"/>
      <c r="H128" s="75"/>
    </row>
    <row r="129" spans="1:8" s="17" customFormat="1" ht="15.95" customHeight="1">
      <c r="A129" s="31"/>
      <c r="B129" s="21" t="s">
        <v>87</v>
      </c>
      <c r="C129" s="26">
        <v>0</v>
      </c>
      <c r="D129" s="26">
        <v>0</v>
      </c>
      <c r="E129" s="26">
        <v>0</v>
      </c>
      <c r="F129" s="26">
        <v>0</v>
      </c>
      <c r="G129" s="75"/>
      <c r="H129" s="75"/>
    </row>
    <row r="130" spans="1:8" s="17" customFormat="1" ht="15.95" customHeight="1">
      <c r="A130" s="31"/>
      <c r="B130" s="21" t="s">
        <v>88</v>
      </c>
      <c r="C130" s="26">
        <v>-7827</v>
      </c>
      <c r="D130" s="26">
        <v>-12717</v>
      </c>
      <c r="E130" s="26">
        <v>-8327</v>
      </c>
      <c r="F130" s="26">
        <v>-8313</v>
      </c>
      <c r="G130" s="75"/>
      <c r="H130" s="75"/>
    </row>
    <row r="131" spans="1:8" s="17" customFormat="1" ht="15.95" customHeight="1">
      <c r="A131" s="31"/>
      <c r="B131" s="21" t="s">
        <v>89</v>
      </c>
      <c r="C131" s="26">
        <v>0</v>
      </c>
      <c r="D131" s="26">
        <v>0</v>
      </c>
      <c r="E131" s="26">
        <v>0</v>
      </c>
      <c r="F131" s="26">
        <v>0</v>
      </c>
      <c r="G131" s="75"/>
      <c r="H131" s="75"/>
    </row>
    <row r="132" spans="1:8" s="17" customFormat="1" ht="15.95" customHeight="1">
      <c r="A132" s="31"/>
      <c r="B132" s="21" t="s">
        <v>90</v>
      </c>
      <c r="C132" s="26">
        <v>0</v>
      </c>
      <c r="D132" s="26">
        <v>0</v>
      </c>
      <c r="E132" s="26">
        <v>0</v>
      </c>
      <c r="F132" s="26">
        <v>0</v>
      </c>
      <c r="G132" s="75"/>
      <c r="H132" s="75"/>
    </row>
    <row r="133" spans="1:8" s="17" customFormat="1" ht="15.95" customHeight="1">
      <c r="A133" s="32"/>
      <c r="B133" s="52" t="s">
        <v>55</v>
      </c>
      <c r="C133" s="16">
        <f>SUM(C122:C132)</f>
        <v>-11386</v>
      </c>
      <c r="D133" s="16">
        <f>SUM(D122:D132)</f>
        <v>-36220</v>
      </c>
      <c r="E133" s="16">
        <f>SUM(E122:E132)</f>
        <v>-45800</v>
      </c>
      <c r="F133" s="16">
        <f>SUM(F122:F132)</f>
        <v>-32326</v>
      </c>
      <c r="G133" s="75"/>
      <c r="H133" s="75"/>
    </row>
    <row r="134" spans="1:8" s="1" customFormat="1" ht="8.1" customHeight="1">
      <c r="A134" s="33"/>
      <c r="C134" s="34"/>
      <c r="D134" s="27"/>
      <c r="F134" s="27"/>
      <c r="G134" s="75"/>
      <c r="H134" s="75"/>
    </row>
    <row r="135" spans="1:8" s="17" customFormat="1" ht="15.95" customHeight="1">
      <c r="A135" s="31"/>
      <c r="B135" s="44" t="s">
        <v>105</v>
      </c>
      <c r="C135" s="36" t="str">
        <f>IF(C119+C133=0, "PASS", "FAIL")</f>
        <v>PASS</v>
      </c>
      <c r="D135" s="36" t="str">
        <f>IF(D119+D133=0, "PASS", "FAIL")</f>
        <v>PASS</v>
      </c>
      <c r="E135" s="36" t="str">
        <f>IF(E119+E133=0, "PASS", "FAIL")</f>
        <v>PASS</v>
      </c>
      <c r="F135" s="36" t="str">
        <f>IF(F119+F133=0, "PASS", "FAIL")</f>
        <v>PASS</v>
      </c>
      <c r="G135" s="75"/>
      <c r="H135" s="75"/>
    </row>
    <row r="136" spans="1:8" ht="18" customHeight="1">
      <c r="D136" s="41"/>
      <c r="E136" s="41"/>
      <c r="F136" s="41"/>
    </row>
    <row r="137" spans="1:8" s="6" customFormat="1" ht="20.100000000000001" customHeight="1">
      <c r="A137" s="29"/>
      <c r="B137" s="12" t="s">
        <v>145</v>
      </c>
      <c r="C137" s="48"/>
      <c r="D137" s="11"/>
      <c r="E137" s="11"/>
      <c r="F137" s="8" t="s">
        <v>16</v>
      </c>
      <c r="G137" s="75"/>
      <c r="H137" s="75"/>
    </row>
    <row r="138" spans="1:8" s="13" customFormat="1" ht="45" customHeight="1">
      <c r="A138" s="30"/>
      <c r="B138" s="19"/>
      <c r="C138" s="20" t="str">
        <f>C$9</f>
        <v>2020-21 
Provisional 
Outturn</v>
      </c>
      <c r="D138" s="20" t="str">
        <f>D$9</f>
        <v>2021-22 
Budget 
Estimate</v>
      </c>
      <c r="E138" s="20" t="str">
        <f>E$9</f>
        <v>2022-23 
Budget 
Estimate</v>
      </c>
      <c r="F138" s="20" t="str">
        <f>F$9</f>
        <v>2023-24 
Budget 
Estimate</v>
      </c>
      <c r="G138" s="75"/>
      <c r="H138" s="75"/>
    </row>
    <row r="139" spans="1:8" s="1" customFormat="1" ht="8.1" customHeight="1">
      <c r="A139" s="33"/>
      <c r="C139" s="34"/>
      <c r="D139" s="27"/>
      <c r="F139" s="27"/>
      <c r="G139" s="75"/>
      <c r="H139" s="75"/>
    </row>
    <row r="140" spans="1:8" s="6" customFormat="1" ht="15.95" customHeight="1">
      <c r="A140" s="29"/>
      <c r="B140" s="50" t="s">
        <v>43</v>
      </c>
      <c r="C140" s="48"/>
      <c r="D140" s="11"/>
      <c r="E140" s="11"/>
      <c r="F140" s="8"/>
      <c r="G140" s="75"/>
      <c r="H140" s="75"/>
    </row>
    <row r="141" spans="1:8" s="17" customFormat="1" ht="15.95" customHeight="1">
      <c r="A141" s="31"/>
      <c r="B141" s="21" t="s">
        <v>94</v>
      </c>
      <c r="C141" s="26">
        <v>0</v>
      </c>
      <c r="D141" s="26">
        <v>0</v>
      </c>
      <c r="E141" s="26">
        <v>0</v>
      </c>
      <c r="F141" s="26">
        <v>0</v>
      </c>
      <c r="G141" s="75"/>
      <c r="H141" s="75"/>
    </row>
    <row r="142" spans="1:8" s="17" customFormat="1" ht="15.95" customHeight="1">
      <c r="A142" s="31"/>
      <c r="B142" s="21" t="s">
        <v>91</v>
      </c>
      <c r="C142" s="26">
        <v>0</v>
      </c>
      <c r="D142" s="26">
        <v>0</v>
      </c>
      <c r="E142" s="26">
        <v>0</v>
      </c>
      <c r="F142" s="26">
        <v>0</v>
      </c>
      <c r="G142" s="75"/>
      <c r="H142" s="75"/>
    </row>
    <row r="143" spans="1:8" s="17" customFormat="1" ht="15.95" customHeight="1">
      <c r="A143" s="31"/>
      <c r="B143" s="21" t="s">
        <v>93</v>
      </c>
      <c r="C143" s="26">
        <v>0</v>
      </c>
      <c r="D143" s="26">
        <v>0</v>
      </c>
      <c r="E143" s="26">
        <v>0</v>
      </c>
      <c r="F143" s="26">
        <v>0</v>
      </c>
      <c r="G143" s="75"/>
      <c r="H143" s="75"/>
    </row>
    <row r="144" spans="1:8" s="17" customFormat="1" ht="15.95" customHeight="1">
      <c r="A144" s="32"/>
      <c r="B144" s="52" t="s">
        <v>103</v>
      </c>
      <c r="C144" s="53">
        <f>SUM(C141:C143)</f>
        <v>0</v>
      </c>
      <c r="D144" s="53">
        <f>SUM(D141:D143)</f>
        <v>0</v>
      </c>
      <c r="E144" s="53">
        <f>SUM(E141:E143)</f>
        <v>0</v>
      </c>
      <c r="F144" s="53">
        <f>SUM(F141:F143)</f>
        <v>0</v>
      </c>
      <c r="G144" s="75"/>
      <c r="H144" s="75"/>
    </row>
    <row r="145" spans="1:8" s="1" customFormat="1" ht="8.1" customHeight="1">
      <c r="A145" s="33"/>
      <c r="C145" s="34"/>
      <c r="D145" s="27"/>
      <c r="F145" s="27"/>
      <c r="G145" s="75"/>
      <c r="H145" s="75"/>
    </row>
    <row r="146" spans="1:8" s="6" customFormat="1" ht="15.95" customHeight="1">
      <c r="A146" s="29"/>
      <c r="B146" s="50" t="s">
        <v>48</v>
      </c>
      <c r="C146" s="48"/>
      <c r="D146" s="11"/>
      <c r="E146" s="11"/>
      <c r="F146" s="8"/>
      <c r="G146" s="75"/>
      <c r="H146" s="75"/>
    </row>
    <row r="147" spans="1:8" s="17" customFormat="1" ht="15.95" customHeight="1">
      <c r="A147" s="31"/>
      <c r="B147" s="21" t="s">
        <v>104</v>
      </c>
      <c r="C147" s="26">
        <v>0</v>
      </c>
      <c r="D147" s="26">
        <v>0</v>
      </c>
      <c r="E147" s="26">
        <v>0</v>
      </c>
      <c r="F147" s="26">
        <v>0</v>
      </c>
      <c r="G147" s="75"/>
      <c r="H147" s="75"/>
    </row>
    <row r="148" spans="1:8" s="17" customFormat="1" ht="15.95" customHeight="1">
      <c r="A148" s="31"/>
      <c r="B148" s="35" t="s">
        <v>121</v>
      </c>
      <c r="C148" s="26">
        <v>0</v>
      </c>
      <c r="D148" s="26">
        <v>0</v>
      </c>
      <c r="E148" s="26">
        <v>0</v>
      </c>
      <c r="F148" s="26">
        <v>0</v>
      </c>
      <c r="G148" s="75"/>
      <c r="H148" s="75"/>
    </row>
    <row r="149" spans="1:8" s="17" customFormat="1" ht="15.95" customHeight="1">
      <c r="A149" s="31"/>
      <c r="B149" s="21" t="s">
        <v>80</v>
      </c>
      <c r="C149" s="26">
        <v>0</v>
      </c>
      <c r="D149" s="26">
        <v>0</v>
      </c>
      <c r="E149" s="26">
        <v>0</v>
      </c>
      <c r="F149" s="26">
        <v>0</v>
      </c>
      <c r="G149" s="75"/>
      <c r="H149" s="75"/>
    </row>
    <row r="150" spans="1:8" s="17" customFormat="1" ht="15.95" customHeight="1">
      <c r="A150" s="31"/>
      <c r="B150" s="21" t="s">
        <v>81</v>
      </c>
      <c r="C150" s="26">
        <v>0</v>
      </c>
      <c r="D150" s="26">
        <v>0</v>
      </c>
      <c r="E150" s="26">
        <v>0</v>
      </c>
      <c r="F150" s="26">
        <v>0</v>
      </c>
      <c r="G150" s="75"/>
      <c r="H150" s="75"/>
    </row>
    <row r="151" spans="1:8" s="17" customFormat="1" ht="15.95" customHeight="1">
      <c r="A151" s="31"/>
      <c r="B151" s="21" t="s">
        <v>84</v>
      </c>
      <c r="C151" s="26">
        <v>0</v>
      </c>
      <c r="D151" s="26">
        <v>0</v>
      </c>
      <c r="E151" s="26">
        <v>0</v>
      </c>
      <c r="F151" s="26">
        <v>0</v>
      </c>
      <c r="G151" s="75"/>
      <c r="H151" s="75"/>
    </row>
    <row r="152" spans="1:8" s="17" customFormat="1" ht="15.95" customHeight="1">
      <c r="A152" s="31"/>
      <c r="B152" s="14" t="s">
        <v>85</v>
      </c>
      <c r="C152" s="15">
        <f>-SUM(C141:C142)</f>
        <v>0</v>
      </c>
      <c r="D152" s="15">
        <f>-SUM(D141:D142)</f>
        <v>0</v>
      </c>
      <c r="E152" s="15">
        <f>-SUM(E141:E142)</f>
        <v>0</v>
      </c>
      <c r="F152" s="15">
        <f>-SUM(F141:F142)</f>
        <v>0</v>
      </c>
      <c r="G152" s="75"/>
      <c r="H152" s="75"/>
    </row>
    <row r="153" spans="1:8" s="17" customFormat="1" ht="15.95" customHeight="1">
      <c r="A153" s="32"/>
      <c r="B153" s="18" t="s">
        <v>147</v>
      </c>
      <c r="C153" s="16">
        <f>SUM(C147:C152)</f>
        <v>0</v>
      </c>
      <c r="D153" s="16">
        <f>SUM(D147:D152)</f>
        <v>0</v>
      </c>
      <c r="E153" s="16">
        <f>SUM(E147:E152)</f>
        <v>0</v>
      </c>
      <c r="F153" s="16">
        <f>SUM(F147:F152)</f>
        <v>0</v>
      </c>
      <c r="G153" s="75"/>
      <c r="H153" s="75"/>
    </row>
    <row r="154" spans="1:8" s="1" customFormat="1" ht="8.1" customHeight="1">
      <c r="A154" s="33"/>
      <c r="C154" s="34"/>
      <c r="D154" s="27"/>
      <c r="F154" s="27"/>
      <c r="G154" s="75"/>
      <c r="H154" s="75"/>
    </row>
    <row r="155" spans="1:8" s="17" customFormat="1" ht="15.95" customHeight="1">
      <c r="A155" s="31"/>
      <c r="B155" s="44" t="s">
        <v>105</v>
      </c>
      <c r="C155" s="36" t="str">
        <f>IF(C144+C153=0, "PASS", "FAIL")</f>
        <v>PASS</v>
      </c>
      <c r="D155" s="36" t="str">
        <f>IF(D144+D153=0, "PASS", "FAIL")</f>
        <v>PASS</v>
      </c>
      <c r="E155" s="36" t="str">
        <f>IF(E144+E153=0, "PASS", "FAIL")</f>
        <v>PASS</v>
      </c>
      <c r="F155" s="36" t="str">
        <f>IF(F144+F153=0, "PASS", "FAIL")</f>
        <v>PASS</v>
      </c>
      <c r="G155" s="75"/>
      <c r="H155" s="75"/>
    </row>
    <row r="156" spans="1:8" ht="18" customHeight="1">
      <c r="D156" s="41"/>
      <c r="E156" s="41"/>
      <c r="F156" s="41"/>
    </row>
    <row r="157" spans="1:8" s="6" customFormat="1" ht="24.95" customHeight="1">
      <c r="A157" s="29"/>
      <c r="B157" s="23" t="s">
        <v>148</v>
      </c>
      <c r="C157" s="22"/>
      <c r="D157" s="11"/>
      <c r="E157" s="11"/>
      <c r="F157" s="8"/>
      <c r="G157" s="75"/>
      <c r="H157" s="75"/>
    </row>
    <row r="158" spans="1:8" s="6" customFormat="1" ht="20.100000000000001" customHeight="1">
      <c r="A158" s="29"/>
      <c r="B158" s="43" t="s">
        <v>56</v>
      </c>
      <c r="C158" s="22"/>
      <c r="D158" s="11"/>
      <c r="E158" s="11"/>
      <c r="F158" s="8" t="s">
        <v>16</v>
      </c>
      <c r="G158" s="75"/>
      <c r="H158" s="75"/>
    </row>
    <row r="159" spans="1:8" s="13" customFormat="1" ht="45" customHeight="1">
      <c r="A159" s="30"/>
      <c r="B159" s="19"/>
      <c r="C159" s="20" t="str">
        <f>C$9</f>
        <v>2020-21 
Provisional 
Outturn</v>
      </c>
      <c r="D159" s="20" t="str">
        <f>D$9</f>
        <v>2021-22 
Budget 
Estimate</v>
      </c>
      <c r="E159" s="20" t="str">
        <f>E$9</f>
        <v>2022-23 
Budget 
Estimate</v>
      </c>
      <c r="F159" s="20" t="str">
        <f>F$9</f>
        <v>2023-24 
Budget 
Estimate</v>
      </c>
      <c r="G159" s="75"/>
      <c r="H159" s="75"/>
    </row>
    <row r="160" spans="1:8" s="1" customFormat="1" ht="8.1" customHeight="1">
      <c r="A160" s="33"/>
      <c r="C160" s="34"/>
      <c r="D160" s="27"/>
      <c r="F160" s="27"/>
      <c r="G160" s="75"/>
      <c r="H160" s="75"/>
    </row>
    <row r="161" spans="1:8" s="6" customFormat="1" ht="15.95" customHeight="1">
      <c r="A161" s="29"/>
      <c r="B161" s="50" t="s">
        <v>59</v>
      </c>
      <c r="C161" s="48"/>
      <c r="D161" s="11"/>
      <c r="E161" s="11"/>
      <c r="F161" s="8"/>
      <c r="G161" s="75"/>
      <c r="H161" s="75"/>
    </row>
    <row r="162" spans="1:8" s="13" customFormat="1" ht="20.100000000000001" customHeight="1">
      <c r="A162" s="30"/>
      <c r="B162" s="81" t="s">
        <v>37</v>
      </c>
      <c r="C162" s="82"/>
      <c r="D162" s="82"/>
      <c r="E162" s="82"/>
      <c r="F162" s="83"/>
      <c r="G162" s="75"/>
      <c r="H162" s="75"/>
    </row>
    <row r="163" spans="1:8" s="17" customFormat="1" ht="15.95" customHeight="1">
      <c r="A163" s="30"/>
      <c r="B163" s="21" t="s">
        <v>106</v>
      </c>
      <c r="C163" s="26">
        <v>273924</v>
      </c>
      <c r="D163" s="15">
        <f>C170</f>
        <v>279938</v>
      </c>
      <c r="E163" s="15">
        <f>D170</f>
        <v>342275</v>
      </c>
      <c r="F163" s="15">
        <f>E170</f>
        <v>405934</v>
      </c>
      <c r="G163" s="75"/>
      <c r="H163" s="75"/>
    </row>
    <row r="164" spans="1:8" s="17" customFormat="1" ht="15.95" customHeight="1">
      <c r="A164" s="31"/>
      <c r="B164" s="55" t="s">
        <v>149</v>
      </c>
      <c r="C164" s="15">
        <v>0</v>
      </c>
      <c r="D164" s="38"/>
      <c r="E164" s="38"/>
      <c r="F164" s="38"/>
      <c r="G164" s="75"/>
      <c r="H164" s="75"/>
    </row>
    <row r="165" spans="1:8" s="17" customFormat="1" ht="15.95" customHeight="1">
      <c r="A165" s="31"/>
      <c r="B165" s="46" t="s">
        <v>107</v>
      </c>
      <c r="C165" s="54">
        <f>C163+C164</f>
        <v>273924</v>
      </c>
      <c r="D165" s="54">
        <f>D163</f>
        <v>279938</v>
      </c>
      <c r="E165" s="54">
        <f>E163</f>
        <v>342275</v>
      </c>
      <c r="F165" s="54">
        <f>F163</f>
        <v>405934</v>
      </c>
      <c r="G165" s="75"/>
      <c r="H165" s="75"/>
    </row>
    <row r="166" spans="1:8" s="17" customFormat="1" ht="15.95" customHeight="1">
      <c r="A166" s="31"/>
      <c r="B166" s="14" t="s">
        <v>57</v>
      </c>
      <c r="C166" s="15">
        <f>-C51-C104</f>
        <v>14948</v>
      </c>
      <c r="D166" s="15">
        <f>-D51-D104</f>
        <v>71154</v>
      </c>
      <c r="E166" s="15">
        <f>-E51-E104</f>
        <v>74054</v>
      </c>
      <c r="F166" s="15">
        <f>-F51-F104</f>
        <v>50899</v>
      </c>
      <c r="G166" s="75"/>
      <c r="H166" s="75"/>
    </row>
    <row r="167" spans="1:8" s="17" customFormat="1" ht="15.95" customHeight="1">
      <c r="A167" s="31"/>
      <c r="B167" s="14" t="s">
        <v>58</v>
      </c>
      <c r="C167" s="15">
        <f>-SUM(C55:C56)</f>
        <v>0</v>
      </c>
      <c r="D167" s="15">
        <f>-SUM(D55:D56)</f>
        <v>0</v>
      </c>
      <c r="E167" s="15">
        <f>-SUM(E55:E56)</f>
        <v>0</v>
      </c>
      <c r="F167" s="15">
        <f>-SUM(F55:F56)</f>
        <v>0</v>
      </c>
      <c r="G167" s="75"/>
      <c r="H167" s="75"/>
    </row>
    <row r="168" spans="1:8" s="17" customFormat="1" ht="15.95" customHeight="1">
      <c r="A168" s="31"/>
      <c r="B168" s="21" t="s">
        <v>108</v>
      </c>
      <c r="C168" s="15">
        <v>-5507</v>
      </c>
      <c r="D168" s="15">
        <v>-5249</v>
      </c>
      <c r="E168" s="26">
        <v>-6569</v>
      </c>
      <c r="F168" s="26">
        <v>-6517</v>
      </c>
      <c r="G168" s="75"/>
      <c r="H168" s="75"/>
    </row>
    <row r="169" spans="1:8" s="17" customFormat="1" ht="15.95" customHeight="1">
      <c r="A169" s="31"/>
      <c r="B169" s="21" t="s">
        <v>109</v>
      </c>
      <c r="C169" s="15">
        <v>-3427</v>
      </c>
      <c r="D169" s="15">
        <v>-3568</v>
      </c>
      <c r="E169" s="26">
        <v>-3826</v>
      </c>
      <c r="F169" s="26">
        <v>-3928</v>
      </c>
      <c r="G169" s="75"/>
      <c r="H169" s="75"/>
    </row>
    <row r="170" spans="1:8" s="17" customFormat="1" ht="15.95" customHeight="1">
      <c r="A170" s="32"/>
      <c r="B170" s="18" t="s">
        <v>110</v>
      </c>
      <c r="C170" s="16">
        <f>SUM(C165:C169)</f>
        <v>279938</v>
      </c>
      <c r="D170" s="16">
        <f>SUM(D165:D169)</f>
        <v>342275</v>
      </c>
      <c r="E170" s="16">
        <f>SUM(E165:E169)</f>
        <v>405934</v>
      </c>
      <c r="F170" s="16">
        <f>SUM(F165:F169)</f>
        <v>446388</v>
      </c>
      <c r="G170" s="75"/>
      <c r="H170" s="75"/>
    </row>
    <row r="171" spans="1:8" s="13" customFormat="1" ht="20.100000000000001" customHeight="1">
      <c r="A171" s="30"/>
      <c r="B171" s="81" t="s">
        <v>139</v>
      </c>
      <c r="C171" s="82"/>
      <c r="D171" s="82"/>
      <c r="E171" s="82"/>
      <c r="F171" s="83"/>
      <c r="G171" s="75"/>
      <c r="H171" s="75"/>
    </row>
    <row r="172" spans="1:8" s="17" customFormat="1" ht="15.95" customHeight="1">
      <c r="A172" s="30"/>
      <c r="B172" s="21" t="s">
        <v>106</v>
      </c>
      <c r="C172" s="26">
        <v>67825</v>
      </c>
      <c r="D172" s="15">
        <f>C179</f>
        <v>66543</v>
      </c>
      <c r="E172" s="15">
        <f>D179</f>
        <v>85422</v>
      </c>
      <c r="F172" s="15">
        <f>E179</f>
        <v>113647</v>
      </c>
      <c r="G172" s="75"/>
      <c r="H172" s="75"/>
    </row>
    <row r="173" spans="1:8" s="17" customFormat="1" ht="15.95" customHeight="1">
      <c r="A173" s="31"/>
      <c r="B173" s="14" t="s">
        <v>149</v>
      </c>
      <c r="C173" s="15">
        <v>0</v>
      </c>
      <c r="D173" s="38"/>
      <c r="E173" s="38"/>
      <c r="F173" s="38"/>
      <c r="G173" s="75"/>
      <c r="H173" s="75"/>
    </row>
    <row r="174" spans="1:8" s="17" customFormat="1" ht="15.95" customHeight="1">
      <c r="A174" s="31"/>
      <c r="B174" s="46" t="s">
        <v>107</v>
      </c>
      <c r="C174" s="54">
        <f>C172+C173</f>
        <v>67825</v>
      </c>
      <c r="D174" s="54">
        <f>D172</f>
        <v>66543</v>
      </c>
      <c r="E174" s="54">
        <f>E172</f>
        <v>85422</v>
      </c>
      <c r="F174" s="54">
        <f>F172</f>
        <v>113647</v>
      </c>
      <c r="G174" s="75"/>
      <c r="H174" s="75"/>
    </row>
    <row r="175" spans="1:8" s="17" customFormat="1" ht="15.95" customHeight="1">
      <c r="A175" s="31"/>
      <c r="B175" s="14" t="s">
        <v>57</v>
      </c>
      <c r="C175" s="15">
        <f>-C127-C152</f>
        <v>0</v>
      </c>
      <c r="D175" s="15">
        <f>-D127-D152</f>
        <v>20322</v>
      </c>
      <c r="E175" s="15">
        <f>-E127-E152</f>
        <v>29757</v>
      </c>
      <c r="F175" s="15">
        <f>-F127-F152</f>
        <v>17228</v>
      </c>
      <c r="G175" s="75"/>
      <c r="H175" s="75"/>
    </row>
    <row r="176" spans="1:8" s="17" customFormat="1" ht="15.95" customHeight="1">
      <c r="A176" s="31"/>
      <c r="B176" s="14" t="s">
        <v>58</v>
      </c>
      <c r="C176" s="15">
        <f>-SUM(C131:C132)</f>
        <v>0</v>
      </c>
      <c r="D176" s="15">
        <f>-SUM(D131:D132)</f>
        <v>0</v>
      </c>
      <c r="E176" s="15">
        <f>-SUM(E131:E132)</f>
        <v>0</v>
      </c>
      <c r="F176" s="15">
        <f>-SUM(F131:F132)</f>
        <v>0</v>
      </c>
      <c r="G176" s="75"/>
      <c r="H176" s="75"/>
    </row>
    <row r="177" spans="1:8" s="17" customFormat="1" ht="15.95" customHeight="1">
      <c r="A177" s="31"/>
      <c r="B177" s="21" t="s">
        <v>108</v>
      </c>
      <c r="C177" s="26">
        <v>-1282</v>
      </c>
      <c r="D177" s="26">
        <v>-1443</v>
      </c>
      <c r="E177" s="26">
        <v>-1532</v>
      </c>
      <c r="F177" s="26">
        <v>-1982</v>
      </c>
      <c r="G177" s="75"/>
      <c r="H177" s="75"/>
    </row>
    <row r="178" spans="1:8" s="17" customFormat="1" ht="15.95" customHeight="1">
      <c r="A178" s="31"/>
      <c r="B178" s="21" t="s">
        <v>109</v>
      </c>
      <c r="C178" s="26">
        <v>0</v>
      </c>
      <c r="D178" s="26">
        <v>0</v>
      </c>
      <c r="E178" s="26">
        <v>0</v>
      </c>
      <c r="F178" s="26">
        <v>0</v>
      </c>
      <c r="G178" s="75"/>
      <c r="H178" s="75"/>
    </row>
    <row r="179" spans="1:8" s="17" customFormat="1" ht="15.95" customHeight="1">
      <c r="A179" s="32"/>
      <c r="B179" s="18" t="s">
        <v>111</v>
      </c>
      <c r="C179" s="16">
        <f>SUM(C174:C178)</f>
        <v>66543</v>
      </c>
      <c r="D179" s="16">
        <f>SUM(D174:D178)</f>
        <v>85422</v>
      </c>
      <c r="E179" s="16">
        <f>SUM(E174:E178)</f>
        <v>113647</v>
      </c>
      <c r="F179" s="16">
        <f>SUM(F174:F178)</f>
        <v>128893</v>
      </c>
      <c r="G179" s="75"/>
      <c r="H179" s="75"/>
    </row>
    <row r="180" spans="1:8" s="1" customFormat="1" ht="8.1" customHeight="1">
      <c r="A180" s="33"/>
      <c r="C180" s="34"/>
      <c r="D180" s="27"/>
      <c r="F180" s="27"/>
      <c r="G180" s="75"/>
      <c r="H180" s="75"/>
    </row>
    <row r="181" spans="1:8" s="17" customFormat="1" ht="15.95" customHeight="1">
      <c r="A181" s="32"/>
      <c r="B181" s="18" t="s">
        <v>120</v>
      </c>
      <c r="C181" s="16">
        <f>C170+C179</f>
        <v>346481</v>
      </c>
      <c r="D181" s="16">
        <f>D170+D179</f>
        <v>427697</v>
      </c>
      <c r="E181" s="16">
        <f>E170+E179</f>
        <v>519581</v>
      </c>
      <c r="F181" s="16">
        <f>F170+F179</f>
        <v>575281</v>
      </c>
      <c r="G181" s="75"/>
      <c r="H181" s="75"/>
    </row>
    <row r="182" spans="1:8" s="1" customFormat="1" ht="8.1" customHeight="1">
      <c r="A182" s="33"/>
      <c r="C182" s="34"/>
      <c r="D182" s="27"/>
      <c r="F182" s="27"/>
      <c r="G182" s="75"/>
      <c r="H182" s="75"/>
    </row>
    <row r="183" spans="1:8" s="6" customFormat="1" ht="15.95" customHeight="1">
      <c r="A183" s="29"/>
      <c r="B183" s="50" t="s">
        <v>113</v>
      </c>
      <c r="C183" s="48"/>
      <c r="D183" s="11"/>
      <c r="E183" s="11"/>
      <c r="F183" s="8"/>
      <c r="G183" s="75"/>
      <c r="H183" s="75"/>
    </row>
    <row r="184" spans="1:8" s="17" customFormat="1" ht="15.95" customHeight="1">
      <c r="A184" s="31"/>
      <c r="B184" s="21" t="s">
        <v>115</v>
      </c>
      <c r="C184" s="26">
        <v>-230159</v>
      </c>
      <c r="D184" s="26">
        <v>-314434</v>
      </c>
      <c r="E184" s="26">
        <v>-402385</v>
      </c>
      <c r="F184" s="26">
        <v>-461660</v>
      </c>
      <c r="G184" s="75"/>
      <c r="H184" s="75"/>
    </row>
    <row r="185" spans="1:8" s="17" customFormat="1" ht="15.95" customHeight="1">
      <c r="A185" s="31"/>
      <c r="B185" s="45" t="s">
        <v>116</v>
      </c>
      <c r="C185" s="26">
        <v>-99567</v>
      </c>
      <c r="D185" s="26">
        <v>-95777</v>
      </c>
      <c r="E185" s="26">
        <v>-91951</v>
      </c>
      <c r="F185" s="26">
        <v>-88023</v>
      </c>
      <c r="G185" s="75"/>
      <c r="H185" s="75"/>
    </row>
    <row r="186" spans="1:8" s="17" customFormat="1" ht="15.95" customHeight="1">
      <c r="A186" s="31"/>
      <c r="B186" s="45" t="s">
        <v>117</v>
      </c>
      <c r="C186" s="26">
        <v>0</v>
      </c>
      <c r="D186" s="26">
        <v>0</v>
      </c>
      <c r="E186" s="26">
        <v>0</v>
      </c>
      <c r="F186" s="26">
        <v>0</v>
      </c>
      <c r="G186" s="75"/>
      <c r="H186" s="75"/>
    </row>
    <row r="187" spans="1:8" s="17" customFormat="1" ht="15.95" customHeight="1">
      <c r="A187" s="32"/>
      <c r="B187" s="18" t="s">
        <v>118</v>
      </c>
      <c r="C187" s="16">
        <f>SUM(C184:C186)</f>
        <v>-329726</v>
      </c>
      <c r="D187" s="16">
        <f>SUM(D184:D186)</f>
        <v>-410211</v>
      </c>
      <c r="E187" s="16">
        <f>SUM(E184:E186)</f>
        <v>-494336</v>
      </c>
      <c r="F187" s="16">
        <f>SUM(F184:F186)</f>
        <v>-549683</v>
      </c>
      <c r="G187" s="75"/>
      <c r="H187" s="75"/>
    </row>
    <row r="188" spans="1:8" s="17" customFormat="1" ht="30" customHeight="1">
      <c r="A188" s="31"/>
      <c r="B188" s="45" t="s">
        <v>119</v>
      </c>
      <c r="C188" s="26">
        <v>0</v>
      </c>
      <c r="D188" s="26">
        <v>0</v>
      </c>
      <c r="E188" s="26">
        <v>0</v>
      </c>
      <c r="F188" s="26">
        <v>0</v>
      </c>
      <c r="G188" s="75"/>
      <c r="H188" s="75"/>
    </row>
    <row r="189" spans="1:8" s="17" customFormat="1" ht="15.95" customHeight="1">
      <c r="A189" s="32"/>
      <c r="B189" s="18" t="s">
        <v>112</v>
      </c>
      <c r="C189" s="16">
        <f>SUM(C187:C188)</f>
        <v>-329726</v>
      </c>
      <c r="D189" s="16">
        <f>SUM(D187:D188)</f>
        <v>-410211</v>
      </c>
      <c r="E189" s="16">
        <f>SUM(E187:E188)</f>
        <v>-494336</v>
      </c>
      <c r="F189" s="16">
        <f>SUM(F187:F188)</f>
        <v>-549683</v>
      </c>
      <c r="G189" s="75"/>
      <c r="H189" s="75"/>
    </row>
    <row r="190" spans="1:8" s="1" customFormat="1" ht="8.1" customHeight="1">
      <c r="A190" s="33"/>
      <c r="C190" s="34"/>
      <c r="D190" s="27"/>
      <c r="F190" s="27"/>
      <c r="G190" s="75"/>
      <c r="H190" s="75"/>
    </row>
    <row r="191" spans="1:8" s="17" customFormat="1" ht="15.95" customHeight="1">
      <c r="A191" s="32"/>
      <c r="B191" s="18" t="s">
        <v>155</v>
      </c>
      <c r="C191" s="16">
        <f>C189+C181</f>
        <v>16755</v>
      </c>
      <c r="D191" s="16">
        <f t="shared" ref="D191:F191" si="0">D189+D181</f>
        <v>17486</v>
      </c>
      <c r="E191" s="16">
        <f t="shared" si="0"/>
        <v>25245</v>
      </c>
      <c r="F191" s="16">
        <f t="shared" si="0"/>
        <v>25598</v>
      </c>
      <c r="G191" s="75"/>
      <c r="H191" s="75"/>
    </row>
    <row r="192" spans="1:8" s="1" customFormat="1" ht="8.1" customHeight="1">
      <c r="A192" s="33"/>
      <c r="C192" s="34"/>
      <c r="D192" s="27"/>
      <c r="F192" s="27"/>
      <c r="G192" s="75"/>
      <c r="H192" s="75"/>
    </row>
    <row r="193" spans="1:9" s="6" customFormat="1" ht="15.95" customHeight="1">
      <c r="A193" s="29"/>
      <c r="B193" s="50" t="s">
        <v>114</v>
      </c>
      <c r="C193" s="48"/>
      <c r="D193" s="11"/>
      <c r="E193" s="11"/>
      <c r="F193" s="8"/>
      <c r="G193" s="75"/>
      <c r="H193" s="75"/>
    </row>
    <row r="194" spans="1:9" s="17" customFormat="1" ht="15.95" customHeight="1">
      <c r="A194" s="31"/>
      <c r="B194" s="21" t="s">
        <v>60</v>
      </c>
      <c r="C194" s="26">
        <v>-369726</v>
      </c>
      <c r="D194" s="26">
        <v>-450211</v>
      </c>
      <c r="E194" s="26">
        <v>-524336</v>
      </c>
      <c r="F194" s="26">
        <v>-579683</v>
      </c>
      <c r="G194" s="75"/>
      <c r="H194" s="75"/>
    </row>
    <row r="195" spans="1:9" s="17" customFormat="1" ht="15.95" customHeight="1">
      <c r="A195" s="31"/>
      <c r="B195" s="21" t="s">
        <v>61</v>
      </c>
      <c r="C195" s="26">
        <v>-424375</v>
      </c>
      <c r="D195" s="26">
        <v>-479726</v>
      </c>
      <c r="E195" s="26">
        <v>-550211</v>
      </c>
      <c r="F195" s="26">
        <v>-624336</v>
      </c>
      <c r="G195" s="75"/>
      <c r="H195" s="75"/>
    </row>
    <row r="196" spans="1:9" ht="18" customHeight="1">
      <c r="D196" s="41"/>
      <c r="E196" s="41"/>
      <c r="F196" s="41"/>
    </row>
    <row r="197" spans="1:9" s="6" customFormat="1" ht="24.95" customHeight="1">
      <c r="A197" s="75"/>
      <c r="B197" s="75"/>
      <c r="C197" s="75"/>
      <c r="D197" s="75"/>
      <c r="E197" s="75"/>
      <c r="F197" s="75"/>
      <c r="G197" s="75"/>
      <c r="H197" s="75"/>
    </row>
    <row r="198" spans="1:9" s="6" customFormat="1" ht="20.100000000000001" customHeight="1">
      <c r="A198" s="75"/>
      <c r="B198" s="75"/>
      <c r="C198" s="75"/>
      <c r="D198" s="75"/>
      <c r="E198" s="75"/>
      <c r="F198" s="75"/>
      <c r="G198" s="75"/>
      <c r="H198" s="75"/>
    </row>
    <row r="199" spans="1:9" ht="18" customHeight="1">
      <c r="A199" s="75"/>
      <c r="B199" s="75"/>
      <c r="C199" s="75"/>
      <c r="D199" s="75"/>
      <c r="E199" s="75"/>
      <c r="F199" s="75"/>
    </row>
    <row r="200" spans="1:9" ht="15.95" customHeight="1">
      <c r="A200" s="75"/>
      <c r="B200" s="75"/>
      <c r="C200" s="75"/>
      <c r="D200" s="75"/>
      <c r="E200" s="75"/>
      <c r="F200" s="75"/>
    </row>
    <row r="201" spans="1:9" ht="15.95" customHeight="1">
      <c r="A201" s="75"/>
      <c r="B201" s="75"/>
      <c r="C201" s="75"/>
      <c r="D201" s="75"/>
      <c r="E201" s="75"/>
      <c r="F201" s="75"/>
    </row>
    <row r="202" spans="1:9" ht="15.95" customHeight="1">
      <c r="A202" s="75"/>
      <c r="B202" s="75"/>
      <c r="C202" s="75"/>
      <c r="D202" s="75"/>
      <c r="E202" s="75"/>
      <c r="F202" s="75"/>
    </row>
    <row r="203" spans="1:9" ht="15.95" customHeight="1">
      <c r="A203" s="75"/>
      <c r="B203" s="75"/>
      <c r="C203" s="75"/>
      <c r="D203" s="75"/>
      <c r="E203" s="75"/>
      <c r="F203" s="75"/>
    </row>
    <row r="204" spans="1:9" s="17" customFormat="1" ht="15.95" customHeight="1">
      <c r="A204" s="75"/>
      <c r="B204" s="75"/>
      <c r="C204" s="75"/>
      <c r="D204" s="75"/>
      <c r="E204" s="75"/>
      <c r="F204" s="75"/>
      <c r="G204" s="75"/>
      <c r="H204" s="75"/>
      <c r="I204" s="2"/>
    </row>
    <row r="205" spans="1:9" ht="18" customHeight="1">
      <c r="A205" s="75"/>
      <c r="B205" s="75"/>
      <c r="C205" s="75"/>
      <c r="D205" s="75"/>
      <c r="E205" s="75"/>
      <c r="F205" s="75"/>
    </row>
    <row r="206" spans="1:9" ht="18" customHeight="1">
      <c r="A206" s="75"/>
      <c r="B206" s="75"/>
      <c r="C206" s="75"/>
      <c r="D206" s="75"/>
      <c r="E206" s="75"/>
      <c r="F206" s="75"/>
    </row>
    <row r="207" spans="1:9" ht="15.95" customHeight="1">
      <c r="A207" s="75"/>
      <c r="B207" s="75"/>
      <c r="C207" s="75"/>
      <c r="D207" s="75"/>
      <c r="E207" s="75"/>
      <c r="F207" s="75"/>
    </row>
    <row r="208" spans="1:9" ht="15.95" customHeight="1">
      <c r="A208" s="75"/>
      <c r="B208" s="75"/>
      <c r="C208" s="75"/>
      <c r="D208" s="75"/>
      <c r="E208" s="75"/>
      <c r="F208" s="75"/>
    </row>
    <row r="209" spans="1:8" ht="15.95" customHeight="1">
      <c r="A209" s="75"/>
      <c r="B209" s="75"/>
      <c r="C209" s="75"/>
      <c r="D209" s="75"/>
      <c r="E209" s="75"/>
      <c r="F209" s="75"/>
    </row>
    <row r="210" spans="1:8" ht="15.95" customHeight="1">
      <c r="A210" s="75"/>
      <c r="B210" s="75"/>
      <c r="C210" s="75"/>
      <c r="D210" s="75"/>
      <c r="E210" s="75"/>
      <c r="F210" s="75"/>
    </row>
    <row r="211" spans="1:8" ht="15.95" customHeight="1">
      <c r="A211" s="75"/>
      <c r="B211" s="75"/>
      <c r="C211" s="75"/>
      <c r="D211" s="75"/>
      <c r="E211" s="75"/>
      <c r="F211" s="75"/>
    </row>
    <row r="212" spans="1:8" ht="15.95" customHeight="1">
      <c r="A212" s="75"/>
      <c r="B212" s="75"/>
      <c r="C212" s="75"/>
      <c r="D212" s="75"/>
      <c r="E212" s="75"/>
      <c r="F212" s="75"/>
    </row>
    <row r="213" spans="1:8" ht="15.95" customHeight="1">
      <c r="A213" s="75"/>
      <c r="B213" s="75"/>
      <c r="C213" s="75"/>
      <c r="D213" s="75"/>
      <c r="E213" s="75"/>
      <c r="F213" s="75"/>
    </row>
    <row r="214" spans="1:8" ht="15.95" customHeight="1">
      <c r="A214" s="75"/>
      <c r="B214" s="75"/>
      <c r="C214" s="75"/>
      <c r="D214" s="75"/>
      <c r="E214" s="75"/>
      <c r="F214" s="75"/>
    </row>
    <row r="215" spans="1:8" ht="15.95" customHeight="1">
      <c r="A215" s="75"/>
      <c r="B215" s="75"/>
      <c r="C215" s="75"/>
      <c r="D215" s="75"/>
      <c r="E215" s="75"/>
      <c r="F215" s="75"/>
    </row>
    <row r="216" spans="1:8" ht="15.95" customHeight="1">
      <c r="A216" s="75"/>
      <c r="B216" s="75"/>
      <c r="C216" s="75"/>
      <c r="D216" s="75"/>
      <c r="E216" s="75"/>
      <c r="F216" s="75"/>
    </row>
    <row r="217" spans="1:8">
      <c r="A217" s="75"/>
      <c r="B217" s="75"/>
      <c r="C217" s="75"/>
      <c r="D217" s="75"/>
      <c r="E217" s="75"/>
      <c r="F217" s="75"/>
    </row>
    <row r="218" spans="1:8">
      <c r="A218" s="75"/>
      <c r="B218" s="75"/>
      <c r="C218" s="75"/>
      <c r="D218" s="75"/>
      <c r="E218" s="75"/>
      <c r="F218" s="75"/>
    </row>
    <row r="219" spans="1:8" s="49" customFormat="1" ht="18" customHeight="1">
      <c r="A219" s="75"/>
      <c r="B219" s="75"/>
      <c r="C219" s="75"/>
      <c r="D219" s="75"/>
      <c r="E219" s="75"/>
      <c r="F219" s="75"/>
      <c r="G219" s="75"/>
      <c r="H219" s="75"/>
    </row>
    <row r="220" spans="1:8" ht="15.95" customHeight="1">
      <c r="A220" s="75"/>
      <c r="B220" s="75"/>
      <c r="C220" s="75"/>
      <c r="D220" s="75"/>
      <c r="E220" s="75"/>
      <c r="F220" s="75"/>
    </row>
    <row r="221" spans="1:8" ht="15.95" customHeight="1">
      <c r="A221" s="75"/>
      <c r="B221" s="75"/>
      <c r="C221" s="75"/>
      <c r="D221" s="75"/>
      <c r="E221" s="75"/>
      <c r="F221" s="75"/>
    </row>
    <row r="222" spans="1:8" ht="15.95" customHeight="1">
      <c r="A222" s="75"/>
      <c r="B222" s="75"/>
      <c r="C222" s="75"/>
      <c r="D222" s="75"/>
      <c r="E222" s="75"/>
      <c r="F222" s="75"/>
    </row>
    <row r="223" spans="1:8" ht="15.95" customHeight="1">
      <c r="A223" s="75"/>
      <c r="B223" s="75"/>
      <c r="C223" s="75"/>
      <c r="D223" s="75"/>
      <c r="E223" s="75"/>
      <c r="F223" s="75"/>
    </row>
    <row r="224" spans="1:8" ht="15.95" customHeight="1">
      <c r="A224" s="75"/>
      <c r="B224" s="75"/>
      <c r="C224" s="75"/>
      <c r="D224" s="75"/>
      <c r="E224" s="75"/>
      <c r="F224" s="75"/>
    </row>
    <row r="225" spans="1:6" ht="15.95" customHeight="1">
      <c r="A225" s="75"/>
      <c r="B225" s="75"/>
      <c r="C225" s="75"/>
      <c r="D225" s="75"/>
      <c r="E225" s="75"/>
      <c r="F225" s="75"/>
    </row>
    <row r="226" spans="1:6" ht="15.95" customHeight="1">
      <c r="A226" s="75"/>
      <c r="B226" s="75"/>
      <c r="C226" s="75"/>
      <c r="D226" s="75"/>
      <c r="E226" s="75"/>
      <c r="F226" s="75"/>
    </row>
    <row r="227" spans="1:6" ht="15.95" customHeight="1">
      <c r="A227" s="75"/>
      <c r="B227" s="75"/>
      <c r="C227" s="75"/>
      <c r="D227" s="75"/>
      <c r="E227" s="75"/>
      <c r="F227" s="75"/>
    </row>
    <row r="228" spans="1:6" ht="15.95" customHeight="1">
      <c r="A228" s="75"/>
      <c r="B228" s="75"/>
      <c r="C228" s="75"/>
      <c r="D228" s="75"/>
      <c r="E228" s="75"/>
      <c r="F228" s="75"/>
    </row>
    <row r="229" spans="1:6" ht="15.95" customHeight="1">
      <c r="A229" s="75"/>
      <c r="B229" s="75"/>
      <c r="C229" s="75"/>
      <c r="D229" s="75"/>
      <c r="E229" s="75"/>
      <c r="F229" s="75"/>
    </row>
    <row r="230" spans="1:6">
      <c r="A230" s="75"/>
      <c r="B230" s="75"/>
      <c r="C230" s="75"/>
      <c r="D230" s="75"/>
      <c r="E230" s="75"/>
      <c r="F230" s="75"/>
    </row>
    <row r="231" spans="1:6">
      <c r="A231" s="75"/>
      <c r="B231" s="75"/>
      <c r="C231" s="75"/>
      <c r="D231" s="75"/>
      <c r="E231" s="75"/>
      <c r="F231" s="75"/>
    </row>
    <row r="232" spans="1:6">
      <c r="A232" s="75"/>
      <c r="B232" s="75"/>
      <c r="C232" s="75"/>
      <c r="D232" s="75"/>
      <c r="E232" s="75"/>
      <c r="F232" s="75"/>
    </row>
    <row r="233" spans="1:6">
      <c r="A233" s="75"/>
      <c r="B233" s="75"/>
      <c r="C233" s="75"/>
      <c r="D233" s="75"/>
      <c r="E233" s="75"/>
      <c r="F233" s="75"/>
    </row>
    <row r="234" spans="1:6">
      <c r="A234" s="75"/>
      <c r="B234" s="75"/>
      <c r="C234" s="75"/>
      <c r="D234" s="75"/>
      <c r="E234" s="75"/>
      <c r="F234" s="75"/>
    </row>
  </sheetData>
  <mergeCells count="5">
    <mergeCell ref="B171:F171"/>
    <mergeCell ref="B65:F65"/>
    <mergeCell ref="B77:F77"/>
    <mergeCell ref="B83:F83"/>
    <mergeCell ref="B162:F162"/>
  </mergeCells>
  <dataValidations count="7">
    <dataValidation type="whole" errorStyle="warning" allowBlank="1" showInputMessage="1" showErrorMessage="1" errorTitle="WARNING" error="All figures must be entered as whole numbers. Please ensure that the figure you have entered is correct." sqref="C188:F188 C164 C173">
      <formula1>-1000000</formula1>
      <formula2>1000000</formula2>
    </dataValidation>
    <dataValidation type="whole" errorStyle="warning" operator="lessThanOrEqual" allowBlank="1" showInputMessage="1" showErrorMessage="1" errorTitle="WARNING: Check signage" error="Liabilities are expected to be entered as negative whole numbers. Please ensure the figure you have entered is correct. " sqref="C184:F186 C194:F195">
      <formula1>0</formula1>
    </dataValidation>
    <dataValidation type="whole" errorStyle="warning" operator="lessThanOrEqual" allowBlank="1" showInputMessage="1" showErrorMessage="1" errorTitle="WARNING: Check signage" error="Repayments are expected to be entered as negative whole numbers. Please ensure the figure you have entered is correct. " sqref="E168:F169 C177:F178">
      <formula1>0</formula1>
    </dataValidation>
    <dataValidation type="whole" errorStyle="warning" operator="lessThanOrEqual" allowBlank="1" showInputMessage="1" showErrorMessage="1" errorTitle="WARNING: Check signage" error="Financing must be entered as a negative whole number. Please ensure the figure you have entered is correct. " sqref="C44:F53 E54:F54 C55:F56 C98:F103 C122:F132 C147:F151">
      <formula1>0</formula1>
    </dataValidation>
    <dataValidation type="whole" errorStyle="warning" operator="greaterThanOrEqual" allowBlank="1" showInputMessage="1" showErrorMessage="1" errorTitle="WARNING: Check signage" error="Expenditure must be entered as a positive whole number. Please ensure the figure you have entered is correct." sqref="C31:F40 C66:F75 C78:F81 C84:F93 C114:F118 C141:F143">
      <formula1>0</formula1>
    </dataValidation>
    <dataValidation type="whole" errorStyle="warning" allowBlank="1" showInputMessage="1" showErrorMessage="1" errorTitle="WARNING" error="All figures need to be entered rounded to the nearest whole number. Please review the figure you have entered." sqref="C174 D172:F174 D163:F165 C165">
      <formula1>-100000000</formula1>
      <formula2>100000000</formula2>
    </dataValidation>
    <dataValidation type="whole" errorStyle="warning" allowBlank="1" showInputMessage="1" showErrorMessage="1" errorTitle="WARNING" error="All figures need to be entered rounded to the nearest whole number. This figure is also expected to be a positive figure. Please review the figure you have entered." sqref="C54:D54 C168:D169 C152:F152">
      <formula1>0</formula1>
      <formula2>100000000</formula2>
    </dataValidation>
  </dataValidations>
  <pageMargins left="0.7" right="0.7" top="0.75" bottom="0.75" header="0.3" footer="0.3"/>
  <pageSetup paperSize="9" orientation="portrait" horizontalDpi="90" verticalDpi="9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tabColor rgb="FFC5D9F1"/>
  </sheetPr>
  <dimension ref="A1:I234"/>
  <sheetViews>
    <sheetView zoomScaleNormal="100" workbookViewId="0">
      <pane ySplit="3" topLeftCell="A4" activePane="bottomLeft" state="frozen"/>
      <selection activeCell="H1" sqref="H1"/>
      <selection pane="bottomLeft" activeCell="C1" sqref="C1"/>
    </sheetView>
  </sheetViews>
  <sheetFormatPr defaultColWidth="9.140625" defaultRowHeight="12.75"/>
  <cols>
    <col min="1" max="1" width="4" style="39" customWidth="1"/>
    <col min="2" max="2" width="94.140625" style="40" customWidth="1"/>
    <col min="3" max="6" width="17.5703125" style="40" customWidth="1"/>
    <col min="7" max="7" width="11.140625" style="75" customWidth="1"/>
    <col min="8" max="8" width="69" style="75" customWidth="1"/>
    <col min="9" max="16384" width="9.140625" style="40"/>
  </cols>
  <sheetData>
    <row r="1" spans="1:8" s="3" customFormat="1" ht="20.100000000000001" customHeight="1">
      <c r="A1" s="28"/>
      <c r="B1" s="4" t="s">
        <v>156</v>
      </c>
      <c r="G1" s="75"/>
      <c r="H1" s="75"/>
    </row>
    <row r="2" spans="1:8" s="3" customFormat="1" ht="20.100000000000001" customHeight="1">
      <c r="A2" s="28"/>
      <c r="B2" s="5" t="s">
        <v>27</v>
      </c>
      <c r="D2" s="74"/>
      <c r="E2" s="74"/>
      <c r="F2" s="37"/>
      <c r="G2" s="75"/>
      <c r="H2" s="75"/>
    </row>
    <row r="3" spans="1:8" s="6" customFormat="1" ht="12.75" customHeight="1">
      <c r="A3" s="29"/>
      <c r="B3" s="7"/>
      <c r="G3" s="75"/>
      <c r="H3" s="75"/>
    </row>
    <row r="4" spans="1:8" s="6" customFormat="1" ht="20.100000000000001" customHeight="1">
      <c r="A4" s="29"/>
      <c r="B4" s="10" t="s">
        <v>39</v>
      </c>
      <c r="C4" s="9"/>
      <c r="D4" s="9"/>
      <c r="E4" s="9"/>
      <c r="F4" s="9"/>
      <c r="G4" s="75"/>
      <c r="H4" s="75"/>
    </row>
    <row r="5" spans="1:8" s="6" customFormat="1" ht="20.100000000000001" customHeight="1">
      <c r="A5" s="29"/>
      <c r="B5" s="10" t="s">
        <v>40</v>
      </c>
      <c r="C5" s="9"/>
      <c r="D5" s="9"/>
      <c r="E5" s="9"/>
      <c r="F5" s="9"/>
      <c r="G5" s="75"/>
      <c r="H5" s="75"/>
    </row>
    <row r="6" spans="1:8" s="6" customFormat="1" ht="20.100000000000001" customHeight="1">
      <c r="A6" s="29"/>
      <c r="B6" s="10" t="s">
        <v>140</v>
      </c>
      <c r="C6" s="47"/>
      <c r="D6" s="9"/>
      <c r="F6" s="9"/>
      <c r="G6" s="75"/>
      <c r="H6" s="75"/>
    </row>
    <row r="7" spans="1:8" s="1" customFormat="1" ht="8.1" customHeight="1">
      <c r="A7" s="33"/>
      <c r="C7" s="34"/>
      <c r="D7" s="51"/>
      <c r="F7" s="51"/>
      <c r="G7" s="75"/>
      <c r="H7" s="75"/>
    </row>
    <row r="8" spans="1:8" s="6" customFormat="1" ht="24.95" customHeight="1">
      <c r="A8" s="29"/>
      <c r="B8" s="23" t="s">
        <v>124</v>
      </c>
      <c r="C8" s="22"/>
      <c r="D8" s="11"/>
      <c r="E8" s="11"/>
      <c r="F8" s="8" t="s">
        <v>16</v>
      </c>
      <c r="G8" s="75"/>
      <c r="H8" s="75"/>
    </row>
    <row r="9" spans="1:8" s="13" customFormat="1" ht="45" customHeight="1">
      <c r="A9" s="30"/>
      <c r="B9" s="19"/>
      <c r="C9" s="20" t="s">
        <v>152</v>
      </c>
      <c r="D9" s="20" t="s">
        <v>41</v>
      </c>
      <c r="E9" s="20" t="s">
        <v>42</v>
      </c>
      <c r="F9" s="20" t="s">
        <v>153</v>
      </c>
      <c r="G9" s="75"/>
      <c r="H9" s="75"/>
    </row>
    <row r="10" spans="1:8" s="1" customFormat="1" ht="8.1" customHeight="1">
      <c r="A10" s="33"/>
      <c r="C10" s="34"/>
      <c r="D10" s="27"/>
      <c r="F10" s="27"/>
      <c r="G10" s="75"/>
      <c r="H10" s="75"/>
    </row>
    <row r="11" spans="1:8" s="6" customFormat="1" ht="15.95" customHeight="1">
      <c r="A11" s="29"/>
      <c r="B11" s="50" t="s">
        <v>43</v>
      </c>
      <c r="C11" s="48"/>
      <c r="D11" s="11"/>
      <c r="E11" s="11"/>
      <c r="F11" s="8"/>
      <c r="G11" s="75"/>
      <c r="H11" s="75"/>
    </row>
    <row r="12" spans="1:8" s="17" customFormat="1" ht="15.95" customHeight="1">
      <c r="A12" s="31"/>
      <c r="B12" s="14" t="s">
        <v>125</v>
      </c>
      <c r="C12" s="15">
        <f>C41+C119</f>
        <v>113156</v>
      </c>
      <c r="D12" s="15">
        <f>D41+D119</f>
        <v>206013</v>
      </c>
      <c r="E12" s="15">
        <f>E41+E119</f>
        <v>117002</v>
      </c>
      <c r="F12" s="15">
        <f>F41+F119</f>
        <v>80842</v>
      </c>
      <c r="G12" s="75"/>
      <c r="H12" s="75"/>
    </row>
    <row r="13" spans="1:8" s="17" customFormat="1" ht="15.95" customHeight="1">
      <c r="A13" s="31"/>
      <c r="B13" s="14" t="s">
        <v>126</v>
      </c>
      <c r="C13" s="15">
        <f>SUM(C76,C82, C141:C142)</f>
        <v>0</v>
      </c>
      <c r="D13" s="15">
        <f>SUM(D76,D82, D141:D142)</f>
        <v>0</v>
      </c>
      <c r="E13" s="15">
        <f>SUM(E76,E82, E141:E142)</f>
        <v>0</v>
      </c>
      <c r="F13" s="15">
        <f>SUM(F76,F82, F141:F142)</f>
        <v>0</v>
      </c>
      <c r="G13" s="75"/>
      <c r="H13" s="75"/>
    </row>
    <row r="14" spans="1:8" s="17" customFormat="1" ht="15.95" customHeight="1">
      <c r="A14" s="31"/>
      <c r="B14" s="14" t="s">
        <v>93</v>
      </c>
      <c r="C14" s="15">
        <f>C94+C143</f>
        <v>730</v>
      </c>
      <c r="D14" s="15">
        <f>D94+D143</f>
        <v>737</v>
      </c>
      <c r="E14" s="15">
        <f>E94+E143</f>
        <v>0</v>
      </c>
      <c r="F14" s="15">
        <f>F94+F143</f>
        <v>0</v>
      </c>
      <c r="G14" s="75"/>
      <c r="H14" s="75"/>
    </row>
    <row r="15" spans="1:8" s="17" customFormat="1" ht="15.95" customHeight="1">
      <c r="A15" s="32"/>
      <c r="B15" s="18" t="s">
        <v>128</v>
      </c>
      <c r="C15" s="16">
        <f>SUM(C12:C14)</f>
        <v>113886</v>
      </c>
      <c r="D15" s="16">
        <f>SUM(D12:D14)</f>
        <v>206750</v>
      </c>
      <c r="E15" s="16">
        <f>SUM(E12:E14)</f>
        <v>117002</v>
      </c>
      <c r="F15" s="16">
        <f>SUM(F12:F14)</f>
        <v>80842</v>
      </c>
      <c r="G15" s="75"/>
      <c r="H15" s="75"/>
    </row>
    <row r="16" spans="1:8" s="1" customFormat="1" ht="8.1" customHeight="1">
      <c r="A16" s="33"/>
      <c r="C16" s="34"/>
      <c r="D16" s="27"/>
      <c r="F16" s="27"/>
      <c r="G16" s="75"/>
      <c r="H16" s="75"/>
    </row>
    <row r="17" spans="1:8" s="6" customFormat="1" ht="15.95" customHeight="1">
      <c r="A17" s="29"/>
      <c r="B17" s="50" t="s">
        <v>48</v>
      </c>
      <c r="C17" s="48"/>
      <c r="D17" s="11"/>
      <c r="E17" s="11"/>
      <c r="F17" s="8"/>
      <c r="G17" s="75"/>
      <c r="H17" s="75"/>
    </row>
    <row r="18" spans="1:8" s="17" customFormat="1" ht="15.95" customHeight="1">
      <c r="A18" s="31"/>
      <c r="B18" s="14" t="s">
        <v>133</v>
      </c>
      <c r="C18" s="15">
        <f>SUM(C44:C50,C122:C126)</f>
        <v>-69990</v>
      </c>
      <c r="D18" s="15">
        <f>SUM(D44:D50,D122:D126)</f>
        <v>-46693</v>
      </c>
      <c r="E18" s="15">
        <f>SUM(E44:E50,E122:E126)</f>
        <v>-30246</v>
      </c>
      <c r="F18" s="15">
        <f>SUM(F44:F50,F122:F126)</f>
        <v>-30925</v>
      </c>
      <c r="G18" s="75"/>
      <c r="H18" s="75"/>
    </row>
    <row r="19" spans="1:8" s="17" customFormat="1" ht="15.95" customHeight="1">
      <c r="A19" s="31"/>
      <c r="B19" s="14" t="s">
        <v>134</v>
      </c>
      <c r="C19" s="15">
        <f>SUM(C51,C104,C127,C152)</f>
        <v>-22340</v>
      </c>
      <c r="D19" s="15">
        <f>SUM(D51,D104,D127,D152)</f>
        <v>-137209</v>
      </c>
      <c r="E19" s="15">
        <f>SUM(E51,E104,E127,E152)</f>
        <v>-59706</v>
      </c>
      <c r="F19" s="15">
        <f>SUM(F51,F104,F127,F152)</f>
        <v>-22327</v>
      </c>
      <c r="G19" s="75"/>
      <c r="H19" s="75"/>
    </row>
    <row r="20" spans="1:8" s="17" customFormat="1" ht="15.95" customHeight="1">
      <c r="A20" s="31"/>
      <c r="B20" s="14" t="s">
        <v>135</v>
      </c>
      <c r="C20" s="15">
        <f>SUM(C55:C56,C131:C132)</f>
        <v>0</v>
      </c>
      <c r="D20" s="15">
        <f>SUM(D55:D56,D131:D132)</f>
        <v>0</v>
      </c>
      <c r="E20" s="15">
        <f>SUM(E55:E56,E131:E132)</f>
        <v>0</v>
      </c>
      <c r="F20" s="15">
        <f>SUM(F55:F56,F131:F132)</f>
        <v>0</v>
      </c>
      <c r="G20" s="75"/>
      <c r="H20" s="75"/>
    </row>
    <row r="21" spans="1:8" s="17" customFormat="1" ht="15.95" customHeight="1">
      <c r="A21" s="31"/>
      <c r="B21" s="14" t="s">
        <v>136</v>
      </c>
      <c r="C21" s="15">
        <f>SUM(C52:C53,C128:C129)</f>
        <v>-1295</v>
      </c>
      <c r="D21" s="15">
        <f>SUM(D52:D53,D128:D129)</f>
        <v>-474</v>
      </c>
      <c r="E21" s="15">
        <f>SUM(E52:E53,E128:E129)</f>
        <v>-1000</v>
      </c>
      <c r="F21" s="15">
        <f>SUM(F52:F53,F128:F129)</f>
        <v>-1000</v>
      </c>
      <c r="G21" s="75"/>
      <c r="H21" s="75"/>
    </row>
    <row r="22" spans="1:8" s="17" customFormat="1" ht="15.95" customHeight="1">
      <c r="A22" s="31"/>
      <c r="B22" s="14" t="s">
        <v>137</v>
      </c>
      <c r="C22" s="15">
        <f>SUM(C54,C130)</f>
        <v>-19531</v>
      </c>
      <c r="D22" s="15">
        <f>SUM(D54,D130)</f>
        <v>-21637</v>
      </c>
      <c r="E22" s="15">
        <f>SUM(E54,E130)</f>
        <v>-26050</v>
      </c>
      <c r="F22" s="15">
        <f>SUM(F54,F130)</f>
        <v>-26590</v>
      </c>
      <c r="G22" s="75"/>
      <c r="H22" s="75"/>
    </row>
    <row r="23" spans="1:8" s="17" customFormat="1" ht="15.95" customHeight="1">
      <c r="A23" s="31"/>
      <c r="B23" s="14" t="s">
        <v>138</v>
      </c>
      <c r="C23" s="15">
        <f>SUM(C98:C103, C147:C151)</f>
        <v>-730</v>
      </c>
      <c r="D23" s="15">
        <f>SUM(D98:D103, D147:D151)</f>
        <v>-737</v>
      </c>
      <c r="E23" s="15">
        <f>SUM(E98:E103, E147:E151)</f>
        <v>0</v>
      </c>
      <c r="F23" s="15">
        <f>SUM(F98:F103, F147:F151)</f>
        <v>0</v>
      </c>
      <c r="G23" s="75"/>
      <c r="H23" s="75"/>
    </row>
    <row r="24" spans="1:8" s="17" customFormat="1" ht="15.95" customHeight="1">
      <c r="A24" s="32"/>
      <c r="B24" s="18" t="s">
        <v>53</v>
      </c>
      <c r="C24" s="16">
        <f>SUM(C18:C23)</f>
        <v>-113886</v>
      </c>
      <c r="D24" s="16">
        <f>SUM(D18:D23)</f>
        <v>-206750</v>
      </c>
      <c r="E24" s="16">
        <f>SUM(E18:E23)</f>
        <v>-117002</v>
      </c>
      <c r="F24" s="16">
        <f>SUM(F18:F23)</f>
        <v>-80842</v>
      </c>
      <c r="G24" s="75"/>
      <c r="H24" s="75"/>
    </row>
    <row r="25" spans="1:8" ht="18" customHeight="1">
      <c r="D25" s="41"/>
      <c r="E25" s="41"/>
      <c r="F25" s="41"/>
    </row>
    <row r="26" spans="1:8" s="6" customFormat="1" ht="24.95" customHeight="1">
      <c r="A26" s="29"/>
      <c r="B26" s="23" t="s">
        <v>127</v>
      </c>
      <c r="C26" s="22"/>
      <c r="D26" s="11"/>
      <c r="E26" s="11"/>
      <c r="F26" s="8"/>
      <c r="G26" s="75"/>
      <c r="H26" s="75"/>
    </row>
    <row r="27" spans="1:8" s="6" customFormat="1" ht="20.100000000000001" customHeight="1">
      <c r="A27" s="29"/>
      <c r="B27" s="12" t="s">
        <v>142</v>
      </c>
      <c r="C27" s="48"/>
      <c r="D27" s="11"/>
      <c r="E27" s="11"/>
      <c r="F27" s="8" t="s">
        <v>16</v>
      </c>
      <c r="G27" s="75"/>
      <c r="H27" s="75"/>
    </row>
    <row r="28" spans="1:8" s="13" customFormat="1" ht="45" customHeight="1">
      <c r="A28" s="30"/>
      <c r="B28" s="19"/>
      <c r="C28" s="20" t="str">
        <f>C$9</f>
        <v>2020-21 
Provisional 
Outturn</v>
      </c>
      <c r="D28" s="20" t="str">
        <f>D$9</f>
        <v>2021-22 
Budget 
Estimate</v>
      </c>
      <c r="E28" s="20" t="str">
        <f>E$9</f>
        <v>2022-23 
Budget 
Estimate</v>
      </c>
      <c r="F28" s="20" t="str">
        <f>F$9</f>
        <v>2023-24 
Budget 
Estimate</v>
      </c>
      <c r="G28" s="75"/>
      <c r="H28" s="75"/>
    </row>
    <row r="29" spans="1:8" s="1" customFormat="1" ht="8.1" customHeight="1">
      <c r="A29" s="33"/>
      <c r="C29" s="34"/>
      <c r="D29" s="27"/>
      <c r="F29" s="27"/>
      <c r="G29" s="75"/>
      <c r="H29" s="75"/>
    </row>
    <row r="30" spans="1:8" s="6" customFormat="1" ht="15.95" customHeight="1">
      <c r="A30" s="29"/>
      <c r="B30" s="50" t="s">
        <v>43</v>
      </c>
      <c r="C30" s="48"/>
      <c r="D30" s="11"/>
      <c r="E30" s="11"/>
      <c r="F30" s="8"/>
      <c r="G30" s="75"/>
      <c r="H30" s="75"/>
    </row>
    <row r="31" spans="1:8" s="17" customFormat="1" ht="15.95" customHeight="1">
      <c r="A31" s="31"/>
      <c r="B31" s="21" t="s">
        <v>31</v>
      </c>
      <c r="C31" s="26">
        <v>22655</v>
      </c>
      <c r="D31" s="26">
        <v>30335</v>
      </c>
      <c r="E31" s="26">
        <v>38063</v>
      </c>
      <c r="F31" s="26">
        <v>4098</v>
      </c>
      <c r="G31" s="75"/>
      <c r="H31" s="75"/>
    </row>
    <row r="32" spans="1:8" s="17" customFormat="1" ht="15.95" customHeight="1">
      <c r="A32" s="31"/>
      <c r="B32" s="21" t="s">
        <v>154</v>
      </c>
      <c r="C32" s="26">
        <v>1286</v>
      </c>
      <c r="D32" s="26">
        <v>12132</v>
      </c>
      <c r="E32" s="26">
        <v>14914</v>
      </c>
      <c r="F32" s="26">
        <v>10000</v>
      </c>
      <c r="G32" s="75"/>
      <c r="H32" s="75"/>
    </row>
    <row r="33" spans="1:8" s="17" customFormat="1" ht="15.95" customHeight="1">
      <c r="A33" s="31"/>
      <c r="B33" s="21" t="s">
        <v>32</v>
      </c>
      <c r="C33" s="26">
        <v>604</v>
      </c>
      <c r="D33" s="26">
        <v>7079</v>
      </c>
      <c r="E33" s="26">
        <v>828</v>
      </c>
      <c r="F33" s="26">
        <v>2375</v>
      </c>
      <c r="G33" s="75"/>
      <c r="H33" s="75"/>
    </row>
    <row r="34" spans="1:8" s="17" customFormat="1" ht="15.95" customHeight="1">
      <c r="A34" s="31"/>
      <c r="B34" s="21" t="s">
        <v>35</v>
      </c>
      <c r="C34" s="26">
        <v>31131</v>
      </c>
      <c r="D34" s="26">
        <v>25328</v>
      </c>
      <c r="E34" s="26">
        <v>22300</v>
      </c>
      <c r="F34" s="26">
        <v>25979</v>
      </c>
      <c r="G34" s="75"/>
      <c r="H34" s="75"/>
    </row>
    <row r="35" spans="1:8" s="17" customFormat="1" ht="15.95" customHeight="1">
      <c r="A35" s="31"/>
      <c r="B35" s="21" t="s">
        <v>33</v>
      </c>
      <c r="C35" s="26">
        <v>56</v>
      </c>
      <c r="D35" s="26">
        <v>69</v>
      </c>
      <c r="E35" s="26">
        <v>0</v>
      </c>
      <c r="F35" s="26">
        <v>0</v>
      </c>
      <c r="G35" s="75"/>
      <c r="H35" s="75"/>
    </row>
    <row r="36" spans="1:8" s="17" customFormat="1" ht="15.95" customHeight="1">
      <c r="A36" s="31"/>
      <c r="B36" s="21" t="s">
        <v>45</v>
      </c>
      <c r="C36" s="26">
        <v>1336</v>
      </c>
      <c r="D36" s="26">
        <v>6823</v>
      </c>
      <c r="E36" s="26">
        <v>0</v>
      </c>
      <c r="F36" s="26">
        <v>0</v>
      </c>
      <c r="G36" s="75"/>
      <c r="H36" s="75"/>
    </row>
    <row r="37" spans="1:8" s="17" customFormat="1" ht="15.95" customHeight="1">
      <c r="A37" s="31"/>
      <c r="B37" s="21" t="s">
        <v>44</v>
      </c>
      <c r="C37" s="26">
        <v>5023</v>
      </c>
      <c r="D37" s="26">
        <v>11682</v>
      </c>
      <c r="E37" s="26">
        <v>9511</v>
      </c>
      <c r="F37" s="26">
        <v>8750</v>
      </c>
      <c r="G37" s="75"/>
      <c r="H37" s="75"/>
    </row>
    <row r="38" spans="1:8" s="17" customFormat="1" ht="15.95" customHeight="1">
      <c r="A38" s="31"/>
      <c r="B38" s="21" t="s">
        <v>38</v>
      </c>
      <c r="C38" s="26">
        <v>0</v>
      </c>
      <c r="D38" s="26">
        <v>0</v>
      </c>
      <c r="E38" s="26">
        <v>0</v>
      </c>
      <c r="F38" s="26">
        <v>0</v>
      </c>
      <c r="G38" s="75"/>
      <c r="H38" s="75"/>
    </row>
    <row r="39" spans="1:8" s="17" customFormat="1" ht="15.95" customHeight="1">
      <c r="A39" s="31"/>
      <c r="B39" s="21" t="s">
        <v>34</v>
      </c>
      <c r="C39" s="26">
        <v>2893</v>
      </c>
      <c r="D39" s="26">
        <v>4885</v>
      </c>
      <c r="E39" s="26">
        <v>2175</v>
      </c>
      <c r="F39" s="26">
        <v>400</v>
      </c>
      <c r="G39" s="75"/>
      <c r="H39" s="75"/>
    </row>
    <row r="40" spans="1:8" s="17" customFormat="1" ht="15.95" customHeight="1">
      <c r="A40" s="31"/>
      <c r="B40" s="21" t="s">
        <v>46</v>
      </c>
      <c r="C40" s="26">
        <v>0</v>
      </c>
      <c r="D40" s="26">
        <v>6879</v>
      </c>
      <c r="E40" s="26">
        <v>0</v>
      </c>
      <c r="F40" s="26">
        <v>0</v>
      </c>
      <c r="G40" s="75"/>
      <c r="H40" s="75"/>
    </row>
    <row r="41" spans="1:8" s="17" customFormat="1" ht="15.95" customHeight="1">
      <c r="A41" s="32"/>
      <c r="B41" s="18" t="s">
        <v>47</v>
      </c>
      <c r="C41" s="16">
        <f>SUM(C31:C40)</f>
        <v>64984</v>
      </c>
      <c r="D41" s="16">
        <f>SUM(D31:D40)</f>
        <v>105212</v>
      </c>
      <c r="E41" s="16">
        <f>SUM(E31:E40)</f>
        <v>87791</v>
      </c>
      <c r="F41" s="16">
        <f>SUM(F31:F40)</f>
        <v>51602</v>
      </c>
      <c r="G41" s="75"/>
      <c r="H41" s="75"/>
    </row>
    <row r="42" spans="1:8" s="1" customFormat="1" ht="8.1" customHeight="1">
      <c r="A42" s="33"/>
      <c r="C42" s="34"/>
      <c r="D42" s="27"/>
      <c r="F42" s="27"/>
      <c r="G42" s="75"/>
      <c r="H42" s="75"/>
    </row>
    <row r="43" spans="1:8" s="6" customFormat="1" ht="15.95" customHeight="1">
      <c r="A43" s="29"/>
      <c r="B43" s="50" t="s">
        <v>48</v>
      </c>
      <c r="C43" s="48"/>
      <c r="D43" s="11"/>
      <c r="E43" s="11"/>
      <c r="F43" s="8"/>
      <c r="G43" s="75"/>
      <c r="H43" s="75"/>
    </row>
    <row r="44" spans="1:8" s="17" customFormat="1" ht="15.95" customHeight="1">
      <c r="A44" s="31"/>
      <c r="B44" s="21" t="s">
        <v>78</v>
      </c>
      <c r="C44" s="26">
        <v>-21373</v>
      </c>
      <c r="D44" s="26">
        <v>-21362</v>
      </c>
      <c r="E44" s="26">
        <v>-29226</v>
      </c>
      <c r="F44" s="26">
        <v>-29905</v>
      </c>
      <c r="G44" s="75"/>
      <c r="H44" s="75"/>
    </row>
    <row r="45" spans="1:8" s="17" customFormat="1" ht="15.95" customHeight="1">
      <c r="A45" s="31"/>
      <c r="B45" s="21" t="s">
        <v>79</v>
      </c>
      <c r="C45" s="26">
        <v>-17863</v>
      </c>
      <c r="D45" s="26">
        <v>-7426</v>
      </c>
      <c r="E45" s="26">
        <v>0</v>
      </c>
      <c r="F45" s="26">
        <v>0</v>
      </c>
      <c r="G45" s="75"/>
      <c r="H45" s="75"/>
    </row>
    <row r="46" spans="1:8" s="17" customFormat="1" ht="15.95" customHeight="1">
      <c r="A46" s="31"/>
      <c r="B46" s="21" t="s">
        <v>80</v>
      </c>
      <c r="C46" s="26">
        <v>-4057</v>
      </c>
      <c r="D46" s="26">
        <v>0</v>
      </c>
      <c r="E46" s="26">
        <v>0</v>
      </c>
      <c r="F46" s="26">
        <v>0</v>
      </c>
      <c r="G46" s="75"/>
      <c r="H46" s="75"/>
    </row>
    <row r="47" spans="1:8" s="17" customFormat="1" ht="15.95" customHeight="1">
      <c r="A47" s="31"/>
      <c r="B47" s="21" t="s">
        <v>81</v>
      </c>
      <c r="C47" s="26">
        <v>0</v>
      </c>
      <c r="D47" s="26">
        <v>0</v>
      </c>
      <c r="E47" s="26">
        <v>0</v>
      </c>
      <c r="F47" s="26">
        <v>0</v>
      </c>
      <c r="G47" s="75"/>
      <c r="H47" s="75"/>
    </row>
    <row r="48" spans="1:8" s="17" customFormat="1" ht="15.95" customHeight="1">
      <c r="A48" s="31"/>
      <c r="B48" s="21" t="s">
        <v>82</v>
      </c>
      <c r="C48" s="26">
        <v>0</v>
      </c>
      <c r="D48" s="26">
        <v>0</v>
      </c>
      <c r="E48" s="26">
        <v>0</v>
      </c>
      <c r="F48" s="26">
        <v>0</v>
      </c>
      <c r="G48" s="75"/>
      <c r="H48" s="75"/>
    </row>
    <row r="49" spans="1:8" s="17" customFormat="1" ht="15.95" customHeight="1">
      <c r="A49" s="31"/>
      <c r="B49" s="21" t="s">
        <v>83</v>
      </c>
      <c r="C49" s="26">
        <v>-2103</v>
      </c>
      <c r="D49" s="26">
        <v>-7829</v>
      </c>
      <c r="E49" s="26">
        <v>0</v>
      </c>
      <c r="F49" s="26">
        <v>0</v>
      </c>
      <c r="G49" s="75"/>
      <c r="H49" s="75"/>
    </row>
    <row r="50" spans="1:8" s="17" customFormat="1" ht="15.95" customHeight="1">
      <c r="A50" s="31"/>
      <c r="B50" s="21" t="s">
        <v>84</v>
      </c>
      <c r="C50" s="26">
        <v>-4550</v>
      </c>
      <c r="D50" s="26">
        <v>-569</v>
      </c>
      <c r="E50" s="26">
        <v>0</v>
      </c>
      <c r="F50" s="26">
        <v>0</v>
      </c>
      <c r="G50" s="75"/>
      <c r="H50" s="75"/>
    </row>
    <row r="51" spans="1:8" s="17" customFormat="1" ht="15.95" customHeight="1">
      <c r="A51" s="31"/>
      <c r="B51" s="21" t="s">
        <v>85</v>
      </c>
      <c r="C51" s="26">
        <v>-12345</v>
      </c>
      <c r="D51" s="26">
        <v>-65552</v>
      </c>
      <c r="E51" s="26">
        <v>-57565</v>
      </c>
      <c r="F51" s="26">
        <v>-20697</v>
      </c>
      <c r="G51" s="75"/>
      <c r="H51" s="75"/>
    </row>
    <row r="52" spans="1:8" s="17" customFormat="1" ht="15.95" customHeight="1">
      <c r="A52" s="31"/>
      <c r="B52" s="21" t="s">
        <v>86</v>
      </c>
      <c r="C52" s="26">
        <v>0</v>
      </c>
      <c r="D52" s="26">
        <v>0</v>
      </c>
      <c r="E52" s="26">
        <v>-1000</v>
      </c>
      <c r="F52" s="26">
        <v>-1000</v>
      </c>
      <c r="G52" s="75"/>
      <c r="H52" s="75"/>
    </row>
    <row r="53" spans="1:8" s="17" customFormat="1" ht="15.95" customHeight="1">
      <c r="A53" s="31"/>
      <c r="B53" s="21" t="s">
        <v>87</v>
      </c>
      <c r="C53" s="26">
        <v>-1295</v>
      </c>
      <c r="D53" s="26">
        <v>-474</v>
      </c>
      <c r="E53" s="26">
        <v>0</v>
      </c>
      <c r="F53" s="26">
        <v>0</v>
      </c>
      <c r="G53" s="75"/>
      <c r="H53" s="75"/>
    </row>
    <row r="54" spans="1:8" s="17" customFormat="1" ht="15.95" customHeight="1">
      <c r="A54" s="31"/>
      <c r="B54" s="21" t="s">
        <v>88</v>
      </c>
      <c r="C54" s="15">
        <v>-1398</v>
      </c>
      <c r="D54" s="15">
        <v>-2000</v>
      </c>
      <c r="E54" s="26">
        <v>0</v>
      </c>
      <c r="F54" s="26">
        <v>0</v>
      </c>
      <c r="G54" s="75"/>
      <c r="H54" s="75"/>
    </row>
    <row r="55" spans="1:8" s="17" customFormat="1" ht="15.95" customHeight="1">
      <c r="A55" s="31"/>
      <c r="B55" s="21" t="s">
        <v>89</v>
      </c>
      <c r="C55" s="26">
        <v>0</v>
      </c>
      <c r="D55" s="26">
        <v>0</v>
      </c>
      <c r="E55" s="26">
        <v>0</v>
      </c>
      <c r="F55" s="26">
        <v>0</v>
      </c>
      <c r="G55" s="75"/>
      <c r="H55" s="75"/>
    </row>
    <row r="56" spans="1:8" s="17" customFormat="1" ht="15.95" customHeight="1">
      <c r="A56" s="31"/>
      <c r="B56" s="21" t="s">
        <v>90</v>
      </c>
      <c r="C56" s="26">
        <v>0</v>
      </c>
      <c r="D56" s="26">
        <v>0</v>
      </c>
      <c r="E56" s="26">
        <v>0</v>
      </c>
      <c r="F56" s="26">
        <v>0</v>
      </c>
      <c r="G56" s="75"/>
      <c r="H56" s="75"/>
    </row>
    <row r="57" spans="1:8" s="17" customFormat="1" ht="15.95" customHeight="1">
      <c r="A57" s="32"/>
      <c r="B57" s="18" t="s">
        <v>49</v>
      </c>
      <c r="C57" s="16">
        <f>SUM(C44:C56)</f>
        <v>-64984</v>
      </c>
      <c r="D57" s="16">
        <f>SUM(D44:D56)</f>
        <v>-105212</v>
      </c>
      <c r="E57" s="16">
        <f>SUM(E44:E56)</f>
        <v>-87791</v>
      </c>
      <c r="F57" s="16">
        <f>SUM(F44:F56)</f>
        <v>-51602</v>
      </c>
      <c r="G57" s="75"/>
      <c r="H57" s="75"/>
    </row>
    <row r="58" spans="1:8" s="1" customFormat="1" ht="8.1" customHeight="1">
      <c r="A58" s="33"/>
      <c r="C58" s="34"/>
      <c r="D58" s="27"/>
      <c r="F58" s="27"/>
      <c r="G58" s="75"/>
      <c r="H58" s="75"/>
    </row>
    <row r="59" spans="1:8" s="17" customFormat="1" ht="15.95" customHeight="1">
      <c r="A59" s="31"/>
      <c r="B59" s="44" t="s">
        <v>97</v>
      </c>
      <c r="C59" s="36" t="str">
        <f>IF(C41+C57=0, "PASS", "FAIL")</f>
        <v>PASS</v>
      </c>
      <c r="D59" s="36" t="str">
        <f>IF(D41+D57=0, "PASS", "FAIL")</f>
        <v>PASS</v>
      </c>
      <c r="E59" s="36" t="str">
        <f>IF(E41+E57=0, "PASS", "FAIL")</f>
        <v>PASS</v>
      </c>
      <c r="F59" s="36" t="str">
        <f>IF(F41+F57=0, "PASS", "FAIL")</f>
        <v>PASS</v>
      </c>
      <c r="G59" s="75"/>
      <c r="H59" s="75"/>
    </row>
    <row r="60" spans="1:8" s="1" customFormat="1" ht="18" customHeight="1">
      <c r="A60" s="33"/>
      <c r="C60" s="34"/>
      <c r="D60" s="27"/>
      <c r="F60" s="27"/>
      <c r="G60" s="75"/>
      <c r="H60" s="75"/>
    </row>
    <row r="61" spans="1:8" s="6" customFormat="1" ht="20.100000000000001" customHeight="1">
      <c r="A61" s="29"/>
      <c r="B61" s="12" t="s">
        <v>141</v>
      </c>
      <c r="C61" s="48"/>
      <c r="D61" s="11"/>
      <c r="E61" s="11"/>
      <c r="F61" s="8" t="s">
        <v>16</v>
      </c>
      <c r="G61" s="75"/>
      <c r="H61" s="75"/>
    </row>
    <row r="62" spans="1:8" s="13" customFormat="1" ht="45" customHeight="1">
      <c r="A62" s="30"/>
      <c r="B62" s="19"/>
      <c r="C62" s="20" t="str">
        <f>C$9</f>
        <v>2020-21 
Provisional 
Outturn</v>
      </c>
      <c r="D62" s="20" t="str">
        <f>D$9</f>
        <v>2021-22 
Budget 
Estimate</v>
      </c>
      <c r="E62" s="20" t="str">
        <f>E$9</f>
        <v>2022-23 
Budget 
Estimate</v>
      </c>
      <c r="F62" s="20" t="str">
        <f>F$9</f>
        <v>2023-24 
Budget 
Estimate</v>
      </c>
      <c r="G62" s="75"/>
      <c r="H62" s="75"/>
    </row>
    <row r="63" spans="1:8" s="1" customFormat="1" ht="8.1" customHeight="1">
      <c r="A63" s="33"/>
      <c r="C63" s="34"/>
      <c r="D63" s="27"/>
      <c r="F63" s="27"/>
      <c r="G63" s="75"/>
      <c r="H63" s="75"/>
    </row>
    <row r="64" spans="1:8" s="6" customFormat="1" ht="15.95" customHeight="1">
      <c r="A64" s="29"/>
      <c r="B64" s="50" t="s">
        <v>43</v>
      </c>
      <c r="C64" s="48"/>
      <c r="D64" s="11"/>
      <c r="E64" s="11"/>
      <c r="F64" s="8"/>
      <c r="G64" s="75"/>
      <c r="H64" s="75"/>
    </row>
    <row r="65" spans="1:8" s="13" customFormat="1" ht="20.100000000000001" customHeight="1">
      <c r="A65" s="30"/>
      <c r="B65" s="81" t="s">
        <v>94</v>
      </c>
      <c r="C65" s="82"/>
      <c r="D65" s="82"/>
      <c r="E65" s="82"/>
      <c r="F65" s="83"/>
      <c r="G65" s="75"/>
      <c r="H65" s="75"/>
    </row>
    <row r="66" spans="1:8" s="17" customFormat="1" ht="15.95" customHeight="1">
      <c r="A66" s="31"/>
      <c r="B66" s="21" t="s">
        <v>31</v>
      </c>
      <c r="C66" s="26">
        <v>0</v>
      </c>
      <c r="D66" s="26">
        <v>0</v>
      </c>
      <c r="E66" s="26">
        <v>0</v>
      </c>
      <c r="F66" s="26">
        <v>0</v>
      </c>
      <c r="G66" s="75"/>
      <c r="H66" s="75"/>
    </row>
    <row r="67" spans="1:8" s="17" customFormat="1" ht="15.95" customHeight="1">
      <c r="A67" s="31"/>
      <c r="B67" s="21" t="s">
        <v>154</v>
      </c>
      <c r="C67" s="26">
        <v>0</v>
      </c>
      <c r="D67" s="26">
        <v>0</v>
      </c>
      <c r="E67" s="26">
        <v>0</v>
      </c>
      <c r="F67" s="26">
        <v>0</v>
      </c>
      <c r="G67" s="75"/>
      <c r="H67" s="75"/>
    </row>
    <row r="68" spans="1:8" s="17" customFormat="1" ht="15.95" customHeight="1">
      <c r="A68" s="31"/>
      <c r="B68" s="21" t="s">
        <v>32</v>
      </c>
      <c r="C68" s="26">
        <v>0</v>
      </c>
      <c r="D68" s="26">
        <v>0</v>
      </c>
      <c r="E68" s="26">
        <v>0</v>
      </c>
      <c r="F68" s="26">
        <v>0</v>
      </c>
      <c r="G68" s="75"/>
      <c r="H68" s="75"/>
    </row>
    <row r="69" spans="1:8" s="17" customFormat="1" ht="15.95" customHeight="1">
      <c r="A69" s="31"/>
      <c r="B69" s="21" t="s">
        <v>50</v>
      </c>
      <c r="C69" s="26">
        <v>0</v>
      </c>
      <c r="D69" s="26">
        <v>0</v>
      </c>
      <c r="E69" s="26">
        <v>0</v>
      </c>
      <c r="F69" s="26">
        <v>0</v>
      </c>
      <c r="G69" s="75"/>
      <c r="H69" s="75"/>
    </row>
    <row r="70" spans="1:8" s="17" customFormat="1" ht="15.95" customHeight="1">
      <c r="A70" s="31"/>
      <c r="B70" s="21" t="s">
        <v>33</v>
      </c>
      <c r="C70" s="26">
        <v>0</v>
      </c>
      <c r="D70" s="26">
        <v>0</v>
      </c>
      <c r="E70" s="26">
        <v>0</v>
      </c>
      <c r="F70" s="26">
        <v>0</v>
      </c>
      <c r="G70" s="75"/>
      <c r="H70" s="75"/>
    </row>
    <row r="71" spans="1:8" s="17" customFormat="1" ht="15.95" customHeight="1">
      <c r="A71" s="31"/>
      <c r="B71" s="21" t="s">
        <v>45</v>
      </c>
      <c r="C71" s="26">
        <v>0</v>
      </c>
      <c r="D71" s="26">
        <v>0</v>
      </c>
      <c r="E71" s="26">
        <v>0</v>
      </c>
      <c r="F71" s="26">
        <v>0</v>
      </c>
      <c r="G71" s="75"/>
      <c r="H71" s="75"/>
    </row>
    <row r="72" spans="1:8" s="17" customFormat="1" ht="15.95" customHeight="1">
      <c r="A72" s="31"/>
      <c r="B72" s="21" t="s">
        <v>44</v>
      </c>
      <c r="C72" s="26">
        <v>0</v>
      </c>
      <c r="D72" s="26">
        <v>0</v>
      </c>
      <c r="E72" s="26">
        <v>0</v>
      </c>
      <c r="F72" s="26">
        <v>0</v>
      </c>
      <c r="G72" s="75"/>
      <c r="H72" s="75"/>
    </row>
    <row r="73" spans="1:8" s="17" customFormat="1" ht="15.95" customHeight="1">
      <c r="A73" s="31"/>
      <c r="B73" s="21" t="s">
        <v>38</v>
      </c>
      <c r="C73" s="26">
        <v>0</v>
      </c>
      <c r="D73" s="26">
        <v>0</v>
      </c>
      <c r="E73" s="26">
        <v>0</v>
      </c>
      <c r="F73" s="26">
        <v>0</v>
      </c>
      <c r="G73" s="75"/>
      <c r="H73" s="75"/>
    </row>
    <row r="74" spans="1:8" s="17" customFormat="1" ht="15.95" customHeight="1">
      <c r="A74" s="31"/>
      <c r="B74" s="21" t="s">
        <v>34</v>
      </c>
      <c r="C74" s="26">
        <v>0</v>
      </c>
      <c r="D74" s="26">
        <v>0</v>
      </c>
      <c r="E74" s="26">
        <v>0</v>
      </c>
      <c r="F74" s="26">
        <v>0</v>
      </c>
      <c r="G74" s="75"/>
      <c r="H74" s="75"/>
    </row>
    <row r="75" spans="1:8" s="17" customFormat="1" ht="15.95" customHeight="1">
      <c r="A75" s="31"/>
      <c r="B75" s="21" t="s">
        <v>46</v>
      </c>
      <c r="C75" s="26">
        <v>0</v>
      </c>
      <c r="D75" s="26">
        <v>0</v>
      </c>
      <c r="E75" s="26">
        <v>0</v>
      </c>
      <c r="F75" s="26">
        <v>0</v>
      </c>
      <c r="G75" s="75"/>
      <c r="H75" s="75"/>
    </row>
    <row r="76" spans="1:8" s="17" customFormat="1" ht="15.95" customHeight="1">
      <c r="A76" s="32"/>
      <c r="B76" s="24" t="s">
        <v>95</v>
      </c>
      <c r="C76" s="25">
        <f>SUM(C66:C75)</f>
        <v>0</v>
      </c>
      <c r="D76" s="25">
        <f>SUM(D66:D75)</f>
        <v>0</v>
      </c>
      <c r="E76" s="25">
        <f>SUM(E66:E75)</f>
        <v>0</v>
      </c>
      <c r="F76" s="25">
        <f>SUM(F66:F75)</f>
        <v>0</v>
      </c>
      <c r="G76" s="75"/>
      <c r="H76" s="75"/>
    </row>
    <row r="77" spans="1:8" s="13" customFormat="1" ht="20.100000000000001" customHeight="1">
      <c r="A77" s="30"/>
      <c r="B77" s="81" t="s">
        <v>130</v>
      </c>
      <c r="C77" s="82"/>
      <c r="D77" s="82"/>
      <c r="E77" s="82"/>
      <c r="F77" s="83"/>
      <c r="G77" s="75"/>
      <c r="H77" s="75"/>
    </row>
    <row r="78" spans="1:8" s="17" customFormat="1" ht="15.95" customHeight="1">
      <c r="A78" s="31"/>
      <c r="B78" s="21" t="s">
        <v>51</v>
      </c>
      <c r="C78" s="26">
        <v>0</v>
      </c>
      <c r="D78" s="26">
        <v>0</v>
      </c>
      <c r="E78" s="26">
        <v>0</v>
      </c>
      <c r="F78" s="26">
        <v>0</v>
      </c>
      <c r="G78" s="75"/>
      <c r="H78" s="75"/>
    </row>
    <row r="79" spans="1:8" s="17" customFormat="1" ht="15.95" customHeight="1">
      <c r="A79" s="31"/>
      <c r="B79" s="21" t="s">
        <v>92</v>
      </c>
      <c r="C79" s="26">
        <v>0</v>
      </c>
      <c r="D79" s="26">
        <v>0</v>
      </c>
      <c r="E79" s="26">
        <v>0</v>
      </c>
      <c r="F79" s="26">
        <v>0</v>
      </c>
      <c r="G79" s="75"/>
      <c r="H79" s="75"/>
    </row>
    <row r="80" spans="1:8" s="17" customFormat="1" ht="15.95" customHeight="1">
      <c r="A80" s="31"/>
      <c r="B80" s="21" t="s">
        <v>131</v>
      </c>
      <c r="C80" s="26">
        <v>0</v>
      </c>
      <c r="D80" s="26">
        <v>0</v>
      </c>
      <c r="E80" s="26">
        <v>0</v>
      </c>
      <c r="F80" s="26">
        <v>0</v>
      </c>
      <c r="G80" s="75"/>
      <c r="H80" s="75"/>
    </row>
    <row r="81" spans="1:8" s="17" customFormat="1" ht="15.95" customHeight="1">
      <c r="A81" s="31"/>
      <c r="B81" s="21" t="s">
        <v>52</v>
      </c>
      <c r="C81" s="26">
        <v>0</v>
      </c>
      <c r="D81" s="26">
        <v>0</v>
      </c>
      <c r="E81" s="26">
        <v>0</v>
      </c>
      <c r="F81" s="26">
        <v>0</v>
      </c>
      <c r="G81" s="75"/>
      <c r="H81" s="75"/>
    </row>
    <row r="82" spans="1:8" s="17" customFormat="1" ht="15.95" customHeight="1">
      <c r="A82" s="32"/>
      <c r="B82" s="24" t="s">
        <v>132</v>
      </c>
      <c r="C82" s="25">
        <f>SUM(C78:C81)</f>
        <v>0</v>
      </c>
      <c r="D82" s="25">
        <f>SUM(D78:D81)</f>
        <v>0</v>
      </c>
      <c r="E82" s="25">
        <f>SUM(E78:E81)</f>
        <v>0</v>
      </c>
      <c r="F82" s="25">
        <f>SUM(F78:F81)</f>
        <v>0</v>
      </c>
      <c r="G82" s="75"/>
      <c r="H82" s="75"/>
    </row>
    <row r="83" spans="1:8" s="13" customFormat="1" ht="20.100000000000001" customHeight="1">
      <c r="A83" s="30"/>
      <c r="B83" s="81" t="s">
        <v>93</v>
      </c>
      <c r="C83" s="82"/>
      <c r="D83" s="82"/>
      <c r="E83" s="82"/>
      <c r="F83" s="83"/>
      <c r="G83" s="75"/>
      <c r="H83" s="75"/>
    </row>
    <row r="84" spans="1:8" s="17" customFormat="1" ht="15.95" customHeight="1">
      <c r="A84" s="31"/>
      <c r="B84" s="21" t="s">
        <v>31</v>
      </c>
      <c r="C84" s="26">
        <v>0</v>
      </c>
      <c r="D84" s="26">
        <v>0</v>
      </c>
      <c r="E84" s="26">
        <v>0</v>
      </c>
      <c r="F84" s="26">
        <v>0</v>
      </c>
      <c r="G84" s="75"/>
      <c r="H84" s="75"/>
    </row>
    <row r="85" spans="1:8" s="17" customFormat="1" ht="15.95" customHeight="1">
      <c r="A85" s="31"/>
      <c r="B85" s="21" t="s">
        <v>154</v>
      </c>
      <c r="C85" s="26">
        <v>0</v>
      </c>
      <c r="D85" s="26">
        <v>0</v>
      </c>
      <c r="E85" s="26">
        <v>0</v>
      </c>
      <c r="F85" s="26">
        <v>0</v>
      </c>
      <c r="G85" s="75"/>
      <c r="H85" s="75"/>
    </row>
    <row r="86" spans="1:8" s="17" customFormat="1" ht="15.95" customHeight="1">
      <c r="A86" s="31"/>
      <c r="B86" s="21" t="s">
        <v>32</v>
      </c>
      <c r="C86" s="26">
        <v>0</v>
      </c>
      <c r="D86" s="26">
        <v>0</v>
      </c>
      <c r="E86" s="26">
        <v>0</v>
      </c>
      <c r="F86" s="26">
        <v>0</v>
      </c>
      <c r="G86" s="75"/>
      <c r="H86" s="75"/>
    </row>
    <row r="87" spans="1:8" s="17" customFormat="1" ht="15.95" customHeight="1">
      <c r="A87" s="31"/>
      <c r="B87" s="21" t="s">
        <v>35</v>
      </c>
      <c r="C87" s="26">
        <v>0</v>
      </c>
      <c r="D87" s="26">
        <v>0</v>
      </c>
      <c r="E87" s="26">
        <v>0</v>
      </c>
      <c r="F87" s="26">
        <v>0</v>
      </c>
      <c r="G87" s="75"/>
      <c r="H87" s="75"/>
    </row>
    <row r="88" spans="1:8" s="17" customFormat="1" ht="15.95" customHeight="1">
      <c r="A88" s="31"/>
      <c r="B88" s="21" t="s">
        <v>33</v>
      </c>
      <c r="C88" s="26">
        <v>0</v>
      </c>
      <c r="D88" s="26">
        <v>0</v>
      </c>
      <c r="E88" s="26">
        <v>0</v>
      </c>
      <c r="F88" s="26">
        <v>0</v>
      </c>
      <c r="G88" s="75"/>
      <c r="H88" s="75"/>
    </row>
    <row r="89" spans="1:8" s="17" customFormat="1" ht="15.95" customHeight="1">
      <c r="A89" s="31"/>
      <c r="B89" s="21" t="s">
        <v>45</v>
      </c>
      <c r="C89" s="26">
        <v>730</v>
      </c>
      <c r="D89" s="26">
        <v>737</v>
      </c>
      <c r="E89" s="26">
        <v>0</v>
      </c>
      <c r="F89" s="26">
        <v>0</v>
      </c>
      <c r="G89" s="75"/>
      <c r="H89" s="75"/>
    </row>
    <row r="90" spans="1:8" s="17" customFormat="1" ht="15.95" customHeight="1">
      <c r="A90" s="31"/>
      <c r="B90" s="21" t="s">
        <v>44</v>
      </c>
      <c r="C90" s="26">
        <v>0</v>
      </c>
      <c r="D90" s="26">
        <v>0</v>
      </c>
      <c r="E90" s="26">
        <v>0</v>
      </c>
      <c r="F90" s="26">
        <v>0</v>
      </c>
      <c r="G90" s="75"/>
      <c r="H90" s="75"/>
    </row>
    <row r="91" spans="1:8" s="17" customFormat="1" ht="15.95" customHeight="1">
      <c r="A91" s="31"/>
      <c r="B91" s="21" t="s">
        <v>38</v>
      </c>
      <c r="C91" s="26">
        <v>0</v>
      </c>
      <c r="D91" s="26">
        <v>0</v>
      </c>
      <c r="E91" s="26">
        <v>0</v>
      </c>
      <c r="F91" s="26">
        <v>0</v>
      </c>
      <c r="G91" s="75"/>
      <c r="H91" s="75"/>
    </row>
    <row r="92" spans="1:8" s="17" customFormat="1" ht="15.95" customHeight="1">
      <c r="A92" s="31"/>
      <c r="B92" s="21" t="s">
        <v>34</v>
      </c>
      <c r="C92" s="26">
        <v>0</v>
      </c>
      <c r="D92" s="26">
        <v>0</v>
      </c>
      <c r="E92" s="26">
        <v>0</v>
      </c>
      <c r="F92" s="26">
        <v>0</v>
      </c>
      <c r="G92" s="75"/>
      <c r="H92" s="75"/>
    </row>
    <row r="93" spans="1:8" s="17" customFormat="1" ht="15.95" customHeight="1">
      <c r="A93" s="31"/>
      <c r="B93" s="21" t="s">
        <v>46</v>
      </c>
      <c r="C93" s="26">
        <v>0</v>
      </c>
      <c r="D93" s="26">
        <v>0</v>
      </c>
      <c r="E93" s="26">
        <v>0</v>
      </c>
      <c r="F93" s="26">
        <v>0</v>
      </c>
      <c r="G93" s="75"/>
      <c r="H93" s="75"/>
    </row>
    <row r="94" spans="1:8" s="17" customFormat="1" ht="15.95" customHeight="1">
      <c r="A94" s="32"/>
      <c r="B94" s="24" t="s">
        <v>96</v>
      </c>
      <c r="C94" s="25">
        <f>SUM(C84:C93)</f>
        <v>730</v>
      </c>
      <c r="D94" s="25">
        <f>SUM(D84:D93)</f>
        <v>737</v>
      </c>
      <c r="E94" s="25">
        <f>SUM(E84:E93)</f>
        <v>0</v>
      </c>
      <c r="F94" s="25">
        <f>SUM(F84:F93)</f>
        <v>0</v>
      </c>
      <c r="G94" s="75"/>
      <c r="H94" s="75"/>
    </row>
    <row r="95" spans="1:8" s="17" customFormat="1" ht="15.95" customHeight="1">
      <c r="A95" s="32"/>
      <c r="B95" s="18" t="s">
        <v>129</v>
      </c>
      <c r="C95" s="16">
        <f>SUM(C76,C82, C94)</f>
        <v>730</v>
      </c>
      <c r="D95" s="16">
        <f>SUM(D76,D82, D94)</f>
        <v>737</v>
      </c>
      <c r="E95" s="16">
        <f>SUM(E76,E82, E94)</f>
        <v>0</v>
      </c>
      <c r="F95" s="16">
        <f>SUM(F76,F82, F94)</f>
        <v>0</v>
      </c>
      <c r="G95" s="75"/>
      <c r="H95" s="75"/>
    </row>
    <row r="96" spans="1:8" s="1" customFormat="1" ht="8.1" customHeight="1">
      <c r="A96" s="33"/>
      <c r="C96" s="34"/>
      <c r="D96" s="27"/>
      <c r="F96" s="27"/>
      <c r="G96" s="75"/>
      <c r="H96" s="75"/>
    </row>
    <row r="97" spans="1:8" s="6" customFormat="1" ht="15.95" customHeight="1">
      <c r="A97" s="29"/>
      <c r="B97" s="50" t="s">
        <v>48</v>
      </c>
      <c r="C97" s="48"/>
      <c r="D97" s="11"/>
      <c r="E97" s="11"/>
      <c r="F97" s="8"/>
      <c r="G97" s="75"/>
      <c r="H97" s="75"/>
    </row>
    <row r="98" spans="1:8" s="17" customFormat="1" ht="15.95" customHeight="1">
      <c r="A98" s="31"/>
      <c r="B98" s="21" t="s">
        <v>78</v>
      </c>
      <c r="C98" s="26">
        <v>0</v>
      </c>
      <c r="D98" s="26">
        <v>0</v>
      </c>
      <c r="E98" s="26">
        <v>0</v>
      </c>
      <c r="F98" s="26">
        <v>0</v>
      </c>
      <c r="G98" s="75"/>
      <c r="H98" s="75"/>
    </row>
    <row r="99" spans="1:8" s="17" customFormat="1" ht="15.95" customHeight="1">
      <c r="A99" s="31"/>
      <c r="B99" s="21" t="s">
        <v>79</v>
      </c>
      <c r="C99" s="26">
        <v>-730</v>
      </c>
      <c r="D99" s="26">
        <v>-737</v>
      </c>
      <c r="E99" s="26">
        <v>0</v>
      </c>
      <c r="F99" s="26">
        <v>0</v>
      </c>
      <c r="G99" s="75"/>
      <c r="H99" s="75"/>
    </row>
    <row r="100" spans="1:8" s="17" customFormat="1" ht="15.95" customHeight="1">
      <c r="A100" s="31"/>
      <c r="B100" s="21" t="s">
        <v>80</v>
      </c>
      <c r="C100" s="26">
        <v>0</v>
      </c>
      <c r="D100" s="26">
        <v>0</v>
      </c>
      <c r="E100" s="26">
        <v>0</v>
      </c>
      <c r="F100" s="26">
        <v>0</v>
      </c>
      <c r="G100" s="75"/>
      <c r="H100" s="75"/>
    </row>
    <row r="101" spans="1:8" s="17" customFormat="1" ht="15.95" customHeight="1">
      <c r="A101" s="31"/>
      <c r="B101" s="21" t="s">
        <v>81</v>
      </c>
      <c r="C101" s="26">
        <v>0</v>
      </c>
      <c r="D101" s="26">
        <v>0</v>
      </c>
      <c r="E101" s="26">
        <v>0</v>
      </c>
      <c r="F101" s="26">
        <v>0</v>
      </c>
      <c r="G101" s="75"/>
      <c r="H101" s="75"/>
    </row>
    <row r="102" spans="1:8" s="17" customFormat="1" ht="15.95" customHeight="1">
      <c r="A102" s="31"/>
      <c r="B102" s="21" t="s">
        <v>82</v>
      </c>
      <c r="C102" s="26">
        <v>0</v>
      </c>
      <c r="D102" s="26">
        <v>0</v>
      </c>
      <c r="E102" s="26">
        <v>0</v>
      </c>
      <c r="F102" s="26">
        <v>0</v>
      </c>
      <c r="G102" s="75"/>
      <c r="H102" s="75"/>
    </row>
    <row r="103" spans="1:8" s="17" customFormat="1" ht="15.95" customHeight="1">
      <c r="A103" s="31"/>
      <c r="B103" s="21" t="s">
        <v>83</v>
      </c>
      <c r="C103" s="26">
        <v>0</v>
      </c>
      <c r="D103" s="26">
        <v>0</v>
      </c>
      <c r="E103" s="26">
        <v>0</v>
      </c>
      <c r="F103" s="26">
        <v>0</v>
      </c>
      <c r="G103" s="75"/>
      <c r="H103" s="75"/>
    </row>
    <row r="104" spans="1:8" s="17" customFormat="1" ht="15.95" customHeight="1">
      <c r="A104" s="31"/>
      <c r="B104" s="42" t="s">
        <v>85</v>
      </c>
      <c r="C104" s="15">
        <f>-SUM(C76,C82)</f>
        <v>0</v>
      </c>
      <c r="D104" s="15">
        <f>-SUM(D76,D82)</f>
        <v>0</v>
      </c>
      <c r="E104" s="15">
        <f>-SUM(E76,E82)</f>
        <v>0</v>
      </c>
      <c r="F104" s="15">
        <f>-SUM(F76,F82)</f>
        <v>0</v>
      </c>
      <c r="G104" s="75"/>
      <c r="H104" s="75"/>
    </row>
    <row r="105" spans="1:8" s="17" customFormat="1" ht="15.95" customHeight="1">
      <c r="A105" s="32"/>
      <c r="B105" s="18" t="s">
        <v>146</v>
      </c>
      <c r="C105" s="16">
        <f>SUM(C98:C104)</f>
        <v>-730</v>
      </c>
      <c r="D105" s="16">
        <f>SUM(D98:D104)</f>
        <v>-737</v>
      </c>
      <c r="E105" s="16">
        <f>SUM(E98:E104)</f>
        <v>0</v>
      </c>
      <c r="F105" s="16">
        <f>SUM(F98:F104)</f>
        <v>0</v>
      </c>
      <c r="G105" s="75"/>
      <c r="H105" s="75"/>
    </row>
    <row r="106" spans="1:8" s="1" customFormat="1" ht="8.1" customHeight="1">
      <c r="A106" s="33"/>
      <c r="C106" s="34"/>
      <c r="D106" s="27"/>
      <c r="F106" s="27"/>
      <c r="G106" s="75"/>
      <c r="H106" s="75"/>
    </row>
    <row r="107" spans="1:8" s="17" customFormat="1" ht="15.95" customHeight="1">
      <c r="A107" s="31"/>
      <c r="B107" s="44" t="s">
        <v>97</v>
      </c>
      <c r="C107" s="36" t="str">
        <f>IF(C95+C105=0, "PASS", "FAIL")</f>
        <v>PASS</v>
      </c>
      <c r="D107" s="36" t="str">
        <f>IF(D95+D105=0, "PASS", "FAIL")</f>
        <v>PASS</v>
      </c>
      <c r="E107" s="36" t="str">
        <f>IF(E95+E105=0, "PASS", "FAIL")</f>
        <v>PASS</v>
      </c>
      <c r="F107" s="36" t="str">
        <f>IF(F95+F105=0, "PASS", "FAIL")</f>
        <v>PASS</v>
      </c>
      <c r="G107" s="75"/>
      <c r="H107" s="75"/>
    </row>
    <row r="108" spans="1:8" ht="18" customHeight="1">
      <c r="D108" s="41"/>
      <c r="E108" s="41"/>
      <c r="F108" s="41"/>
    </row>
    <row r="109" spans="1:8" s="6" customFormat="1" ht="24.95" customHeight="1">
      <c r="A109" s="29"/>
      <c r="B109" s="23" t="s">
        <v>143</v>
      </c>
      <c r="C109" s="22"/>
      <c r="D109" s="11"/>
      <c r="E109" s="11"/>
      <c r="F109" s="8"/>
      <c r="G109" s="75"/>
      <c r="H109" s="75"/>
    </row>
    <row r="110" spans="1:8" s="6" customFormat="1" ht="20.100000000000001" customHeight="1">
      <c r="A110" s="29"/>
      <c r="B110" s="12" t="s">
        <v>144</v>
      </c>
      <c r="C110" s="48"/>
      <c r="D110" s="11"/>
      <c r="E110" s="11"/>
      <c r="F110" s="8" t="s">
        <v>16</v>
      </c>
      <c r="G110" s="75"/>
      <c r="H110" s="75"/>
    </row>
    <row r="111" spans="1:8" s="13" customFormat="1" ht="45" customHeight="1">
      <c r="A111" s="30"/>
      <c r="B111" s="19"/>
      <c r="C111" s="20" t="str">
        <f>C$9</f>
        <v>2020-21 
Provisional 
Outturn</v>
      </c>
      <c r="D111" s="20" t="str">
        <f>D$9</f>
        <v>2021-22 
Budget 
Estimate</v>
      </c>
      <c r="E111" s="20" t="str">
        <f>E$9</f>
        <v>2022-23 
Budget 
Estimate</v>
      </c>
      <c r="F111" s="20" t="str">
        <f>F$9</f>
        <v>2023-24 
Budget 
Estimate</v>
      </c>
      <c r="G111" s="75"/>
      <c r="H111" s="75"/>
    </row>
    <row r="112" spans="1:8" s="1" customFormat="1" ht="8.1" customHeight="1">
      <c r="A112" s="33"/>
      <c r="C112" s="34"/>
      <c r="D112" s="27"/>
      <c r="F112" s="27"/>
      <c r="G112" s="75"/>
      <c r="H112" s="75"/>
    </row>
    <row r="113" spans="1:8" s="6" customFormat="1" ht="15.95" customHeight="1">
      <c r="A113" s="29"/>
      <c r="B113" s="50" t="s">
        <v>43</v>
      </c>
      <c r="C113" s="48"/>
      <c r="D113" s="11"/>
      <c r="E113" s="11"/>
      <c r="F113" s="8"/>
      <c r="G113" s="75"/>
      <c r="H113" s="75"/>
    </row>
    <row r="114" spans="1:8" s="17" customFormat="1" ht="15.95" customHeight="1">
      <c r="A114" s="31"/>
      <c r="B114" s="21" t="s">
        <v>98</v>
      </c>
      <c r="C114" s="26">
        <v>14798</v>
      </c>
      <c r="D114" s="26">
        <v>19554</v>
      </c>
      <c r="E114" s="26">
        <v>18875</v>
      </c>
      <c r="F114" s="26">
        <v>18895</v>
      </c>
      <c r="G114" s="75"/>
      <c r="H114" s="75"/>
    </row>
    <row r="115" spans="1:8" s="17" customFormat="1" ht="15.95" customHeight="1">
      <c r="A115" s="31"/>
      <c r="B115" s="21" t="s">
        <v>99</v>
      </c>
      <c r="C115" s="26">
        <v>3335</v>
      </c>
      <c r="D115" s="26">
        <v>7612</v>
      </c>
      <c r="E115" s="26">
        <v>7686</v>
      </c>
      <c r="F115" s="26">
        <v>7695</v>
      </c>
      <c r="G115" s="75"/>
      <c r="H115" s="75"/>
    </row>
    <row r="116" spans="1:8" s="17" customFormat="1" ht="15.95" customHeight="1">
      <c r="A116" s="31"/>
      <c r="B116" s="21" t="s">
        <v>100</v>
      </c>
      <c r="C116" s="26">
        <v>0</v>
      </c>
      <c r="D116" s="26">
        <v>0</v>
      </c>
      <c r="E116" s="26">
        <v>0</v>
      </c>
      <c r="F116" s="26">
        <v>0</v>
      </c>
      <c r="G116" s="75"/>
      <c r="H116" s="75"/>
    </row>
    <row r="117" spans="1:8" s="17" customFormat="1" ht="15.95" customHeight="1">
      <c r="A117" s="31"/>
      <c r="B117" s="21" t="s">
        <v>101</v>
      </c>
      <c r="C117" s="26">
        <v>25139</v>
      </c>
      <c r="D117" s="26">
        <v>68735</v>
      </c>
      <c r="E117" s="26">
        <v>0</v>
      </c>
      <c r="F117" s="26">
        <v>0</v>
      </c>
      <c r="G117" s="75"/>
      <c r="H117" s="75"/>
    </row>
    <row r="118" spans="1:8" s="17" customFormat="1" ht="15.95" customHeight="1">
      <c r="A118" s="31"/>
      <c r="B118" s="21" t="s">
        <v>102</v>
      </c>
      <c r="C118" s="26">
        <v>4900</v>
      </c>
      <c r="D118" s="26">
        <v>4900</v>
      </c>
      <c r="E118" s="26">
        <v>2650</v>
      </c>
      <c r="F118" s="26">
        <v>2650</v>
      </c>
      <c r="G118" s="75"/>
      <c r="H118" s="75"/>
    </row>
    <row r="119" spans="1:8" s="17" customFormat="1" ht="15.95" customHeight="1">
      <c r="A119" s="32"/>
      <c r="B119" s="52" t="s">
        <v>54</v>
      </c>
      <c r="C119" s="53">
        <f>SUM(C114:C118)</f>
        <v>48172</v>
      </c>
      <c r="D119" s="53">
        <f>SUM(D114:D118)</f>
        <v>100801</v>
      </c>
      <c r="E119" s="53">
        <f>SUM(E114:E118)</f>
        <v>29211</v>
      </c>
      <c r="F119" s="53">
        <f>SUM(F114:F118)</f>
        <v>29240</v>
      </c>
      <c r="G119" s="75"/>
      <c r="H119" s="75"/>
    </row>
    <row r="120" spans="1:8" s="1" customFormat="1" ht="8.1" customHeight="1">
      <c r="A120" s="33"/>
      <c r="C120" s="34"/>
      <c r="D120" s="27"/>
      <c r="F120" s="27"/>
      <c r="G120" s="75"/>
      <c r="H120" s="75"/>
    </row>
    <row r="121" spans="1:8" s="6" customFormat="1" ht="15.95" customHeight="1">
      <c r="A121" s="29"/>
      <c r="B121" s="50" t="s">
        <v>48</v>
      </c>
      <c r="C121" s="48"/>
      <c r="D121" s="11"/>
      <c r="E121" s="11"/>
      <c r="F121" s="8"/>
      <c r="G121" s="75"/>
      <c r="H121" s="75"/>
    </row>
    <row r="122" spans="1:8" s="17" customFormat="1" ht="15.95" customHeight="1">
      <c r="A122" s="31"/>
      <c r="B122" s="21" t="s">
        <v>104</v>
      </c>
      <c r="C122" s="26">
        <v>0</v>
      </c>
      <c r="D122" s="26">
        <v>0</v>
      </c>
      <c r="E122" s="26">
        <v>0</v>
      </c>
      <c r="F122" s="26">
        <v>0</v>
      </c>
      <c r="G122" s="75"/>
      <c r="H122" s="75"/>
    </row>
    <row r="123" spans="1:8" s="17" customFormat="1" ht="15.95" customHeight="1">
      <c r="A123" s="31"/>
      <c r="B123" s="35" t="s">
        <v>121</v>
      </c>
      <c r="C123" s="26">
        <v>-20044</v>
      </c>
      <c r="D123" s="26">
        <v>-9507</v>
      </c>
      <c r="E123" s="26">
        <v>-1020</v>
      </c>
      <c r="F123" s="26">
        <v>-1020</v>
      </c>
      <c r="G123" s="75"/>
      <c r="H123" s="75"/>
    </row>
    <row r="124" spans="1:8" s="17" customFormat="1" ht="15.95" customHeight="1">
      <c r="A124" s="31"/>
      <c r="B124" s="21" t="s">
        <v>80</v>
      </c>
      <c r="C124" s="26">
        <v>0</v>
      </c>
      <c r="D124" s="26">
        <v>0</v>
      </c>
      <c r="E124" s="26">
        <v>0</v>
      </c>
      <c r="F124" s="26">
        <v>0</v>
      </c>
      <c r="G124" s="75"/>
      <c r="H124" s="75"/>
    </row>
    <row r="125" spans="1:8" s="17" customFormat="1" ht="15.95" customHeight="1">
      <c r="A125" s="31"/>
      <c r="B125" s="21" t="s">
        <v>81</v>
      </c>
      <c r="C125" s="26">
        <v>0</v>
      </c>
      <c r="D125" s="26">
        <v>0</v>
      </c>
      <c r="E125" s="26">
        <v>0</v>
      </c>
      <c r="F125" s="26">
        <v>0</v>
      </c>
      <c r="G125" s="75"/>
      <c r="H125" s="75"/>
    </row>
    <row r="126" spans="1:8" s="17" customFormat="1" ht="15.95" customHeight="1">
      <c r="A126" s="31"/>
      <c r="B126" s="21" t="s">
        <v>84</v>
      </c>
      <c r="C126" s="26">
        <v>0</v>
      </c>
      <c r="D126" s="26">
        <v>0</v>
      </c>
      <c r="E126" s="26">
        <v>0</v>
      </c>
      <c r="F126" s="26">
        <v>0</v>
      </c>
      <c r="G126" s="75"/>
      <c r="H126" s="75"/>
    </row>
    <row r="127" spans="1:8" s="17" customFormat="1" ht="15.95" customHeight="1">
      <c r="A127" s="31"/>
      <c r="B127" s="21" t="s">
        <v>85</v>
      </c>
      <c r="C127" s="26">
        <v>-9995</v>
      </c>
      <c r="D127" s="26">
        <v>-71657</v>
      </c>
      <c r="E127" s="26">
        <v>-2141</v>
      </c>
      <c r="F127" s="26">
        <v>-1630</v>
      </c>
      <c r="G127" s="75"/>
      <c r="H127" s="75"/>
    </row>
    <row r="128" spans="1:8" s="17" customFormat="1" ht="15.95" customHeight="1">
      <c r="A128" s="31"/>
      <c r="B128" s="21" t="s">
        <v>86</v>
      </c>
      <c r="C128" s="26">
        <v>0</v>
      </c>
      <c r="D128" s="26">
        <v>0</v>
      </c>
      <c r="E128" s="26">
        <v>0</v>
      </c>
      <c r="F128" s="26">
        <v>0</v>
      </c>
      <c r="G128" s="75"/>
      <c r="H128" s="75"/>
    </row>
    <row r="129" spans="1:8" s="17" customFormat="1" ht="15.95" customHeight="1">
      <c r="A129" s="31"/>
      <c r="B129" s="21" t="s">
        <v>87</v>
      </c>
      <c r="C129" s="26">
        <v>0</v>
      </c>
      <c r="D129" s="26">
        <v>0</v>
      </c>
      <c r="E129" s="26">
        <v>0</v>
      </c>
      <c r="F129" s="26">
        <v>0</v>
      </c>
      <c r="G129" s="75"/>
      <c r="H129" s="75"/>
    </row>
    <row r="130" spans="1:8" s="17" customFormat="1" ht="15.95" customHeight="1">
      <c r="A130" s="31"/>
      <c r="B130" s="21" t="s">
        <v>88</v>
      </c>
      <c r="C130" s="26">
        <v>-18133</v>
      </c>
      <c r="D130" s="26">
        <v>-19637</v>
      </c>
      <c r="E130" s="26">
        <v>-26050</v>
      </c>
      <c r="F130" s="26">
        <v>-26590</v>
      </c>
      <c r="G130" s="75"/>
      <c r="H130" s="75"/>
    </row>
    <row r="131" spans="1:8" s="17" customFormat="1" ht="15.95" customHeight="1">
      <c r="A131" s="31"/>
      <c r="B131" s="21" t="s">
        <v>89</v>
      </c>
      <c r="C131" s="26">
        <v>0</v>
      </c>
      <c r="D131" s="26">
        <v>0</v>
      </c>
      <c r="E131" s="26">
        <v>0</v>
      </c>
      <c r="F131" s="26">
        <v>0</v>
      </c>
      <c r="G131" s="75"/>
      <c r="H131" s="75"/>
    </row>
    <row r="132" spans="1:8" s="17" customFormat="1" ht="15.95" customHeight="1">
      <c r="A132" s="31"/>
      <c r="B132" s="21" t="s">
        <v>90</v>
      </c>
      <c r="C132" s="26">
        <v>0</v>
      </c>
      <c r="D132" s="26">
        <v>0</v>
      </c>
      <c r="E132" s="26">
        <v>0</v>
      </c>
      <c r="F132" s="26">
        <v>0</v>
      </c>
      <c r="G132" s="75"/>
      <c r="H132" s="75"/>
    </row>
    <row r="133" spans="1:8" s="17" customFormat="1" ht="15.95" customHeight="1">
      <c r="A133" s="32"/>
      <c r="B133" s="52" t="s">
        <v>55</v>
      </c>
      <c r="C133" s="16">
        <f>SUM(C122:C132)</f>
        <v>-48172</v>
      </c>
      <c r="D133" s="16">
        <f>SUM(D122:D132)</f>
        <v>-100801</v>
      </c>
      <c r="E133" s="16">
        <f>SUM(E122:E132)</f>
        <v>-29211</v>
      </c>
      <c r="F133" s="16">
        <f>SUM(F122:F132)</f>
        <v>-29240</v>
      </c>
      <c r="G133" s="75"/>
      <c r="H133" s="75"/>
    </row>
    <row r="134" spans="1:8" s="1" customFormat="1" ht="8.1" customHeight="1">
      <c r="A134" s="33"/>
      <c r="C134" s="34"/>
      <c r="D134" s="27"/>
      <c r="F134" s="27"/>
      <c r="G134" s="75"/>
      <c r="H134" s="75"/>
    </row>
    <row r="135" spans="1:8" s="17" customFormat="1" ht="15.95" customHeight="1">
      <c r="A135" s="31"/>
      <c r="B135" s="44" t="s">
        <v>105</v>
      </c>
      <c r="C135" s="36" t="str">
        <f>IF(C119+C133=0, "PASS", "FAIL")</f>
        <v>PASS</v>
      </c>
      <c r="D135" s="36" t="str">
        <f>IF(D119+D133=0, "PASS", "FAIL")</f>
        <v>PASS</v>
      </c>
      <c r="E135" s="36" t="str">
        <f>IF(E119+E133=0, "PASS", "FAIL")</f>
        <v>PASS</v>
      </c>
      <c r="F135" s="36" t="str">
        <f>IF(F119+F133=0, "PASS", "FAIL")</f>
        <v>PASS</v>
      </c>
      <c r="G135" s="75"/>
      <c r="H135" s="75"/>
    </row>
    <row r="136" spans="1:8" ht="18" customHeight="1">
      <c r="D136" s="41"/>
      <c r="E136" s="41"/>
      <c r="F136" s="41"/>
    </row>
    <row r="137" spans="1:8" s="6" customFormat="1" ht="20.100000000000001" customHeight="1">
      <c r="A137" s="29"/>
      <c r="B137" s="12" t="s">
        <v>145</v>
      </c>
      <c r="C137" s="48"/>
      <c r="D137" s="11"/>
      <c r="E137" s="11"/>
      <c r="F137" s="8" t="s">
        <v>16</v>
      </c>
      <c r="G137" s="75"/>
      <c r="H137" s="75"/>
    </row>
    <row r="138" spans="1:8" s="13" customFormat="1" ht="45" customHeight="1">
      <c r="A138" s="30"/>
      <c r="B138" s="19"/>
      <c r="C138" s="20" t="str">
        <f>C$9</f>
        <v>2020-21 
Provisional 
Outturn</v>
      </c>
      <c r="D138" s="20" t="str">
        <f>D$9</f>
        <v>2021-22 
Budget 
Estimate</v>
      </c>
      <c r="E138" s="20" t="str">
        <f>E$9</f>
        <v>2022-23 
Budget 
Estimate</v>
      </c>
      <c r="F138" s="20" t="str">
        <f>F$9</f>
        <v>2023-24 
Budget 
Estimate</v>
      </c>
      <c r="G138" s="75"/>
      <c r="H138" s="75"/>
    </row>
    <row r="139" spans="1:8" s="1" customFormat="1" ht="8.1" customHeight="1">
      <c r="A139" s="33"/>
      <c r="C139" s="34"/>
      <c r="D139" s="27"/>
      <c r="F139" s="27"/>
      <c r="G139" s="75"/>
      <c r="H139" s="75"/>
    </row>
    <row r="140" spans="1:8" s="6" customFormat="1" ht="15.95" customHeight="1">
      <c r="A140" s="29"/>
      <c r="B140" s="50" t="s">
        <v>43</v>
      </c>
      <c r="C140" s="48"/>
      <c r="D140" s="11"/>
      <c r="E140" s="11"/>
      <c r="F140" s="8"/>
      <c r="G140" s="75"/>
      <c r="H140" s="75"/>
    </row>
    <row r="141" spans="1:8" s="17" customFormat="1" ht="15.95" customHeight="1">
      <c r="A141" s="31"/>
      <c r="B141" s="21" t="s">
        <v>94</v>
      </c>
      <c r="C141" s="26">
        <v>0</v>
      </c>
      <c r="D141" s="26">
        <v>0</v>
      </c>
      <c r="E141" s="26">
        <v>0</v>
      </c>
      <c r="F141" s="26">
        <v>0</v>
      </c>
      <c r="G141" s="75"/>
      <c r="H141" s="75"/>
    </row>
    <row r="142" spans="1:8" s="17" customFormat="1" ht="15.95" customHeight="1">
      <c r="A142" s="31"/>
      <c r="B142" s="21" t="s">
        <v>91</v>
      </c>
      <c r="C142" s="26">
        <v>0</v>
      </c>
      <c r="D142" s="26">
        <v>0</v>
      </c>
      <c r="E142" s="26">
        <v>0</v>
      </c>
      <c r="F142" s="26">
        <v>0</v>
      </c>
      <c r="G142" s="75"/>
      <c r="H142" s="75"/>
    </row>
    <row r="143" spans="1:8" s="17" customFormat="1" ht="15.95" customHeight="1">
      <c r="A143" s="31"/>
      <c r="B143" s="21" t="s">
        <v>93</v>
      </c>
      <c r="C143" s="26">
        <v>0</v>
      </c>
      <c r="D143" s="26">
        <v>0</v>
      </c>
      <c r="E143" s="26">
        <v>0</v>
      </c>
      <c r="F143" s="26">
        <v>0</v>
      </c>
      <c r="G143" s="75"/>
      <c r="H143" s="75"/>
    </row>
    <row r="144" spans="1:8" s="17" customFormat="1" ht="15.95" customHeight="1">
      <c r="A144" s="32"/>
      <c r="B144" s="52" t="s">
        <v>103</v>
      </c>
      <c r="C144" s="53">
        <f>SUM(C141:C143)</f>
        <v>0</v>
      </c>
      <c r="D144" s="53">
        <f>SUM(D141:D143)</f>
        <v>0</v>
      </c>
      <c r="E144" s="53">
        <f>SUM(E141:E143)</f>
        <v>0</v>
      </c>
      <c r="F144" s="53">
        <f>SUM(F141:F143)</f>
        <v>0</v>
      </c>
      <c r="G144" s="75"/>
      <c r="H144" s="75"/>
    </row>
    <row r="145" spans="1:8" s="1" customFormat="1" ht="8.1" customHeight="1">
      <c r="A145" s="33"/>
      <c r="C145" s="34"/>
      <c r="D145" s="27"/>
      <c r="F145" s="27"/>
      <c r="G145" s="75"/>
      <c r="H145" s="75"/>
    </row>
    <row r="146" spans="1:8" s="6" customFormat="1" ht="15.95" customHeight="1">
      <c r="A146" s="29"/>
      <c r="B146" s="50" t="s">
        <v>48</v>
      </c>
      <c r="C146" s="48"/>
      <c r="D146" s="11"/>
      <c r="E146" s="11"/>
      <c r="F146" s="8"/>
      <c r="G146" s="75"/>
      <c r="H146" s="75"/>
    </row>
    <row r="147" spans="1:8" s="17" customFormat="1" ht="15.95" customHeight="1">
      <c r="A147" s="31"/>
      <c r="B147" s="21" t="s">
        <v>104</v>
      </c>
      <c r="C147" s="26">
        <v>0</v>
      </c>
      <c r="D147" s="26">
        <v>0</v>
      </c>
      <c r="E147" s="26">
        <v>0</v>
      </c>
      <c r="F147" s="26">
        <v>0</v>
      </c>
      <c r="G147" s="75"/>
      <c r="H147" s="75"/>
    </row>
    <row r="148" spans="1:8" s="17" customFormat="1" ht="15.95" customHeight="1">
      <c r="A148" s="31"/>
      <c r="B148" s="35" t="s">
        <v>121</v>
      </c>
      <c r="C148" s="26">
        <v>0</v>
      </c>
      <c r="D148" s="26">
        <v>0</v>
      </c>
      <c r="E148" s="26">
        <v>0</v>
      </c>
      <c r="F148" s="26">
        <v>0</v>
      </c>
      <c r="G148" s="75"/>
      <c r="H148" s="75"/>
    </row>
    <row r="149" spans="1:8" s="17" customFormat="1" ht="15.95" customHeight="1">
      <c r="A149" s="31"/>
      <c r="B149" s="21" t="s">
        <v>80</v>
      </c>
      <c r="C149" s="26">
        <v>0</v>
      </c>
      <c r="D149" s="26">
        <v>0</v>
      </c>
      <c r="E149" s="26">
        <v>0</v>
      </c>
      <c r="F149" s="26">
        <v>0</v>
      </c>
      <c r="G149" s="75"/>
      <c r="H149" s="75"/>
    </row>
    <row r="150" spans="1:8" s="17" customFormat="1" ht="15.95" customHeight="1">
      <c r="A150" s="31"/>
      <c r="B150" s="21" t="s">
        <v>81</v>
      </c>
      <c r="C150" s="26">
        <v>0</v>
      </c>
      <c r="D150" s="26">
        <v>0</v>
      </c>
      <c r="E150" s="26">
        <v>0</v>
      </c>
      <c r="F150" s="26">
        <v>0</v>
      </c>
      <c r="G150" s="75"/>
      <c r="H150" s="75"/>
    </row>
    <row r="151" spans="1:8" s="17" customFormat="1" ht="15.95" customHeight="1">
      <c r="A151" s="31"/>
      <c r="B151" s="21" t="s">
        <v>84</v>
      </c>
      <c r="C151" s="26">
        <v>0</v>
      </c>
      <c r="D151" s="26">
        <v>0</v>
      </c>
      <c r="E151" s="26">
        <v>0</v>
      </c>
      <c r="F151" s="26">
        <v>0</v>
      </c>
      <c r="G151" s="75"/>
      <c r="H151" s="75"/>
    </row>
    <row r="152" spans="1:8" s="17" customFormat="1" ht="15.95" customHeight="1">
      <c r="A152" s="31"/>
      <c r="B152" s="14" t="s">
        <v>85</v>
      </c>
      <c r="C152" s="15">
        <f>-SUM(C141:C142)</f>
        <v>0</v>
      </c>
      <c r="D152" s="15">
        <f>-SUM(D141:D142)</f>
        <v>0</v>
      </c>
      <c r="E152" s="15">
        <f>-SUM(E141:E142)</f>
        <v>0</v>
      </c>
      <c r="F152" s="15">
        <f>-SUM(F141:F142)</f>
        <v>0</v>
      </c>
      <c r="G152" s="75"/>
      <c r="H152" s="75"/>
    </row>
    <row r="153" spans="1:8" s="17" customFormat="1" ht="15.95" customHeight="1">
      <c r="A153" s="32"/>
      <c r="B153" s="18" t="s">
        <v>147</v>
      </c>
      <c r="C153" s="16">
        <f>SUM(C147:C152)</f>
        <v>0</v>
      </c>
      <c r="D153" s="16">
        <f>SUM(D147:D152)</f>
        <v>0</v>
      </c>
      <c r="E153" s="16">
        <f>SUM(E147:E152)</f>
        <v>0</v>
      </c>
      <c r="F153" s="16">
        <f>SUM(F147:F152)</f>
        <v>0</v>
      </c>
      <c r="G153" s="75"/>
      <c r="H153" s="75"/>
    </row>
    <row r="154" spans="1:8" s="1" customFormat="1" ht="8.1" customHeight="1">
      <c r="A154" s="33"/>
      <c r="C154" s="34"/>
      <c r="D154" s="27"/>
      <c r="F154" s="27"/>
      <c r="G154" s="75"/>
      <c r="H154" s="75"/>
    </row>
    <row r="155" spans="1:8" s="17" customFormat="1" ht="15.95" customHeight="1">
      <c r="A155" s="31"/>
      <c r="B155" s="44" t="s">
        <v>105</v>
      </c>
      <c r="C155" s="36" t="str">
        <f>IF(C144+C153=0, "PASS", "FAIL")</f>
        <v>PASS</v>
      </c>
      <c r="D155" s="36" t="str">
        <f>IF(D144+D153=0, "PASS", "FAIL")</f>
        <v>PASS</v>
      </c>
      <c r="E155" s="36" t="str">
        <f>IF(E144+E153=0, "PASS", "FAIL")</f>
        <v>PASS</v>
      </c>
      <c r="F155" s="36" t="str">
        <f>IF(F144+F153=0, "PASS", "FAIL")</f>
        <v>PASS</v>
      </c>
      <c r="G155" s="75"/>
      <c r="H155" s="75"/>
    </row>
    <row r="156" spans="1:8" ht="18" customHeight="1">
      <c r="D156" s="41"/>
      <c r="E156" s="41"/>
      <c r="F156" s="41"/>
    </row>
    <row r="157" spans="1:8" s="6" customFormat="1" ht="24.95" customHeight="1">
      <c r="A157" s="29"/>
      <c r="B157" s="23" t="s">
        <v>148</v>
      </c>
      <c r="C157" s="22"/>
      <c r="D157" s="11"/>
      <c r="E157" s="11"/>
      <c r="F157" s="8"/>
      <c r="G157" s="75"/>
      <c r="H157" s="75"/>
    </row>
    <row r="158" spans="1:8" s="6" customFormat="1" ht="20.100000000000001" customHeight="1">
      <c r="A158" s="29"/>
      <c r="B158" s="43" t="s">
        <v>56</v>
      </c>
      <c r="C158" s="22"/>
      <c r="D158" s="11"/>
      <c r="E158" s="11"/>
      <c r="F158" s="8" t="s">
        <v>16</v>
      </c>
      <c r="G158" s="75"/>
      <c r="H158" s="75"/>
    </row>
    <row r="159" spans="1:8" s="13" customFormat="1" ht="45" customHeight="1">
      <c r="A159" s="30"/>
      <c r="B159" s="19"/>
      <c r="C159" s="20" t="str">
        <f>C$9</f>
        <v>2020-21 
Provisional 
Outturn</v>
      </c>
      <c r="D159" s="20" t="str">
        <f>D$9</f>
        <v>2021-22 
Budget 
Estimate</v>
      </c>
      <c r="E159" s="20" t="str">
        <f>E$9</f>
        <v>2022-23 
Budget 
Estimate</v>
      </c>
      <c r="F159" s="20" t="str">
        <f>F$9</f>
        <v>2023-24 
Budget 
Estimate</v>
      </c>
      <c r="G159" s="75"/>
      <c r="H159" s="75"/>
    </row>
    <row r="160" spans="1:8" s="1" customFormat="1" ht="8.1" customHeight="1">
      <c r="A160" s="33"/>
      <c r="C160" s="34"/>
      <c r="D160" s="27"/>
      <c r="F160" s="27"/>
      <c r="G160" s="75"/>
      <c r="H160" s="75"/>
    </row>
    <row r="161" spans="1:8" s="6" customFormat="1" ht="15.95" customHeight="1">
      <c r="A161" s="29"/>
      <c r="B161" s="50" t="s">
        <v>59</v>
      </c>
      <c r="C161" s="48"/>
      <c r="D161" s="11"/>
      <c r="E161" s="11"/>
      <c r="F161" s="8"/>
      <c r="G161" s="75"/>
      <c r="H161" s="75"/>
    </row>
    <row r="162" spans="1:8" s="13" customFormat="1" ht="20.100000000000001" customHeight="1">
      <c r="A162" s="30"/>
      <c r="B162" s="81" t="s">
        <v>37</v>
      </c>
      <c r="C162" s="82"/>
      <c r="D162" s="82"/>
      <c r="E162" s="82"/>
      <c r="F162" s="83"/>
      <c r="G162" s="75"/>
      <c r="H162" s="75"/>
    </row>
    <row r="163" spans="1:8" s="17" customFormat="1" ht="15.95" customHeight="1">
      <c r="A163" s="30"/>
      <c r="B163" s="21" t="s">
        <v>106</v>
      </c>
      <c r="C163" s="26">
        <v>1020544</v>
      </c>
      <c r="D163" s="15">
        <f>C170</f>
        <v>1020185</v>
      </c>
      <c r="E163" s="15">
        <f>D170</f>
        <v>1073280</v>
      </c>
      <c r="F163" s="15">
        <f>E170</f>
        <v>1123683</v>
      </c>
      <c r="G163" s="75"/>
      <c r="H163" s="75"/>
    </row>
    <row r="164" spans="1:8" s="17" customFormat="1" ht="15.95" customHeight="1">
      <c r="A164" s="31"/>
      <c r="B164" s="55" t="s">
        <v>149</v>
      </c>
      <c r="C164" s="15">
        <v>0</v>
      </c>
      <c r="D164" s="38"/>
      <c r="E164" s="38"/>
      <c r="F164" s="38"/>
      <c r="G164" s="75"/>
      <c r="H164" s="75"/>
    </row>
    <row r="165" spans="1:8" s="17" customFormat="1" ht="15.95" customHeight="1">
      <c r="A165" s="31"/>
      <c r="B165" s="46" t="s">
        <v>107</v>
      </c>
      <c r="C165" s="54">
        <f>C163+C164</f>
        <v>1020544</v>
      </c>
      <c r="D165" s="54">
        <f>D163</f>
        <v>1020185</v>
      </c>
      <c r="E165" s="54">
        <f>E163</f>
        <v>1073280</v>
      </c>
      <c r="F165" s="54">
        <f>F163</f>
        <v>1123683</v>
      </c>
      <c r="G165" s="75"/>
      <c r="H165" s="75"/>
    </row>
    <row r="166" spans="1:8" s="17" customFormat="1" ht="15.95" customHeight="1">
      <c r="A166" s="31"/>
      <c r="B166" s="14" t="s">
        <v>57</v>
      </c>
      <c r="C166" s="15">
        <f>-C51-C104</f>
        <v>12345</v>
      </c>
      <c r="D166" s="15">
        <f>-D51-D104</f>
        <v>65552</v>
      </c>
      <c r="E166" s="15">
        <f>-E51-E104</f>
        <v>57565</v>
      </c>
      <c r="F166" s="15">
        <f>-F51-F104</f>
        <v>20697</v>
      </c>
      <c r="G166" s="75"/>
      <c r="H166" s="75"/>
    </row>
    <row r="167" spans="1:8" s="17" customFormat="1" ht="15.95" customHeight="1">
      <c r="A167" s="31"/>
      <c r="B167" s="14" t="s">
        <v>58</v>
      </c>
      <c r="C167" s="15">
        <f>-SUM(C55:C56)</f>
        <v>0</v>
      </c>
      <c r="D167" s="15">
        <f>-SUM(D55:D56)</f>
        <v>0</v>
      </c>
      <c r="E167" s="15">
        <f>-SUM(E55:E56)</f>
        <v>0</v>
      </c>
      <c r="F167" s="15">
        <f>-SUM(F55:F56)</f>
        <v>0</v>
      </c>
      <c r="G167" s="75"/>
      <c r="H167" s="75"/>
    </row>
    <row r="168" spans="1:8" s="17" customFormat="1" ht="15.95" customHeight="1">
      <c r="A168" s="31"/>
      <c r="B168" s="21" t="s">
        <v>108</v>
      </c>
      <c r="C168" s="15">
        <v>-5000</v>
      </c>
      <c r="D168" s="15">
        <v>-5004</v>
      </c>
      <c r="E168" s="26">
        <v>-5</v>
      </c>
      <c r="F168" s="26">
        <v>-2</v>
      </c>
      <c r="G168" s="75"/>
      <c r="H168" s="75"/>
    </row>
    <row r="169" spans="1:8" s="17" customFormat="1" ht="15.95" customHeight="1">
      <c r="A169" s="31"/>
      <c r="B169" s="21" t="s">
        <v>109</v>
      </c>
      <c r="C169" s="15">
        <v>-7704</v>
      </c>
      <c r="D169" s="15">
        <v>-7453</v>
      </c>
      <c r="E169" s="26">
        <v>-7157</v>
      </c>
      <c r="F169" s="26">
        <v>-7097</v>
      </c>
      <c r="G169" s="75"/>
      <c r="H169" s="75"/>
    </row>
    <row r="170" spans="1:8" s="17" customFormat="1" ht="15.95" customHeight="1">
      <c r="A170" s="32"/>
      <c r="B170" s="18" t="s">
        <v>110</v>
      </c>
      <c r="C170" s="16">
        <f>SUM(C165:C169)</f>
        <v>1020185</v>
      </c>
      <c r="D170" s="16">
        <f>SUM(D165:D169)</f>
        <v>1073280</v>
      </c>
      <c r="E170" s="16">
        <f>SUM(E165:E169)</f>
        <v>1123683</v>
      </c>
      <c r="F170" s="16">
        <f>SUM(F165:F169)</f>
        <v>1137281</v>
      </c>
      <c r="G170" s="75"/>
      <c r="H170" s="75"/>
    </row>
    <row r="171" spans="1:8" s="13" customFormat="1" ht="20.100000000000001" customHeight="1">
      <c r="A171" s="30"/>
      <c r="B171" s="81" t="s">
        <v>139</v>
      </c>
      <c r="C171" s="82"/>
      <c r="D171" s="82"/>
      <c r="E171" s="82"/>
      <c r="F171" s="83"/>
      <c r="G171" s="75"/>
      <c r="H171" s="75"/>
    </row>
    <row r="172" spans="1:8" s="17" customFormat="1" ht="15.95" customHeight="1">
      <c r="A172" s="30"/>
      <c r="B172" s="21" t="s">
        <v>106</v>
      </c>
      <c r="C172" s="26">
        <v>244232</v>
      </c>
      <c r="D172" s="15">
        <f>C179</f>
        <v>247853</v>
      </c>
      <c r="E172" s="15">
        <f>D179</f>
        <v>312944</v>
      </c>
      <c r="F172" s="15">
        <f>E179</f>
        <v>307559</v>
      </c>
      <c r="G172" s="75"/>
      <c r="H172" s="75"/>
    </row>
    <row r="173" spans="1:8" s="17" customFormat="1" ht="15.95" customHeight="1">
      <c r="A173" s="31"/>
      <c r="B173" s="14" t="s">
        <v>149</v>
      </c>
      <c r="C173" s="15">
        <v>0</v>
      </c>
      <c r="D173" s="38"/>
      <c r="E173" s="38"/>
      <c r="F173" s="38"/>
      <c r="G173" s="75"/>
      <c r="H173" s="75"/>
    </row>
    <row r="174" spans="1:8" s="17" customFormat="1" ht="15.95" customHeight="1">
      <c r="A174" s="31"/>
      <c r="B174" s="46" t="s">
        <v>107</v>
      </c>
      <c r="C174" s="54">
        <f>C172+C173</f>
        <v>244232</v>
      </c>
      <c r="D174" s="54">
        <f>D172</f>
        <v>247853</v>
      </c>
      <c r="E174" s="54">
        <f>E172</f>
        <v>312944</v>
      </c>
      <c r="F174" s="54">
        <f>F172</f>
        <v>307559</v>
      </c>
      <c r="G174" s="75"/>
      <c r="H174" s="75"/>
    </row>
    <row r="175" spans="1:8" s="17" customFormat="1" ht="15.95" customHeight="1">
      <c r="A175" s="31"/>
      <c r="B175" s="14" t="s">
        <v>57</v>
      </c>
      <c r="C175" s="15">
        <f>-C127-C152</f>
        <v>9995</v>
      </c>
      <c r="D175" s="15">
        <f>-D127-D152</f>
        <v>71657</v>
      </c>
      <c r="E175" s="15">
        <f>-E127-E152</f>
        <v>2141</v>
      </c>
      <c r="F175" s="15">
        <f>-F127-F152</f>
        <v>1630</v>
      </c>
      <c r="G175" s="75"/>
      <c r="H175" s="75"/>
    </row>
    <row r="176" spans="1:8" s="17" customFormat="1" ht="15.95" customHeight="1">
      <c r="A176" s="31"/>
      <c r="B176" s="14" t="s">
        <v>58</v>
      </c>
      <c r="C176" s="15">
        <f>-SUM(C131:C132)</f>
        <v>0</v>
      </c>
      <c r="D176" s="15">
        <f>-SUM(D131:D132)</f>
        <v>0</v>
      </c>
      <c r="E176" s="15">
        <f>-SUM(E131:E132)</f>
        <v>0</v>
      </c>
      <c r="F176" s="15">
        <f>-SUM(F131:F132)</f>
        <v>0</v>
      </c>
      <c r="G176" s="75"/>
      <c r="H176" s="75"/>
    </row>
    <row r="177" spans="1:8" s="17" customFormat="1" ht="15.95" customHeight="1">
      <c r="A177" s="31"/>
      <c r="B177" s="21" t="s">
        <v>108</v>
      </c>
      <c r="C177" s="26">
        <v>-6374</v>
      </c>
      <c r="D177" s="26">
        <v>-6566</v>
      </c>
      <c r="E177" s="26">
        <v>-7526</v>
      </c>
      <c r="F177" s="26">
        <v>-7856</v>
      </c>
      <c r="G177" s="75"/>
      <c r="H177" s="75"/>
    </row>
    <row r="178" spans="1:8" s="17" customFormat="1" ht="15.95" customHeight="1">
      <c r="A178" s="31"/>
      <c r="B178" s="21" t="s">
        <v>109</v>
      </c>
      <c r="C178" s="26">
        <v>0</v>
      </c>
      <c r="D178" s="26">
        <v>0</v>
      </c>
      <c r="E178" s="26">
        <v>0</v>
      </c>
      <c r="F178" s="26">
        <v>0</v>
      </c>
      <c r="G178" s="75"/>
      <c r="H178" s="75"/>
    </row>
    <row r="179" spans="1:8" s="17" customFormat="1" ht="15.95" customHeight="1">
      <c r="A179" s="32"/>
      <c r="B179" s="18" t="s">
        <v>111</v>
      </c>
      <c r="C179" s="16">
        <f>SUM(C174:C178)</f>
        <v>247853</v>
      </c>
      <c r="D179" s="16">
        <f>SUM(D174:D178)</f>
        <v>312944</v>
      </c>
      <c r="E179" s="16">
        <f>SUM(E174:E178)</f>
        <v>307559</v>
      </c>
      <c r="F179" s="16">
        <f>SUM(F174:F178)</f>
        <v>301333</v>
      </c>
      <c r="G179" s="75"/>
      <c r="H179" s="75"/>
    </row>
    <row r="180" spans="1:8" s="1" customFormat="1" ht="8.1" customHeight="1">
      <c r="A180" s="33"/>
      <c r="C180" s="34"/>
      <c r="D180" s="27"/>
      <c r="F180" s="27"/>
      <c r="G180" s="75"/>
      <c r="H180" s="75"/>
    </row>
    <row r="181" spans="1:8" s="17" customFormat="1" ht="15.95" customHeight="1">
      <c r="A181" s="32"/>
      <c r="B181" s="18" t="s">
        <v>120</v>
      </c>
      <c r="C181" s="16">
        <f>C170+C179</f>
        <v>1268038</v>
      </c>
      <c r="D181" s="16">
        <f>D170+D179</f>
        <v>1386224</v>
      </c>
      <c r="E181" s="16">
        <f>E170+E179</f>
        <v>1431242</v>
      </c>
      <c r="F181" s="16">
        <f>F170+F179</f>
        <v>1438614</v>
      </c>
      <c r="G181" s="75"/>
      <c r="H181" s="75"/>
    </row>
    <row r="182" spans="1:8" s="1" customFormat="1" ht="8.1" customHeight="1">
      <c r="A182" s="33"/>
      <c r="C182" s="34"/>
      <c r="D182" s="27"/>
      <c r="F182" s="27"/>
      <c r="G182" s="75"/>
      <c r="H182" s="75"/>
    </row>
    <row r="183" spans="1:8" s="6" customFormat="1" ht="15.95" customHeight="1">
      <c r="A183" s="29"/>
      <c r="B183" s="50" t="s">
        <v>113</v>
      </c>
      <c r="C183" s="48"/>
      <c r="D183" s="11"/>
      <c r="E183" s="11"/>
      <c r="F183" s="8"/>
      <c r="G183" s="75"/>
      <c r="H183" s="75"/>
    </row>
    <row r="184" spans="1:8" s="17" customFormat="1" ht="15.95" customHeight="1">
      <c r="A184" s="31"/>
      <c r="B184" s="21" t="s">
        <v>115</v>
      </c>
      <c r="C184" s="26">
        <v>-1014613</v>
      </c>
      <c r="D184" s="26">
        <v>-1199933</v>
      </c>
      <c r="E184" s="26">
        <v>-1252108</v>
      </c>
      <c r="F184" s="26">
        <v>-1266577</v>
      </c>
      <c r="G184" s="75"/>
      <c r="H184" s="75"/>
    </row>
    <row r="185" spans="1:8" s="17" customFormat="1" ht="15.95" customHeight="1">
      <c r="A185" s="31"/>
      <c r="B185" s="45" t="s">
        <v>116</v>
      </c>
      <c r="C185" s="26">
        <v>-193743</v>
      </c>
      <c r="D185" s="26">
        <v>-186290</v>
      </c>
      <c r="E185" s="26">
        <v>-179133</v>
      </c>
      <c r="F185" s="26">
        <v>-172036</v>
      </c>
      <c r="G185" s="75"/>
      <c r="H185" s="75"/>
    </row>
    <row r="186" spans="1:8" s="17" customFormat="1" ht="15.95" customHeight="1">
      <c r="A186" s="31"/>
      <c r="B186" s="45" t="s">
        <v>117</v>
      </c>
      <c r="C186" s="26">
        <v>0</v>
      </c>
      <c r="D186" s="26">
        <v>0</v>
      </c>
      <c r="E186" s="26">
        <v>0</v>
      </c>
      <c r="F186" s="26">
        <v>0</v>
      </c>
      <c r="G186" s="75"/>
      <c r="H186" s="75"/>
    </row>
    <row r="187" spans="1:8" s="17" customFormat="1" ht="15.95" customHeight="1">
      <c r="A187" s="32"/>
      <c r="B187" s="18" t="s">
        <v>118</v>
      </c>
      <c r="C187" s="16">
        <f>SUM(C184:C186)</f>
        <v>-1208356</v>
      </c>
      <c r="D187" s="16">
        <f>SUM(D184:D186)</f>
        <v>-1386223</v>
      </c>
      <c r="E187" s="16">
        <f>SUM(E184:E186)</f>
        <v>-1431241</v>
      </c>
      <c r="F187" s="16">
        <f>SUM(F184:F186)</f>
        <v>-1438613</v>
      </c>
      <c r="G187" s="75"/>
      <c r="H187" s="75"/>
    </row>
    <row r="188" spans="1:8" s="17" customFormat="1" ht="30" customHeight="1">
      <c r="A188" s="31"/>
      <c r="B188" s="45" t="s">
        <v>119</v>
      </c>
      <c r="C188" s="26">
        <v>9073</v>
      </c>
      <c r="D188" s="26">
        <v>0</v>
      </c>
      <c r="E188" s="26">
        <v>0</v>
      </c>
      <c r="F188" s="26">
        <v>0</v>
      </c>
      <c r="G188" s="75"/>
      <c r="H188" s="75"/>
    </row>
    <row r="189" spans="1:8" s="17" customFormat="1" ht="15.95" customHeight="1">
      <c r="A189" s="32"/>
      <c r="B189" s="18" t="s">
        <v>112</v>
      </c>
      <c r="C189" s="16">
        <f>SUM(C187:C188)</f>
        <v>-1199283</v>
      </c>
      <c r="D189" s="16">
        <f>SUM(D187:D188)</f>
        <v>-1386223</v>
      </c>
      <c r="E189" s="16">
        <f>SUM(E187:E188)</f>
        <v>-1431241</v>
      </c>
      <c r="F189" s="16">
        <f>SUM(F187:F188)</f>
        <v>-1438613</v>
      </c>
      <c r="G189" s="75"/>
      <c r="H189" s="75"/>
    </row>
    <row r="190" spans="1:8" s="1" customFormat="1" ht="8.1" customHeight="1">
      <c r="A190" s="33"/>
      <c r="C190" s="34"/>
      <c r="D190" s="27"/>
      <c r="F190" s="27"/>
      <c r="G190" s="75"/>
      <c r="H190" s="75"/>
    </row>
    <row r="191" spans="1:8" s="17" customFormat="1" ht="15.95" customHeight="1">
      <c r="A191" s="32"/>
      <c r="B191" s="18" t="s">
        <v>155</v>
      </c>
      <c r="C191" s="16">
        <f>C189+C181</f>
        <v>68755</v>
      </c>
      <c r="D191" s="16">
        <f t="shared" ref="D191:F191" si="0">D189+D181</f>
        <v>1</v>
      </c>
      <c r="E191" s="16">
        <f t="shared" si="0"/>
        <v>1</v>
      </c>
      <c r="F191" s="16">
        <f t="shared" si="0"/>
        <v>1</v>
      </c>
      <c r="G191" s="75"/>
      <c r="H191" s="75"/>
    </row>
    <row r="192" spans="1:8" s="1" customFormat="1" ht="8.1" customHeight="1">
      <c r="A192" s="33"/>
      <c r="C192" s="34"/>
      <c r="D192" s="27"/>
      <c r="F192" s="27"/>
      <c r="G192" s="75"/>
      <c r="H192" s="75"/>
    </row>
    <row r="193" spans="1:9" s="6" customFormat="1" ht="15.95" customHeight="1">
      <c r="A193" s="29"/>
      <c r="B193" s="50" t="s">
        <v>114</v>
      </c>
      <c r="C193" s="48"/>
      <c r="D193" s="11"/>
      <c r="E193" s="11"/>
      <c r="F193" s="8"/>
      <c r="G193" s="75"/>
      <c r="H193" s="75"/>
    </row>
    <row r="194" spans="1:9" s="17" customFormat="1" ht="15.95" customHeight="1">
      <c r="A194" s="31"/>
      <c r="B194" s="21" t="s">
        <v>60</v>
      </c>
      <c r="C194" s="26">
        <v>-1480000</v>
      </c>
      <c r="D194" s="26">
        <v>-1540000</v>
      </c>
      <c r="E194" s="26">
        <v>-1530000</v>
      </c>
      <c r="F194" s="26">
        <v>-1510000</v>
      </c>
      <c r="G194" s="75"/>
      <c r="H194" s="75"/>
    </row>
    <row r="195" spans="1:9" s="17" customFormat="1" ht="15.95" customHeight="1">
      <c r="A195" s="31"/>
      <c r="B195" s="21" t="s">
        <v>61</v>
      </c>
      <c r="C195" s="26">
        <v>-1500000</v>
      </c>
      <c r="D195" s="26">
        <v>-1560000</v>
      </c>
      <c r="E195" s="26">
        <v>-1550000</v>
      </c>
      <c r="F195" s="26">
        <v>-1530000</v>
      </c>
      <c r="G195" s="75"/>
      <c r="H195" s="75"/>
    </row>
    <row r="196" spans="1:9" ht="18" customHeight="1">
      <c r="D196" s="41"/>
      <c r="E196" s="41"/>
      <c r="F196" s="41"/>
    </row>
    <row r="197" spans="1:9" s="6" customFormat="1" ht="24.95" customHeight="1">
      <c r="A197" s="75"/>
      <c r="B197" s="75"/>
      <c r="C197" s="75"/>
      <c r="D197" s="75"/>
      <c r="E197" s="75"/>
      <c r="F197" s="75"/>
      <c r="G197" s="75"/>
      <c r="H197" s="75"/>
    </row>
    <row r="198" spans="1:9" s="6" customFormat="1" ht="20.100000000000001" customHeight="1">
      <c r="A198" s="75"/>
      <c r="B198" s="75"/>
      <c r="C198" s="75"/>
      <c r="D198" s="75"/>
      <c r="E198" s="75"/>
      <c r="F198" s="75"/>
      <c r="G198" s="75"/>
      <c r="H198" s="75"/>
    </row>
    <row r="199" spans="1:9" ht="18" customHeight="1">
      <c r="A199" s="75"/>
      <c r="B199" s="75"/>
      <c r="C199" s="75"/>
      <c r="D199" s="75"/>
      <c r="E199" s="75"/>
      <c r="F199" s="75"/>
    </row>
    <row r="200" spans="1:9" ht="15.95" customHeight="1">
      <c r="A200" s="75"/>
      <c r="B200" s="75"/>
      <c r="C200" s="75"/>
      <c r="D200" s="75"/>
      <c r="E200" s="75"/>
      <c r="F200" s="75"/>
    </row>
    <row r="201" spans="1:9" ht="15.95" customHeight="1">
      <c r="A201" s="75"/>
      <c r="B201" s="75"/>
      <c r="C201" s="75"/>
      <c r="D201" s="75"/>
      <c r="E201" s="75"/>
      <c r="F201" s="75"/>
    </row>
    <row r="202" spans="1:9" ht="15.95" customHeight="1">
      <c r="A202" s="75"/>
      <c r="B202" s="75"/>
      <c r="C202" s="75"/>
      <c r="D202" s="75"/>
      <c r="E202" s="75"/>
      <c r="F202" s="75"/>
    </row>
    <row r="203" spans="1:9" ht="15.95" customHeight="1">
      <c r="A203" s="75"/>
      <c r="B203" s="75"/>
      <c r="C203" s="75"/>
      <c r="D203" s="75"/>
      <c r="E203" s="75"/>
      <c r="F203" s="75"/>
    </row>
    <row r="204" spans="1:9" s="17" customFormat="1" ht="15.95" customHeight="1">
      <c r="A204" s="75"/>
      <c r="B204" s="75"/>
      <c r="C204" s="75"/>
      <c r="D204" s="75"/>
      <c r="E204" s="75"/>
      <c r="F204" s="75"/>
      <c r="G204" s="75"/>
      <c r="H204" s="75"/>
      <c r="I204" s="2"/>
    </row>
    <row r="205" spans="1:9" ht="18" customHeight="1">
      <c r="A205" s="75"/>
      <c r="B205" s="75"/>
      <c r="C205" s="75"/>
      <c r="D205" s="75"/>
      <c r="E205" s="75"/>
      <c r="F205" s="75"/>
    </row>
    <row r="206" spans="1:9" ht="18" customHeight="1">
      <c r="A206" s="75"/>
      <c r="B206" s="75"/>
      <c r="C206" s="75"/>
      <c r="D206" s="75"/>
      <c r="E206" s="75"/>
      <c r="F206" s="75"/>
    </row>
    <row r="207" spans="1:9" ht="15.95" customHeight="1">
      <c r="A207" s="75"/>
      <c r="B207" s="75"/>
      <c r="C207" s="75"/>
      <c r="D207" s="75"/>
      <c r="E207" s="75"/>
      <c r="F207" s="75"/>
    </row>
    <row r="208" spans="1:9" ht="15.95" customHeight="1">
      <c r="A208" s="75"/>
      <c r="B208" s="75"/>
      <c r="C208" s="75"/>
      <c r="D208" s="75"/>
      <c r="E208" s="75"/>
      <c r="F208" s="75"/>
    </row>
    <row r="209" spans="1:8" ht="15.95" customHeight="1">
      <c r="A209" s="75"/>
      <c r="B209" s="75"/>
      <c r="C209" s="75"/>
      <c r="D209" s="75"/>
      <c r="E209" s="75"/>
      <c r="F209" s="75"/>
    </row>
    <row r="210" spans="1:8" ht="15.95" customHeight="1">
      <c r="A210" s="75"/>
      <c r="B210" s="75"/>
      <c r="C210" s="75"/>
      <c r="D210" s="75"/>
      <c r="E210" s="75"/>
      <c r="F210" s="75"/>
    </row>
    <row r="211" spans="1:8" ht="15.95" customHeight="1">
      <c r="A211" s="75"/>
      <c r="B211" s="75"/>
      <c r="C211" s="75"/>
      <c r="D211" s="75"/>
      <c r="E211" s="75"/>
      <c r="F211" s="75"/>
    </row>
    <row r="212" spans="1:8" ht="15.95" customHeight="1">
      <c r="A212" s="75"/>
      <c r="B212" s="75"/>
      <c r="C212" s="75"/>
      <c r="D212" s="75"/>
      <c r="E212" s="75"/>
      <c r="F212" s="75"/>
    </row>
    <row r="213" spans="1:8" ht="15.95" customHeight="1">
      <c r="A213" s="75"/>
      <c r="B213" s="75"/>
      <c r="C213" s="75"/>
      <c r="D213" s="75"/>
      <c r="E213" s="75"/>
      <c r="F213" s="75"/>
    </row>
    <row r="214" spans="1:8" ht="15.95" customHeight="1">
      <c r="A214" s="75"/>
      <c r="B214" s="75"/>
      <c r="C214" s="75"/>
      <c r="D214" s="75"/>
      <c r="E214" s="75"/>
      <c r="F214" s="75"/>
    </row>
    <row r="215" spans="1:8" ht="15.95" customHeight="1">
      <c r="A215" s="75"/>
      <c r="B215" s="75"/>
      <c r="C215" s="75"/>
      <c r="D215" s="75"/>
      <c r="E215" s="75"/>
      <c r="F215" s="75"/>
    </row>
    <row r="216" spans="1:8" ht="15.95" customHeight="1">
      <c r="A216" s="75"/>
      <c r="B216" s="75"/>
      <c r="C216" s="75"/>
      <c r="D216" s="75"/>
      <c r="E216" s="75"/>
      <c r="F216" s="75"/>
    </row>
    <row r="217" spans="1:8">
      <c r="A217" s="75"/>
      <c r="B217" s="75"/>
      <c r="C217" s="75"/>
      <c r="D217" s="75"/>
      <c r="E217" s="75"/>
      <c r="F217" s="75"/>
    </row>
    <row r="218" spans="1:8">
      <c r="A218" s="75"/>
      <c r="B218" s="75"/>
      <c r="C218" s="75"/>
      <c r="D218" s="75"/>
      <c r="E218" s="75"/>
      <c r="F218" s="75"/>
    </row>
    <row r="219" spans="1:8" s="49" customFormat="1" ht="18" customHeight="1">
      <c r="A219" s="75"/>
      <c r="B219" s="75"/>
      <c r="C219" s="75"/>
      <c r="D219" s="75"/>
      <c r="E219" s="75"/>
      <c r="F219" s="75"/>
      <c r="G219" s="75"/>
      <c r="H219" s="75"/>
    </row>
    <row r="220" spans="1:8" ht="15.95" customHeight="1">
      <c r="A220" s="75"/>
      <c r="B220" s="75"/>
      <c r="C220" s="75"/>
      <c r="D220" s="75"/>
      <c r="E220" s="75"/>
      <c r="F220" s="75"/>
    </row>
    <row r="221" spans="1:8" ht="15.95" customHeight="1">
      <c r="A221" s="75"/>
      <c r="B221" s="75"/>
      <c r="C221" s="75"/>
      <c r="D221" s="75"/>
      <c r="E221" s="75"/>
      <c r="F221" s="75"/>
    </row>
    <row r="222" spans="1:8" ht="15.95" customHeight="1">
      <c r="A222" s="75"/>
      <c r="B222" s="75"/>
      <c r="C222" s="75"/>
      <c r="D222" s="75"/>
      <c r="E222" s="75"/>
      <c r="F222" s="75"/>
    </row>
    <row r="223" spans="1:8" ht="15.95" customHeight="1">
      <c r="A223" s="75"/>
      <c r="B223" s="75"/>
      <c r="C223" s="75"/>
      <c r="D223" s="75"/>
      <c r="E223" s="75"/>
      <c r="F223" s="75"/>
    </row>
    <row r="224" spans="1:8" ht="15.95" customHeight="1">
      <c r="A224" s="75"/>
      <c r="B224" s="75"/>
      <c r="C224" s="75"/>
      <c r="D224" s="75"/>
      <c r="E224" s="75"/>
      <c r="F224" s="75"/>
    </row>
    <row r="225" spans="1:6" ht="15.95" customHeight="1">
      <c r="A225" s="75"/>
      <c r="B225" s="75"/>
      <c r="C225" s="75"/>
      <c r="D225" s="75"/>
      <c r="E225" s="75"/>
      <c r="F225" s="75"/>
    </row>
    <row r="226" spans="1:6" ht="15.95" customHeight="1">
      <c r="A226" s="75"/>
      <c r="B226" s="75"/>
      <c r="C226" s="75"/>
      <c r="D226" s="75"/>
      <c r="E226" s="75"/>
      <c r="F226" s="75"/>
    </row>
    <row r="227" spans="1:6" ht="15.95" customHeight="1">
      <c r="A227" s="75"/>
      <c r="B227" s="75"/>
      <c r="C227" s="75"/>
      <c r="D227" s="75"/>
      <c r="E227" s="75"/>
      <c r="F227" s="75"/>
    </row>
    <row r="228" spans="1:6" ht="15.95" customHeight="1">
      <c r="A228" s="75"/>
      <c r="B228" s="75"/>
      <c r="C228" s="75"/>
      <c r="D228" s="75"/>
      <c r="E228" s="75"/>
      <c r="F228" s="75"/>
    </row>
    <row r="229" spans="1:6" ht="15.95" customHeight="1">
      <c r="A229" s="75"/>
      <c r="B229" s="75"/>
      <c r="C229" s="75"/>
      <c r="D229" s="75"/>
      <c r="E229" s="75"/>
      <c r="F229" s="75"/>
    </row>
    <row r="230" spans="1:6">
      <c r="A230" s="75"/>
      <c r="B230" s="75"/>
      <c r="C230" s="75"/>
      <c r="D230" s="75"/>
      <c r="E230" s="75"/>
      <c r="F230" s="75"/>
    </row>
    <row r="231" spans="1:6">
      <c r="A231" s="75"/>
      <c r="B231" s="75"/>
      <c r="C231" s="75"/>
      <c r="D231" s="75"/>
      <c r="E231" s="75"/>
      <c r="F231" s="75"/>
    </row>
    <row r="232" spans="1:6">
      <c r="A232" s="75"/>
      <c r="B232" s="75"/>
      <c r="C232" s="75"/>
      <c r="D232" s="75"/>
      <c r="E232" s="75"/>
      <c r="F232" s="75"/>
    </row>
    <row r="233" spans="1:6">
      <c r="A233" s="75"/>
      <c r="B233" s="75"/>
      <c r="C233" s="75"/>
      <c r="D233" s="75"/>
      <c r="E233" s="75"/>
      <c r="F233" s="75"/>
    </row>
    <row r="234" spans="1:6">
      <c r="A234" s="75"/>
      <c r="B234" s="75"/>
      <c r="C234" s="75"/>
      <c r="D234" s="75"/>
      <c r="E234" s="75"/>
      <c r="F234" s="75"/>
    </row>
  </sheetData>
  <mergeCells count="5">
    <mergeCell ref="B171:F171"/>
    <mergeCell ref="B65:F65"/>
    <mergeCell ref="B77:F77"/>
    <mergeCell ref="B83:F83"/>
    <mergeCell ref="B162:F162"/>
  </mergeCells>
  <dataValidations count="7">
    <dataValidation type="whole" errorStyle="warning" allowBlank="1" showInputMessage="1" showErrorMessage="1" errorTitle="WARNING" error="All figures must be entered as whole numbers. Please ensure that the figure you have entered is correct." sqref="C188:F188 C164 C173">
      <formula1>-1000000</formula1>
      <formula2>1000000</formula2>
    </dataValidation>
    <dataValidation type="whole" errorStyle="warning" operator="lessThanOrEqual" allowBlank="1" showInputMessage="1" showErrorMessage="1" errorTitle="WARNING: Check signage" error="Liabilities are expected to be entered as negative whole numbers. Please ensure the figure you have entered is correct. " sqref="C184:F186 C194:F195">
      <formula1>0</formula1>
    </dataValidation>
    <dataValidation type="whole" errorStyle="warning" operator="lessThanOrEqual" allowBlank="1" showInputMessage="1" showErrorMessage="1" errorTitle="WARNING: Check signage" error="Repayments are expected to be entered as negative whole numbers. Please ensure the figure you have entered is correct. " sqref="E168:F169 C177:F178">
      <formula1>0</formula1>
    </dataValidation>
    <dataValidation type="whole" errorStyle="warning" operator="lessThanOrEqual" allowBlank="1" showInputMessage="1" showErrorMessage="1" errorTitle="WARNING: Check signage" error="Financing must be entered as a negative whole number. Please ensure the figure you have entered is correct. " sqref="C44:F53 E54:F54 C55:F56 C98:F103 C122:F132 C147:F151">
      <formula1>0</formula1>
    </dataValidation>
    <dataValidation type="whole" errorStyle="warning" operator="greaterThanOrEqual" allowBlank="1" showInputMessage="1" showErrorMessage="1" errorTitle="WARNING: Check signage" error="Expenditure must be entered as a positive whole number. Please ensure the figure you have entered is correct." sqref="C31:F40 C66:F75 C78:F81 C84:F93 C114:F118 C141:F143">
      <formula1>0</formula1>
    </dataValidation>
    <dataValidation type="whole" errorStyle="warning" allowBlank="1" showInputMessage="1" showErrorMessage="1" errorTitle="WARNING" error="All figures need to be entered rounded to the nearest whole number. Please review the figure you have entered." sqref="C174 D172:F174 D163:F165 C165">
      <formula1>-100000000</formula1>
      <formula2>100000000</formula2>
    </dataValidation>
    <dataValidation type="whole" errorStyle="warning" allowBlank="1" showInputMessage="1" showErrorMessage="1" errorTitle="WARNING" error="All figures need to be entered rounded to the nearest whole number. This figure is also expected to be a positive figure. Please review the figure you have entered." sqref="C54:D54 C168:D169 C152:F152">
      <formula1>0</formula1>
      <formula2>100000000</formula2>
    </dataValidation>
  </dataValidations>
  <pageMargins left="0.7" right="0.7" top="0.75" bottom="0.75" header="0.3" footer="0.3"/>
  <pageSetup paperSize="9" orientation="portrait" horizontalDpi="90" verticalDpi="9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tabColor rgb="FFC5D9F1"/>
  </sheetPr>
  <dimension ref="A1:I234"/>
  <sheetViews>
    <sheetView zoomScaleNormal="100" workbookViewId="0">
      <pane ySplit="3" topLeftCell="A4" activePane="bottomLeft" state="frozen"/>
      <selection activeCell="H1" sqref="H1"/>
      <selection pane="bottomLeft" activeCell="C1" sqref="C1"/>
    </sheetView>
  </sheetViews>
  <sheetFormatPr defaultColWidth="9.140625" defaultRowHeight="12.75"/>
  <cols>
    <col min="1" max="1" width="4" style="39" customWidth="1"/>
    <col min="2" max="2" width="94.140625" style="40" customWidth="1"/>
    <col min="3" max="6" width="17.5703125" style="40" customWidth="1"/>
    <col min="7" max="7" width="11.140625" style="75" customWidth="1"/>
    <col min="8" max="8" width="69" style="75" customWidth="1"/>
    <col min="9" max="16384" width="9.140625" style="40"/>
  </cols>
  <sheetData>
    <row r="1" spans="1:8" s="3" customFormat="1" ht="20.100000000000001" customHeight="1">
      <c r="A1" s="28"/>
      <c r="B1" s="4" t="s">
        <v>156</v>
      </c>
      <c r="G1" s="75"/>
      <c r="H1" s="75"/>
    </row>
    <row r="2" spans="1:8" s="3" customFormat="1" ht="20.100000000000001" customHeight="1">
      <c r="A2" s="28"/>
      <c r="B2" s="5" t="s">
        <v>28</v>
      </c>
      <c r="D2" s="74"/>
      <c r="E2" s="74"/>
      <c r="F2" s="37"/>
      <c r="G2" s="75"/>
      <c r="H2" s="75"/>
    </row>
    <row r="3" spans="1:8" s="6" customFormat="1" ht="12.75" customHeight="1">
      <c r="A3" s="29"/>
      <c r="B3" s="7"/>
      <c r="G3" s="75"/>
      <c r="H3" s="75"/>
    </row>
    <row r="4" spans="1:8" s="6" customFormat="1" ht="20.100000000000001" customHeight="1">
      <c r="A4" s="29"/>
      <c r="B4" s="10" t="s">
        <v>39</v>
      </c>
      <c r="C4" s="9"/>
      <c r="D4" s="9"/>
      <c r="E4" s="9"/>
      <c r="F4" s="9"/>
      <c r="G4" s="75"/>
      <c r="H4" s="75"/>
    </row>
    <row r="5" spans="1:8" s="6" customFormat="1" ht="20.100000000000001" customHeight="1">
      <c r="A5" s="29"/>
      <c r="B5" s="10" t="s">
        <v>40</v>
      </c>
      <c r="C5" s="9"/>
      <c r="D5" s="9"/>
      <c r="E5" s="9"/>
      <c r="F5" s="9"/>
      <c r="G5" s="75"/>
      <c r="H5" s="75"/>
    </row>
    <row r="6" spans="1:8" s="6" customFormat="1" ht="20.100000000000001" customHeight="1">
      <c r="A6" s="29"/>
      <c r="B6" s="10" t="s">
        <v>140</v>
      </c>
      <c r="C6" s="47"/>
      <c r="D6" s="9"/>
      <c r="F6" s="9"/>
      <c r="G6" s="75"/>
      <c r="H6" s="75"/>
    </row>
    <row r="7" spans="1:8" s="1" customFormat="1" ht="8.1" customHeight="1">
      <c r="A7" s="33"/>
      <c r="C7" s="34"/>
      <c r="D7" s="51"/>
      <c r="F7" s="51"/>
      <c r="G7" s="75"/>
      <c r="H7" s="75"/>
    </row>
    <row r="8" spans="1:8" s="6" customFormat="1" ht="24.95" customHeight="1">
      <c r="A8" s="29"/>
      <c r="B8" s="23" t="s">
        <v>124</v>
      </c>
      <c r="C8" s="22"/>
      <c r="D8" s="11"/>
      <c r="E8" s="11"/>
      <c r="F8" s="8" t="s">
        <v>16</v>
      </c>
      <c r="G8" s="75"/>
      <c r="H8" s="75"/>
    </row>
    <row r="9" spans="1:8" s="13" customFormat="1" ht="45" customHeight="1">
      <c r="A9" s="30"/>
      <c r="B9" s="19"/>
      <c r="C9" s="20" t="s">
        <v>152</v>
      </c>
      <c r="D9" s="20" t="s">
        <v>41</v>
      </c>
      <c r="E9" s="20" t="s">
        <v>42</v>
      </c>
      <c r="F9" s="20" t="s">
        <v>153</v>
      </c>
      <c r="G9" s="75"/>
      <c r="H9" s="75"/>
    </row>
    <row r="10" spans="1:8" s="1" customFormat="1" ht="8.1" customHeight="1">
      <c r="A10" s="33"/>
      <c r="C10" s="34"/>
      <c r="D10" s="27"/>
      <c r="F10" s="27"/>
      <c r="G10" s="75"/>
      <c r="H10" s="75"/>
    </row>
    <row r="11" spans="1:8" s="6" customFormat="1" ht="15.95" customHeight="1">
      <c r="A11" s="29"/>
      <c r="B11" s="50" t="s">
        <v>43</v>
      </c>
      <c r="C11" s="48"/>
      <c r="D11" s="11"/>
      <c r="E11" s="11"/>
      <c r="F11" s="8"/>
      <c r="G11" s="75"/>
      <c r="H11" s="75"/>
    </row>
    <row r="12" spans="1:8" s="17" customFormat="1" ht="15.95" customHeight="1">
      <c r="A12" s="31"/>
      <c r="B12" s="14" t="s">
        <v>125</v>
      </c>
      <c r="C12" s="15">
        <f>C41+C119</f>
        <v>42210</v>
      </c>
      <c r="D12" s="15">
        <f>D41+D119</f>
        <v>48356</v>
      </c>
      <c r="E12" s="15">
        <f>E41+E119</f>
        <v>14275</v>
      </c>
      <c r="F12" s="15">
        <f>F41+F119</f>
        <v>14275</v>
      </c>
      <c r="G12" s="75"/>
      <c r="H12" s="75"/>
    </row>
    <row r="13" spans="1:8" s="17" customFormat="1" ht="15.95" customHeight="1">
      <c r="A13" s="31"/>
      <c r="B13" s="14" t="s">
        <v>126</v>
      </c>
      <c r="C13" s="15">
        <f>SUM(C76,C82, C141:C142)</f>
        <v>0</v>
      </c>
      <c r="D13" s="15">
        <f>SUM(D76,D82, D141:D142)</f>
        <v>0</v>
      </c>
      <c r="E13" s="15">
        <f>SUM(E76,E82, E141:E142)</f>
        <v>0</v>
      </c>
      <c r="F13" s="15">
        <f>SUM(F76,F82, F141:F142)</f>
        <v>0</v>
      </c>
      <c r="G13" s="75"/>
      <c r="H13" s="75"/>
    </row>
    <row r="14" spans="1:8" s="17" customFormat="1" ht="15.95" customHeight="1">
      <c r="A14" s="31"/>
      <c r="B14" s="14" t="s">
        <v>93</v>
      </c>
      <c r="C14" s="15">
        <f>C94+C143</f>
        <v>1799</v>
      </c>
      <c r="D14" s="15">
        <f>D94+D143</f>
        <v>640</v>
      </c>
      <c r="E14" s="15">
        <f>E94+E143</f>
        <v>0</v>
      </c>
      <c r="F14" s="15">
        <f>F94+F143</f>
        <v>0</v>
      </c>
      <c r="G14" s="75"/>
      <c r="H14" s="75"/>
    </row>
    <row r="15" spans="1:8" s="17" customFormat="1" ht="15.95" customHeight="1">
      <c r="A15" s="32"/>
      <c r="B15" s="18" t="s">
        <v>128</v>
      </c>
      <c r="C15" s="16">
        <f>SUM(C12:C14)</f>
        <v>44009</v>
      </c>
      <c r="D15" s="16">
        <f>SUM(D12:D14)</f>
        <v>48996</v>
      </c>
      <c r="E15" s="16">
        <f>SUM(E12:E14)</f>
        <v>14275</v>
      </c>
      <c r="F15" s="16">
        <f>SUM(F12:F14)</f>
        <v>14275</v>
      </c>
      <c r="G15" s="75"/>
      <c r="H15" s="75"/>
    </row>
    <row r="16" spans="1:8" s="1" customFormat="1" ht="8.1" customHeight="1">
      <c r="A16" s="33"/>
      <c r="C16" s="34"/>
      <c r="D16" s="27"/>
      <c r="F16" s="27"/>
      <c r="G16" s="75"/>
      <c r="H16" s="75"/>
    </row>
    <row r="17" spans="1:8" s="6" customFormat="1" ht="15.95" customHeight="1">
      <c r="A17" s="29"/>
      <c r="B17" s="50" t="s">
        <v>48</v>
      </c>
      <c r="C17" s="48"/>
      <c r="D17" s="11"/>
      <c r="E17" s="11"/>
      <c r="F17" s="8"/>
      <c r="G17" s="75"/>
      <c r="H17" s="75"/>
    </row>
    <row r="18" spans="1:8" s="17" customFormat="1" ht="15.95" customHeight="1">
      <c r="A18" s="31"/>
      <c r="B18" s="14" t="s">
        <v>133</v>
      </c>
      <c r="C18" s="15">
        <f>SUM(C44:C50,C122:C126)</f>
        <v>-23003</v>
      </c>
      <c r="D18" s="15">
        <f>SUM(D44:D50,D122:D126)</f>
        <v>-18845</v>
      </c>
      <c r="E18" s="15">
        <f>SUM(E44:E50,E122:E126)</f>
        <v>-1698</v>
      </c>
      <c r="F18" s="15">
        <f>SUM(F44:F50,F122:F126)</f>
        <v>-1698</v>
      </c>
      <c r="G18" s="75"/>
      <c r="H18" s="75"/>
    </row>
    <row r="19" spans="1:8" s="17" customFormat="1" ht="15.95" customHeight="1">
      <c r="A19" s="31"/>
      <c r="B19" s="14" t="s">
        <v>134</v>
      </c>
      <c r="C19" s="15">
        <f>SUM(C51,C104,C127,C152)</f>
        <v>-11676</v>
      </c>
      <c r="D19" s="15">
        <f>SUM(D51,D104,D127,D152)</f>
        <v>-17933</v>
      </c>
      <c r="E19" s="15">
        <f>SUM(E51,E104,E127,E152)</f>
        <v>-5637</v>
      </c>
      <c r="F19" s="15">
        <f>SUM(F51,F104,F127,F152)</f>
        <v>-5637</v>
      </c>
      <c r="G19" s="75"/>
      <c r="H19" s="75"/>
    </row>
    <row r="20" spans="1:8" s="17" customFormat="1" ht="15.95" customHeight="1">
      <c r="A20" s="31"/>
      <c r="B20" s="14" t="s">
        <v>135</v>
      </c>
      <c r="C20" s="15">
        <f>SUM(C55:C56,C131:C132)</f>
        <v>0</v>
      </c>
      <c r="D20" s="15">
        <f>SUM(D55:D56,D131:D132)</f>
        <v>0</v>
      </c>
      <c r="E20" s="15">
        <f>SUM(E55:E56,E131:E132)</f>
        <v>0</v>
      </c>
      <c r="F20" s="15">
        <f>SUM(F55:F56,F131:F132)</f>
        <v>0</v>
      </c>
      <c r="G20" s="75"/>
      <c r="H20" s="75"/>
    </row>
    <row r="21" spans="1:8" s="17" customFormat="1" ht="15.95" customHeight="1">
      <c r="A21" s="31"/>
      <c r="B21" s="14" t="s">
        <v>136</v>
      </c>
      <c r="C21" s="15">
        <f>SUM(C52:C53,C128:C129)</f>
        <v>-397</v>
      </c>
      <c r="D21" s="15">
        <f>SUM(D52:D53,D128:D129)</f>
        <v>-1938</v>
      </c>
      <c r="E21" s="15">
        <f>SUM(E52:E53,E128:E129)</f>
        <v>-200</v>
      </c>
      <c r="F21" s="15">
        <f>SUM(F52:F53,F128:F129)</f>
        <v>-200</v>
      </c>
      <c r="G21" s="75"/>
      <c r="H21" s="75"/>
    </row>
    <row r="22" spans="1:8" s="17" customFormat="1" ht="15.95" customHeight="1">
      <c r="A22" s="31"/>
      <c r="B22" s="14" t="s">
        <v>137</v>
      </c>
      <c r="C22" s="15">
        <f>SUM(C54,C130)</f>
        <v>-7134</v>
      </c>
      <c r="D22" s="15">
        <f>SUM(D54,D130)</f>
        <v>-9640</v>
      </c>
      <c r="E22" s="15">
        <f>SUM(E54,E130)</f>
        <v>-6740</v>
      </c>
      <c r="F22" s="15">
        <f>SUM(F54,F130)</f>
        <v>-6740</v>
      </c>
      <c r="G22" s="75"/>
      <c r="H22" s="75"/>
    </row>
    <row r="23" spans="1:8" s="17" customFormat="1" ht="15.95" customHeight="1">
      <c r="A23" s="31"/>
      <c r="B23" s="14" t="s">
        <v>138</v>
      </c>
      <c r="C23" s="15">
        <f>SUM(C98:C103, C147:C151)</f>
        <v>-1799</v>
      </c>
      <c r="D23" s="15">
        <f>SUM(D98:D103, D147:D151)</f>
        <v>-640</v>
      </c>
      <c r="E23" s="15">
        <f>SUM(E98:E103, E147:E151)</f>
        <v>0</v>
      </c>
      <c r="F23" s="15">
        <f>SUM(F98:F103, F147:F151)</f>
        <v>0</v>
      </c>
      <c r="G23" s="75"/>
      <c r="H23" s="75"/>
    </row>
    <row r="24" spans="1:8" s="17" customFormat="1" ht="15.95" customHeight="1">
      <c r="A24" s="32"/>
      <c r="B24" s="18" t="s">
        <v>53</v>
      </c>
      <c r="C24" s="16">
        <f>SUM(C18:C23)</f>
        <v>-44009</v>
      </c>
      <c r="D24" s="16">
        <f>SUM(D18:D23)</f>
        <v>-48996</v>
      </c>
      <c r="E24" s="16">
        <f>SUM(E18:E23)</f>
        <v>-14275</v>
      </c>
      <c r="F24" s="16">
        <f>SUM(F18:F23)</f>
        <v>-14275</v>
      </c>
      <c r="G24" s="75"/>
      <c r="H24" s="75"/>
    </row>
    <row r="25" spans="1:8" ht="18" customHeight="1">
      <c r="D25" s="41"/>
      <c r="E25" s="41"/>
      <c r="F25" s="41"/>
    </row>
    <row r="26" spans="1:8" s="6" customFormat="1" ht="24.95" customHeight="1">
      <c r="A26" s="29"/>
      <c r="B26" s="23" t="s">
        <v>127</v>
      </c>
      <c r="C26" s="22"/>
      <c r="D26" s="11"/>
      <c r="E26" s="11"/>
      <c r="F26" s="8"/>
      <c r="G26" s="75"/>
      <c r="H26" s="75"/>
    </row>
    <row r="27" spans="1:8" s="6" customFormat="1" ht="20.100000000000001" customHeight="1">
      <c r="A27" s="29"/>
      <c r="B27" s="12" t="s">
        <v>142</v>
      </c>
      <c r="C27" s="48"/>
      <c r="D27" s="11"/>
      <c r="E27" s="11"/>
      <c r="F27" s="8" t="s">
        <v>16</v>
      </c>
      <c r="G27" s="75"/>
      <c r="H27" s="75"/>
    </row>
    <row r="28" spans="1:8" s="13" customFormat="1" ht="45" customHeight="1">
      <c r="A28" s="30"/>
      <c r="B28" s="19"/>
      <c r="C28" s="20" t="str">
        <f>C$9</f>
        <v>2020-21 
Provisional 
Outturn</v>
      </c>
      <c r="D28" s="20" t="str">
        <f>D$9</f>
        <v>2021-22 
Budget 
Estimate</v>
      </c>
      <c r="E28" s="20" t="str">
        <f>E$9</f>
        <v>2022-23 
Budget 
Estimate</v>
      </c>
      <c r="F28" s="20" t="str">
        <f>F$9</f>
        <v>2023-24 
Budget 
Estimate</v>
      </c>
      <c r="G28" s="75"/>
      <c r="H28" s="75"/>
    </row>
    <row r="29" spans="1:8" s="1" customFormat="1" ht="8.1" customHeight="1">
      <c r="A29" s="33"/>
      <c r="C29" s="34"/>
      <c r="D29" s="27"/>
      <c r="F29" s="27"/>
      <c r="G29" s="75"/>
      <c r="H29" s="75"/>
    </row>
    <row r="30" spans="1:8" s="6" customFormat="1" ht="15.95" customHeight="1">
      <c r="A30" s="29"/>
      <c r="B30" s="50" t="s">
        <v>43</v>
      </c>
      <c r="C30" s="48"/>
      <c r="D30" s="11"/>
      <c r="E30" s="11"/>
      <c r="F30" s="8"/>
      <c r="G30" s="75"/>
      <c r="H30" s="75"/>
    </row>
    <row r="31" spans="1:8" s="17" customFormat="1" ht="15.95" customHeight="1">
      <c r="A31" s="31"/>
      <c r="B31" s="21" t="s">
        <v>31</v>
      </c>
      <c r="C31" s="26">
        <v>8189</v>
      </c>
      <c r="D31" s="26">
        <v>5488</v>
      </c>
      <c r="E31" s="26">
        <v>0</v>
      </c>
      <c r="F31" s="26">
        <v>0</v>
      </c>
      <c r="G31" s="75"/>
      <c r="H31" s="75"/>
    </row>
    <row r="32" spans="1:8" s="17" customFormat="1" ht="15.95" customHeight="1">
      <c r="A32" s="31"/>
      <c r="B32" s="21" t="s">
        <v>154</v>
      </c>
      <c r="C32" s="26">
        <v>1166</v>
      </c>
      <c r="D32" s="26">
        <v>2502</v>
      </c>
      <c r="E32" s="26">
        <v>0</v>
      </c>
      <c r="F32" s="26">
        <v>0</v>
      </c>
      <c r="G32" s="75"/>
      <c r="H32" s="75"/>
    </row>
    <row r="33" spans="1:8" s="17" customFormat="1" ht="15.95" customHeight="1">
      <c r="A33" s="31"/>
      <c r="B33" s="21" t="s">
        <v>32</v>
      </c>
      <c r="C33" s="26">
        <v>143</v>
      </c>
      <c r="D33" s="26">
        <v>1400</v>
      </c>
      <c r="E33" s="26">
        <v>0</v>
      </c>
      <c r="F33" s="26">
        <v>0</v>
      </c>
      <c r="G33" s="75"/>
      <c r="H33" s="75"/>
    </row>
    <row r="34" spans="1:8" s="17" customFormat="1" ht="15.95" customHeight="1">
      <c r="A34" s="31"/>
      <c r="B34" s="21" t="s">
        <v>35</v>
      </c>
      <c r="C34" s="26">
        <v>6339</v>
      </c>
      <c r="D34" s="26">
        <v>10473</v>
      </c>
      <c r="E34" s="26">
        <v>0</v>
      </c>
      <c r="F34" s="26">
        <v>0</v>
      </c>
      <c r="G34" s="75"/>
      <c r="H34" s="75"/>
    </row>
    <row r="35" spans="1:8" s="17" customFormat="1" ht="15.95" customHeight="1">
      <c r="A35" s="31"/>
      <c r="B35" s="21" t="s">
        <v>33</v>
      </c>
      <c r="C35" s="26">
        <v>2589</v>
      </c>
      <c r="D35" s="26">
        <v>2664</v>
      </c>
      <c r="E35" s="26">
        <v>0</v>
      </c>
      <c r="F35" s="26">
        <v>0</v>
      </c>
      <c r="G35" s="75"/>
      <c r="H35" s="75"/>
    </row>
    <row r="36" spans="1:8" s="17" customFormat="1" ht="15.95" customHeight="1">
      <c r="A36" s="31"/>
      <c r="B36" s="21" t="s">
        <v>45</v>
      </c>
      <c r="C36" s="26">
        <v>2485</v>
      </c>
      <c r="D36" s="26">
        <v>2948</v>
      </c>
      <c r="E36" s="26">
        <v>0</v>
      </c>
      <c r="F36" s="26">
        <v>0</v>
      </c>
      <c r="G36" s="75"/>
      <c r="H36" s="75"/>
    </row>
    <row r="37" spans="1:8" s="17" customFormat="1" ht="15.95" customHeight="1">
      <c r="A37" s="31"/>
      <c r="B37" s="21" t="s">
        <v>44</v>
      </c>
      <c r="C37" s="26">
        <v>65</v>
      </c>
      <c r="D37" s="26">
        <v>0</v>
      </c>
      <c r="E37" s="26">
        <v>0</v>
      </c>
      <c r="F37" s="26">
        <v>0</v>
      </c>
      <c r="G37" s="75"/>
      <c r="H37" s="75"/>
    </row>
    <row r="38" spans="1:8" s="17" customFormat="1" ht="15.95" customHeight="1">
      <c r="A38" s="31"/>
      <c r="B38" s="21" t="s">
        <v>38</v>
      </c>
      <c r="C38" s="26">
        <v>0</v>
      </c>
      <c r="D38" s="26">
        <v>0</v>
      </c>
      <c r="E38" s="26">
        <v>0</v>
      </c>
      <c r="F38" s="26">
        <v>0</v>
      </c>
      <c r="G38" s="75"/>
      <c r="H38" s="75"/>
    </row>
    <row r="39" spans="1:8" s="17" customFormat="1" ht="15.95" customHeight="1">
      <c r="A39" s="31"/>
      <c r="B39" s="21" t="s">
        <v>34</v>
      </c>
      <c r="C39" s="26">
        <v>0</v>
      </c>
      <c r="D39" s="26">
        <v>0</v>
      </c>
      <c r="E39" s="26">
        <v>0</v>
      </c>
      <c r="F39" s="26">
        <v>0</v>
      </c>
      <c r="G39" s="75"/>
      <c r="H39" s="75"/>
    </row>
    <row r="40" spans="1:8" s="17" customFormat="1" ht="15.95" customHeight="1">
      <c r="A40" s="31"/>
      <c r="B40" s="21" t="s">
        <v>46</v>
      </c>
      <c r="C40" s="26">
        <v>2066</v>
      </c>
      <c r="D40" s="26">
        <v>500</v>
      </c>
      <c r="E40" s="26">
        <v>0</v>
      </c>
      <c r="F40" s="26">
        <v>0</v>
      </c>
      <c r="G40" s="75"/>
      <c r="H40" s="75"/>
    </row>
    <row r="41" spans="1:8" s="17" customFormat="1" ht="15.95" customHeight="1">
      <c r="A41" s="32"/>
      <c r="B41" s="18" t="s">
        <v>47</v>
      </c>
      <c r="C41" s="16">
        <f>SUM(C31:C40)</f>
        <v>23042</v>
      </c>
      <c r="D41" s="16">
        <f>SUM(D31:D40)</f>
        <v>25975</v>
      </c>
      <c r="E41" s="16">
        <f>SUM(E31:E40)</f>
        <v>0</v>
      </c>
      <c r="F41" s="16">
        <f>SUM(F31:F40)</f>
        <v>0</v>
      </c>
      <c r="G41" s="75"/>
      <c r="H41" s="75"/>
    </row>
    <row r="42" spans="1:8" s="1" customFormat="1" ht="8.1" customHeight="1">
      <c r="A42" s="33"/>
      <c r="C42" s="34"/>
      <c r="D42" s="27"/>
      <c r="F42" s="27"/>
      <c r="G42" s="75"/>
      <c r="H42" s="75"/>
    </row>
    <row r="43" spans="1:8" s="6" customFormat="1" ht="15.95" customHeight="1">
      <c r="A43" s="29"/>
      <c r="B43" s="50" t="s">
        <v>48</v>
      </c>
      <c r="C43" s="48"/>
      <c r="D43" s="11"/>
      <c r="E43" s="11"/>
      <c r="F43" s="8"/>
      <c r="G43" s="75"/>
      <c r="H43" s="75"/>
    </row>
    <row r="44" spans="1:8" s="17" customFormat="1" ht="15.95" customHeight="1">
      <c r="A44" s="31"/>
      <c r="B44" s="21" t="s">
        <v>78</v>
      </c>
      <c r="C44" s="26">
        <v>-7393</v>
      </c>
      <c r="D44" s="26">
        <v>-7566</v>
      </c>
      <c r="E44" s="26">
        <v>0</v>
      </c>
      <c r="F44" s="26">
        <v>0</v>
      </c>
      <c r="G44" s="75"/>
      <c r="H44" s="75"/>
    </row>
    <row r="45" spans="1:8" s="17" customFormat="1" ht="15.95" customHeight="1">
      <c r="A45" s="31"/>
      <c r="B45" s="21" t="s">
        <v>79</v>
      </c>
      <c r="C45" s="26">
        <v>-3677</v>
      </c>
      <c r="D45" s="26">
        <v>-1360</v>
      </c>
      <c r="E45" s="26">
        <v>0</v>
      </c>
      <c r="F45" s="26">
        <v>0</v>
      </c>
      <c r="G45" s="75"/>
      <c r="H45" s="75"/>
    </row>
    <row r="46" spans="1:8" s="17" customFormat="1" ht="15.95" customHeight="1">
      <c r="A46" s="31"/>
      <c r="B46" s="21" t="s">
        <v>80</v>
      </c>
      <c r="C46" s="26">
        <v>0</v>
      </c>
      <c r="D46" s="26">
        <v>-2200</v>
      </c>
      <c r="E46" s="26">
        <v>0</v>
      </c>
      <c r="F46" s="26">
        <v>0</v>
      </c>
      <c r="G46" s="75"/>
      <c r="H46" s="75"/>
    </row>
    <row r="47" spans="1:8" s="17" customFormat="1" ht="15.95" customHeight="1">
      <c r="A47" s="31"/>
      <c r="B47" s="21" t="s">
        <v>81</v>
      </c>
      <c r="C47" s="26">
        <v>-1916</v>
      </c>
      <c r="D47" s="26">
        <v>-1201</v>
      </c>
      <c r="E47" s="26">
        <v>0</v>
      </c>
      <c r="F47" s="26">
        <v>0</v>
      </c>
      <c r="G47" s="75"/>
      <c r="H47" s="75"/>
    </row>
    <row r="48" spans="1:8" s="17" customFormat="1" ht="15.95" customHeight="1">
      <c r="A48" s="31"/>
      <c r="B48" s="21" t="s">
        <v>82</v>
      </c>
      <c r="C48" s="26">
        <v>0</v>
      </c>
      <c r="D48" s="26">
        <v>0</v>
      </c>
      <c r="E48" s="26">
        <v>0</v>
      </c>
      <c r="F48" s="26">
        <v>0</v>
      </c>
      <c r="G48" s="75"/>
      <c r="H48" s="75"/>
    </row>
    <row r="49" spans="1:8" s="17" customFormat="1" ht="15.95" customHeight="1">
      <c r="A49" s="31"/>
      <c r="B49" s="21" t="s">
        <v>83</v>
      </c>
      <c r="C49" s="26">
        <v>-162</v>
      </c>
      <c r="D49" s="26">
        <v>-117</v>
      </c>
      <c r="E49" s="26">
        <v>0</v>
      </c>
      <c r="F49" s="26">
        <v>0</v>
      </c>
      <c r="G49" s="75"/>
      <c r="H49" s="75"/>
    </row>
    <row r="50" spans="1:8" s="17" customFormat="1" ht="15.95" customHeight="1">
      <c r="A50" s="31"/>
      <c r="B50" s="21" t="s">
        <v>84</v>
      </c>
      <c r="C50" s="26">
        <v>-954</v>
      </c>
      <c r="D50" s="26">
        <v>-1663</v>
      </c>
      <c r="E50" s="26">
        <v>0</v>
      </c>
      <c r="F50" s="26">
        <v>0</v>
      </c>
      <c r="G50" s="75"/>
      <c r="H50" s="75"/>
    </row>
    <row r="51" spans="1:8" s="17" customFormat="1" ht="15.95" customHeight="1">
      <c r="A51" s="31"/>
      <c r="B51" s="21" t="s">
        <v>85</v>
      </c>
      <c r="C51" s="26">
        <v>-7851</v>
      </c>
      <c r="D51" s="26">
        <v>-7230</v>
      </c>
      <c r="E51" s="26">
        <v>0</v>
      </c>
      <c r="F51" s="26">
        <v>0</v>
      </c>
      <c r="G51" s="75"/>
      <c r="H51" s="75"/>
    </row>
    <row r="52" spans="1:8" s="17" customFormat="1" ht="15.95" customHeight="1">
      <c r="A52" s="31"/>
      <c r="B52" s="21" t="s">
        <v>86</v>
      </c>
      <c r="C52" s="26">
        <v>-40</v>
      </c>
      <c r="D52" s="26">
        <v>-1738</v>
      </c>
      <c r="E52" s="26">
        <v>0</v>
      </c>
      <c r="F52" s="26">
        <v>0</v>
      </c>
      <c r="G52" s="75"/>
      <c r="H52" s="75"/>
    </row>
    <row r="53" spans="1:8" s="17" customFormat="1" ht="15.95" customHeight="1">
      <c r="A53" s="31"/>
      <c r="B53" s="21" t="s">
        <v>87</v>
      </c>
      <c r="C53" s="26">
        <v>0</v>
      </c>
      <c r="D53" s="26">
        <v>0</v>
      </c>
      <c r="E53" s="26">
        <v>0</v>
      </c>
      <c r="F53" s="26">
        <v>0</v>
      </c>
      <c r="G53" s="75"/>
      <c r="H53" s="75"/>
    </row>
    <row r="54" spans="1:8" s="17" customFormat="1" ht="15.95" customHeight="1">
      <c r="A54" s="31"/>
      <c r="B54" s="21" t="s">
        <v>88</v>
      </c>
      <c r="C54" s="15">
        <v>-1049</v>
      </c>
      <c r="D54" s="15">
        <v>-2900</v>
      </c>
      <c r="E54" s="26">
        <v>0</v>
      </c>
      <c r="F54" s="26">
        <v>0</v>
      </c>
      <c r="G54" s="75"/>
      <c r="H54" s="75"/>
    </row>
    <row r="55" spans="1:8" s="17" customFormat="1" ht="15.95" customHeight="1">
      <c r="A55" s="31"/>
      <c r="B55" s="21" t="s">
        <v>89</v>
      </c>
      <c r="C55" s="26">
        <v>0</v>
      </c>
      <c r="D55" s="26">
        <v>0</v>
      </c>
      <c r="E55" s="26">
        <v>0</v>
      </c>
      <c r="F55" s="26">
        <v>0</v>
      </c>
      <c r="G55" s="75"/>
      <c r="H55" s="75"/>
    </row>
    <row r="56" spans="1:8" s="17" customFormat="1" ht="15.95" customHeight="1">
      <c r="A56" s="31"/>
      <c r="B56" s="21" t="s">
        <v>90</v>
      </c>
      <c r="C56" s="26">
        <v>0</v>
      </c>
      <c r="D56" s="26">
        <v>0</v>
      </c>
      <c r="E56" s="26">
        <v>0</v>
      </c>
      <c r="F56" s="26">
        <v>0</v>
      </c>
      <c r="G56" s="75"/>
      <c r="H56" s="75"/>
    </row>
    <row r="57" spans="1:8" s="17" customFormat="1" ht="15.95" customHeight="1">
      <c r="A57" s="32"/>
      <c r="B57" s="18" t="s">
        <v>49</v>
      </c>
      <c r="C57" s="16">
        <f>SUM(C44:C56)</f>
        <v>-23042</v>
      </c>
      <c r="D57" s="16">
        <f>SUM(D44:D56)</f>
        <v>-25975</v>
      </c>
      <c r="E57" s="16">
        <f>SUM(E44:E56)</f>
        <v>0</v>
      </c>
      <c r="F57" s="16">
        <f>SUM(F44:F56)</f>
        <v>0</v>
      </c>
      <c r="G57" s="75"/>
      <c r="H57" s="75"/>
    </row>
    <row r="58" spans="1:8" s="1" customFormat="1" ht="8.1" customHeight="1">
      <c r="A58" s="33"/>
      <c r="C58" s="34"/>
      <c r="D58" s="27"/>
      <c r="F58" s="27"/>
      <c r="G58" s="75"/>
      <c r="H58" s="75"/>
    </row>
    <row r="59" spans="1:8" s="17" customFormat="1" ht="15.95" customHeight="1">
      <c r="A59" s="31"/>
      <c r="B59" s="44" t="s">
        <v>97</v>
      </c>
      <c r="C59" s="36" t="str">
        <f>IF(C41+C57=0, "PASS", "FAIL")</f>
        <v>PASS</v>
      </c>
      <c r="D59" s="36" t="str">
        <f>IF(D41+D57=0, "PASS", "FAIL")</f>
        <v>PASS</v>
      </c>
      <c r="E59" s="36" t="str">
        <f>IF(E41+E57=0, "PASS", "FAIL")</f>
        <v>PASS</v>
      </c>
      <c r="F59" s="36" t="str">
        <f>IF(F41+F57=0, "PASS", "FAIL")</f>
        <v>PASS</v>
      </c>
      <c r="G59" s="75"/>
      <c r="H59" s="75"/>
    </row>
    <row r="60" spans="1:8" s="1" customFormat="1" ht="18" customHeight="1">
      <c r="A60" s="33"/>
      <c r="C60" s="34"/>
      <c r="D60" s="27"/>
      <c r="F60" s="27"/>
      <c r="G60" s="75"/>
      <c r="H60" s="75"/>
    </row>
    <row r="61" spans="1:8" s="6" customFormat="1" ht="20.100000000000001" customHeight="1">
      <c r="A61" s="29"/>
      <c r="B61" s="12" t="s">
        <v>141</v>
      </c>
      <c r="C61" s="48"/>
      <c r="D61" s="11"/>
      <c r="E61" s="11"/>
      <c r="F61" s="8" t="s">
        <v>16</v>
      </c>
      <c r="G61" s="75"/>
      <c r="H61" s="75"/>
    </row>
    <row r="62" spans="1:8" s="13" customFormat="1" ht="45" customHeight="1">
      <c r="A62" s="30"/>
      <c r="B62" s="19"/>
      <c r="C62" s="20" t="str">
        <f>C$9</f>
        <v>2020-21 
Provisional 
Outturn</v>
      </c>
      <c r="D62" s="20" t="str">
        <f>D$9</f>
        <v>2021-22 
Budget 
Estimate</v>
      </c>
      <c r="E62" s="20" t="str">
        <f>E$9</f>
        <v>2022-23 
Budget 
Estimate</v>
      </c>
      <c r="F62" s="20" t="str">
        <f>F$9</f>
        <v>2023-24 
Budget 
Estimate</v>
      </c>
      <c r="G62" s="75"/>
      <c r="H62" s="75"/>
    </row>
    <row r="63" spans="1:8" s="1" customFormat="1" ht="8.1" customHeight="1">
      <c r="A63" s="33"/>
      <c r="C63" s="34"/>
      <c r="D63" s="27"/>
      <c r="F63" s="27"/>
      <c r="G63" s="75"/>
      <c r="H63" s="75"/>
    </row>
    <row r="64" spans="1:8" s="6" customFormat="1" ht="15.95" customHeight="1">
      <c r="A64" s="29"/>
      <c r="B64" s="50" t="s">
        <v>43</v>
      </c>
      <c r="C64" s="48"/>
      <c r="D64" s="11"/>
      <c r="E64" s="11"/>
      <c r="F64" s="8"/>
      <c r="G64" s="75"/>
      <c r="H64" s="75"/>
    </row>
    <row r="65" spans="1:8" s="13" customFormat="1" ht="20.100000000000001" customHeight="1">
      <c r="A65" s="30"/>
      <c r="B65" s="81" t="s">
        <v>94</v>
      </c>
      <c r="C65" s="82"/>
      <c r="D65" s="82"/>
      <c r="E65" s="82"/>
      <c r="F65" s="83"/>
      <c r="G65" s="75"/>
      <c r="H65" s="75"/>
    </row>
    <row r="66" spans="1:8" s="17" customFormat="1" ht="15.95" customHeight="1">
      <c r="A66" s="31"/>
      <c r="B66" s="21" t="s">
        <v>31</v>
      </c>
      <c r="C66" s="26">
        <v>0</v>
      </c>
      <c r="D66" s="26">
        <v>0</v>
      </c>
      <c r="E66" s="26">
        <v>0</v>
      </c>
      <c r="F66" s="26">
        <v>0</v>
      </c>
      <c r="G66" s="75"/>
      <c r="H66" s="75"/>
    </row>
    <row r="67" spans="1:8" s="17" customFormat="1" ht="15.95" customHeight="1">
      <c r="A67" s="31"/>
      <c r="B67" s="21" t="s">
        <v>154</v>
      </c>
      <c r="C67" s="26">
        <v>0</v>
      </c>
      <c r="D67" s="26">
        <v>0</v>
      </c>
      <c r="E67" s="26">
        <v>0</v>
      </c>
      <c r="F67" s="26">
        <v>0</v>
      </c>
      <c r="G67" s="75"/>
      <c r="H67" s="75"/>
    </row>
    <row r="68" spans="1:8" s="17" customFormat="1" ht="15.95" customHeight="1">
      <c r="A68" s="31"/>
      <c r="B68" s="21" t="s">
        <v>32</v>
      </c>
      <c r="C68" s="26">
        <v>0</v>
      </c>
      <c r="D68" s="26">
        <v>0</v>
      </c>
      <c r="E68" s="26">
        <v>0</v>
      </c>
      <c r="F68" s="26">
        <v>0</v>
      </c>
      <c r="G68" s="75"/>
      <c r="H68" s="75"/>
    </row>
    <row r="69" spans="1:8" s="17" customFormat="1" ht="15.95" customHeight="1">
      <c r="A69" s="31"/>
      <c r="B69" s="21" t="s">
        <v>50</v>
      </c>
      <c r="C69" s="26">
        <v>0</v>
      </c>
      <c r="D69" s="26">
        <v>0</v>
      </c>
      <c r="E69" s="26">
        <v>0</v>
      </c>
      <c r="F69" s="26">
        <v>0</v>
      </c>
      <c r="G69" s="75"/>
      <c r="H69" s="75"/>
    </row>
    <row r="70" spans="1:8" s="17" customFormat="1" ht="15.95" customHeight="1">
      <c r="A70" s="31"/>
      <c r="B70" s="21" t="s">
        <v>33</v>
      </c>
      <c r="C70" s="26">
        <v>0</v>
      </c>
      <c r="D70" s="26">
        <v>0</v>
      </c>
      <c r="E70" s="26">
        <v>0</v>
      </c>
      <c r="F70" s="26">
        <v>0</v>
      </c>
      <c r="G70" s="75"/>
      <c r="H70" s="75"/>
    </row>
    <row r="71" spans="1:8" s="17" customFormat="1" ht="15.95" customHeight="1">
      <c r="A71" s="31"/>
      <c r="B71" s="21" t="s">
        <v>45</v>
      </c>
      <c r="C71" s="26">
        <v>0</v>
      </c>
      <c r="D71" s="26">
        <v>0</v>
      </c>
      <c r="E71" s="26">
        <v>0</v>
      </c>
      <c r="F71" s="26">
        <v>0</v>
      </c>
      <c r="G71" s="75"/>
      <c r="H71" s="75"/>
    </row>
    <row r="72" spans="1:8" s="17" customFormat="1" ht="15.95" customHeight="1">
      <c r="A72" s="31"/>
      <c r="B72" s="21" t="s">
        <v>44</v>
      </c>
      <c r="C72" s="26">
        <v>0</v>
      </c>
      <c r="D72" s="26">
        <v>0</v>
      </c>
      <c r="E72" s="26">
        <v>0</v>
      </c>
      <c r="F72" s="26">
        <v>0</v>
      </c>
      <c r="G72" s="75"/>
      <c r="H72" s="75"/>
    </row>
    <row r="73" spans="1:8" s="17" customFormat="1" ht="15.95" customHeight="1">
      <c r="A73" s="31"/>
      <c r="B73" s="21" t="s">
        <v>38</v>
      </c>
      <c r="C73" s="26">
        <v>0</v>
      </c>
      <c r="D73" s="26">
        <v>0</v>
      </c>
      <c r="E73" s="26">
        <v>0</v>
      </c>
      <c r="F73" s="26">
        <v>0</v>
      </c>
      <c r="G73" s="75"/>
      <c r="H73" s="75"/>
    </row>
    <row r="74" spans="1:8" s="17" customFormat="1" ht="15.95" customHeight="1">
      <c r="A74" s="31"/>
      <c r="B74" s="21" t="s">
        <v>34</v>
      </c>
      <c r="C74" s="26">
        <v>0</v>
      </c>
      <c r="D74" s="26">
        <v>0</v>
      </c>
      <c r="E74" s="26">
        <v>0</v>
      </c>
      <c r="F74" s="26">
        <v>0</v>
      </c>
      <c r="G74" s="75"/>
      <c r="H74" s="75"/>
    </row>
    <row r="75" spans="1:8" s="17" customFormat="1" ht="15.95" customHeight="1">
      <c r="A75" s="31"/>
      <c r="B75" s="21" t="s">
        <v>46</v>
      </c>
      <c r="C75" s="26">
        <v>0</v>
      </c>
      <c r="D75" s="26">
        <v>0</v>
      </c>
      <c r="E75" s="26">
        <v>0</v>
      </c>
      <c r="F75" s="26">
        <v>0</v>
      </c>
      <c r="G75" s="75"/>
      <c r="H75" s="75"/>
    </row>
    <row r="76" spans="1:8" s="17" customFormat="1" ht="15.95" customHeight="1">
      <c r="A76" s="32"/>
      <c r="B76" s="24" t="s">
        <v>95</v>
      </c>
      <c r="C76" s="25">
        <f>SUM(C66:C75)</f>
        <v>0</v>
      </c>
      <c r="D76" s="25">
        <f>SUM(D66:D75)</f>
        <v>0</v>
      </c>
      <c r="E76" s="25">
        <f>SUM(E66:E75)</f>
        <v>0</v>
      </c>
      <c r="F76" s="25">
        <f>SUM(F66:F75)</f>
        <v>0</v>
      </c>
      <c r="G76" s="75"/>
      <c r="H76" s="75"/>
    </row>
    <row r="77" spans="1:8" s="13" customFormat="1" ht="20.100000000000001" customHeight="1">
      <c r="A77" s="30"/>
      <c r="B77" s="81" t="s">
        <v>130</v>
      </c>
      <c r="C77" s="82"/>
      <c r="D77" s="82"/>
      <c r="E77" s="82"/>
      <c r="F77" s="83"/>
      <c r="G77" s="75"/>
      <c r="H77" s="75"/>
    </row>
    <row r="78" spans="1:8" s="17" customFormat="1" ht="15.95" customHeight="1">
      <c r="A78" s="31"/>
      <c r="B78" s="21" t="s">
        <v>51</v>
      </c>
      <c r="C78" s="26">
        <v>0</v>
      </c>
      <c r="D78" s="26">
        <v>0</v>
      </c>
      <c r="E78" s="26">
        <v>0</v>
      </c>
      <c r="F78" s="26">
        <v>0</v>
      </c>
      <c r="G78" s="75"/>
      <c r="H78" s="75"/>
    </row>
    <row r="79" spans="1:8" s="17" customFormat="1" ht="15.95" customHeight="1">
      <c r="A79" s="31"/>
      <c r="B79" s="21" t="s">
        <v>92</v>
      </c>
      <c r="C79" s="26">
        <v>0</v>
      </c>
      <c r="D79" s="26">
        <v>0</v>
      </c>
      <c r="E79" s="26">
        <v>0</v>
      </c>
      <c r="F79" s="26">
        <v>0</v>
      </c>
      <c r="G79" s="75"/>
      <c r="H79" s="75"/>
    </row>
    <row r="80" spans="1:8" s="17" customFormat="1" ht="15.95" customHeight="1">
      <c r="A80" s="31"/>
      <c r="B80" s="21" t="s">
        <v>131</v>
      </c>
      <c r="C80" s="26">
        <v>0</v>
      </c>
      <c r="D80" s="26">
        <v>0</v>
      </c>
      <c r="E80" s="26">
        <v>0</v>
      </c>
      <c r="F80" s="26">
        <v>0</v>
      </c>
      <c r="G80" s="75"/>
      <c r="H80" s="75"/>
    </row>
    <row r="81" spans="1:8" s="17" customFormat="1" ht="15.95" customHeight="1">
      <c r="A81" s="31"/>
      <c r="B81" s="21" t="s">
        <v>52</v>
      </c>
      <c r="C81" s="26">
        <v>0</v>
      </c>
      <c r="D81" s="26">
        <v>0</v>
      </c>
      <c r="E81" s="26">
        <v>0</v>
      </c>
      <c r="F81" s="26">
        <v>0</v>
      </c>
      <c r="G81" s="75"/>
      <c r="H81" s="75"/>
    </row>
    <row r="82" spans="1:8" s="17" customFormat="1" ht="15.95" customHeight="1">
      <c r="A82" s="32"/>
      <c r="B82" s="24" t="s">
        <v>132</v>
      </c>
      <c r="C82" s="25">
        <f>SUM(C78:C81)</f>
        <v>0</v>
      </c>
      <c r="D82" s="25">
        <f>SUM(D78:D81)</f>
        <v>0</v>
      </c>
      <c r="E82" s="25">
        <f>SUM(E78:E81)</f>
        <v>0</v>
      </c>
      <c r="F82" s="25">
        <f>SUM(F78:F81)</f>
        <v>0</v>
      </c>
      <c r="G82" s="75"/>
      <c r="H82" s="75"/>
    </row>
    <row r="83" spans="1:8" s="13" customFormat="1" ht="20.100000000000001" customHeight="1">
      <c r="A83" s="30"/>
      <c r="B83" s="81" t="s">
        <v>93</v>
      </c>
      <c r="C83" s="82"/>
      <c r="D83" s="82"/>
      <c r="E83" s="82"/>
      <c r="F83" s="83"/>
      <c r="G83" s="75"/>
      <c r="H83" s="75"/>
    </row>
    <row r="84" spans="1:8" s="17" customFormat="1" ht="15.95" customHeight="1">
      <c r="A84" s="31"/>
      <c r="B84" s="21" t="s">
        <v>31</v>
      </c>
      <c r="C84" s="26">
        <v>0</v>
      </c>
      <c r="D84" s="26">
        <v>0</v>
      </c>
      <c r="E84" s="26">
        <v>0</v>
      </c>
      <c r="F84" s="26">
        <v>0</v>
      </c>
      <c r="G84" s="75"/>
      <c r="H84" s="75"/>
    </row>
    <row r="85" spans="1:8" s="17" customFormat="1" ht="15.95" customHeight="1">
      <c r="A85" s="31"/>
      <c r="B85" s="21" t="s">
        <v>154</v>
      </c>
      <c r="C85" s="26">
        <v>0</v>
      </c>
      <c r="D85" s="26">
        <v>0</v>
      </c>
      <c r="E85" s="26">
        <v>0</v>
      </c>
      <c r="F85" s="26">
        <v>0</v>
      </c>
      <c r="G85" s="75"/>
      <c r="H85" s="75"/>
    </row>
    <row r="86" spans="1:8" s="17" customFormat="1" ht="15.95" customHeight="1">
      <c r="A86" s="31"/>
      <c r="B86" s="21" t="s">
        <v>32</v>
      </c>
      <c r="C86" s="26">
        <v>0</v>
      </c>
      <c r="D86" s="26">
        <v>0</v>
      </c>
      <c r="E86" s="26">
        <v>0</v>
      </c>
      <c r="F86" s="26">
        <v>0</v>
      </c>
      <c r="G86" s="75"/>
      <c r="H86" s="75"/>
    </row>
    <row r="87" spans="1:8" s="17" customFormat="1" ht="15.95" customHeight="1">
      <c r="A87" s="31"/>
      <c r="B87" s="21" t="s">
        <v>35</v>
      </c>
      <c r="C87" s="26">
        <v>366</v>
      </c>
      <c r="D87" s="26">
        <v>0</v>
      </c>
      <c r="E87" s="26">
        <v>0</v>
      </c>
      <c r="F87" s="26">
        <v>0</v>
      </c>
      <c r="G87" s="75"/>
      <c r="H87" s="75"/>
    </row>
    <row r="88" spans="1:8" s="17" customFormat="1" ht="15.95" customHeight="1">
      <c r="A88" s="31"/>
      <c r="B88" s="21" t="s">
        <v>33</v>
      </c>
      <c r="C88" s="26">
        <v>0</v>
      </c>
      <c r="D88" s="26">
        <v>0</v>
      </c>
      <c r="E88" s="26">
        <v>0</v>
      </c>
      <c r="F88" s="26">
        <v>0</v>
      </c>
      <c r="G88" s="75"/>
      <c r="H88" s="75"/>
    </row>
    <row r="89" spans="1:8" s="17" customFormat="1" ht="15.95" customHeight="1">
      <c r="A89" s="31"/>
      <c r="B89" s="21" t="s">
        <v>45</v>
      </c>
      <c r="C89" s="26">
        <v>240</v>
      </c>
      <c r="D89" s="26">
        <v>100</v>
      </c>
      <c r="E89" s="26">
        <v>0</v>
      </c>
      <c r="F89" s="26">
        <v>0</v>
      </c>
      <c r="G89" s="75"/>
      <c r="H89" s="75"/>
    </row>
    <row r="90" spans="1:8" s="17" customFormat="1" ht="15.95" customHeight="1">
      <c r="A90" s="31"/>
      <c r="B90" s="21" t="s">
        <v>44</v>
      </c>
      <c r="C90" s="26">
        <v>204</v>
      </c>
      <c r="D90" s="26">
        <v>540</v>
      </c>
      <c r="E90" s="26">
        <v>0</v>
      </c>
      <c r="F90" s="26">
        <v>0</v>
      </c>
      <c r="G90" s="75"/>
      <c r="H90" s="75"/>
    </row>
    <row r="91" spans="1:8" s="17" customFormat="1" ht="15.95" customHeight="1">
      <c r="A91" s="31"/>
      <c r="B91" s="21" t="s">
        <v>38</v>
      </c>
      <c r="C91" s="26">
        <v>0</v>
      </c>
      <c r="D91" s="26">
        <v>0</v>
      </c>
      <c r="E91" s="26">
        <v>0</v>
      </c>
      <c r="F91" s="26">
        <v>0</v>
      </c>
      <c r="G91" s="75"/>
      <c r="H91" s="75"/>
    </row>
    <row r="92" spans="1:8" s="17" customFormat="1" ht="15.95" customHeight="1">
      <c r="A92" s="31"/>
      <c r="B92" s="21" t="s">
        <v>34</v>
      </c>
      <c r="C92" s="26">
        <v>0</v>
      </c>
      <c r="D92" s="26">
        <v>0</v>
      </c>
      <c r="E92" s="26">
        <v>0</v>
      </c>
      <c r="F92" s="26">
        <v>0</v>
      </c>
      <c r="G92" s="75"/>
      <c r="H92" s="75"/>
    </row>
    <row r="93" spans="1:8" s="17" customFormat="1" ht="15.95" customHeight="1">
      <c r="A93" s="31"/>
      <c r="B93" s="21" t="s">
        <v>46</v>
      </c>
      <c r="C93" s="26">
        <v>0</v>
      </c>
      <c r="D93" s="26">
        <v>0</v>
      </c>
      <c r="E93" s="26">
        <v>0</v>
      </c>
      <c r="F93" s="26">
        <v>0</v>
      </c>
      <c r="G93" s="75"/>
      <c r="H93" s="75"/>
    </row>
    <row r="94" spans="1:8" s="17" customFormat="1" ht="15.95" customHeight="1">
      <c r="A94" s="32"/>
      <c r="B94" s="24" t="s">
        <v>96</v>
      </c>
      <c r="C94" s="25">
        <f>SUM(C84:C93)</f>
        <v>810</v>
      </c>
      <c r="D94" s="25">
        <f>SUM(D84:D93)</f>
        <v>640</v>
      </c>
      <c r="E94" s="25">
        <f>SUM(E84:E93)</f>
        <v>0</v>
      </c>
      <c r="F94" s="25">
        <f>SUM(F84:F93)</f>
        <v>0</v>
      </c>
      <c r="G94" s="75"/>
      <c r="H94" s="75"/>
    </row>
    <row r="95" spans="1:8" s="17" customFormat="1" ht="15.95" customHeight="1">
      <c r="A95" s="32"/>
      <c r="B95" s="18" t="s">
        <v>129</v>
      </c>
      <c r="C95" s="16">
        <f>SUM(C76,C82, C94)</f>
        <v>810</v>
      </c>
      <c r="D95" s="16">
        <f>SUM(D76,D82, D94)</f>
        <v>640</v>
      </c>
      <c r="E95" s="16">
        <f>SUM(E76,E82, E94)</f>
        <v>0</v>
      </c>
      <c r="F95" s="16">
        <f>SUM(F76,F82, F94)</f>
        <v>0</v>
      </c>
      <c r="G95" s="75"/>
      <c r="H95" s="75"/>
    </row>
    <row r="96" spans="1:8" s="1" customFormat="1" ht="8.1" customHeight="1">
      <c r="A96" s="33"/>
      <c r="C96" s="34"/>
      <c r="D96" s="27"/>
      <c r="F96" s="27"/>
      <c r="G96" s="75"/>
      <c r="H96" s="75"/>
    </row>
    <row r="97" spans="1:8" s="6" customFormat="1" ht="15.95" customHeight="1">
      <c r="A97" s="29"/>
      <c r="B97" s="50" t="s">
        <v>48</v>
      </c>
      <c r="C97" s="48"/>
      <c r="D97" s="11"/>
      <c r="E97" s="11"/>
      <c r="F97" s="8"/>
      <c r="G97" s="75"/>
      <c r="H97" s="75"/>
    </row>
    <row r="98" spans="1:8" s="17" customFormat="1" ht="15.95" customHeight="1">
      <c r="A98" s="31"/>
      <c r="B98" s="21" t="s">
        <v>78</v>
      </c>
      <c r="C98" s="26">
        <v>-384</v>
      </c>
      <c r="D98" s="26">
        <v>-640</v>
      </c>
      <c r="E98" s="26">
        <v>0</v>
      </c>
      <c r="F98" s="26">
        <v>0</v>
      </c>
      <c r="G98" s="75"/>
      <c r="H98" s="75"/>
    </row>
    <row r="99" spans="1:8" s="17" customFormat="1" ht="15.95" customHeight="1">
      <c r="A99" s="31"/>
      <c r="B99" s="21" t="s">
        <v>79</v>
      </c>
      <c r="C99" s="26">
        <v>-306</v>
      </c>
      <c r="D99" s="26">
        <v>0</v>
      </c>
      <c r="E99" s="26">
        <v>0</v>
      </c>
      <c r="F99" s="26">
        <v>0</v>
      </c>
      <c r="G99" s="75"/>
      <c r="H99" s="75"/>
    </row>
    <row r="100" spans="1:8" s="17" customFormat="1" ht="15.95" customHeight="1">
      <c r="A100" s="31"/>
      <c r="B100" s="21" t="s">
        <v>80</v>
      </c>
      <c r="C100" s="26">
        <v>0</v>
      </c>
      <c r="D100" s="26">
        <v>0</v>
      </c>
      <c r="E100" s="26">
        <v>0</v>
      </c>
      <c r="F100" s="26">
        <v>0</v>
      </c>
      <c r="G100" s="75"/>
      <c r="H100" s="75"/>
    </row>
    <row r="101" spans="1:8" s="17" customFormat="1" ht="15.95" customHeight="1">
      <c r="A101" s="31"/>
      <c r="B101" s="21" t="s">
        <v>81</v>
      </c>
      <c r="C101" s="26">
        <v>-120</v>
      </c>
      <c r="D101" s="26">
        <v>0</v>
      </c>
      <c r="E101" s="26">
        <v>0</v>
      </c>
      <c r="F101" s="26">
        <v>0</v>
      </c>
      <c r="G101" s="75"/>
      <c r="H101" s="75"/>
    </row>
    <row r="102" spans="1:8" s="17" customFormat="1" ht="15.95" customHeight="1">
      <c r="A102" s="31"/>
      <c r="B102" s="21" t="s">
        <v>82</v>
      </c>
      <c r="C102" s="26">
        <v>0</v>
      </c>
      <c r="D102" s="26">
        <v>0</v>
      </c>
      <c r="E102" s="26">
        <v>0</v>
      </c>
      <c r="F102" s="26">
        <v>0</v>
      </c>
      <c r="G102" s="75"/>
      <c r="H102" s="75"/>
    </row>
    <row r="103" spans="1:8" s="17" customFormat="1" ht="15.95" customHeight="1">
      <c r="A103" s="31"/>
      <c r="B103" s="21" t="s">
        <v>83</v>
      </c>
      <c r="C103" s="26">
        <v>0</v>
      </c>
      <c r="D103" s="26">
        <v>0</v>
      </c>
      <c r="E103" s="26">
        <v>0</v>
      </c>
      <c r="F103" s="26">
        <v>0</v>
      </c>
      <c r="G103" s="75"/>
      <c r="H103" s="75"/>
    </row>
    <row r="104" spans="1:8" s="17" customFormat="1" ht="15.95" customHeight="1">
      <c r="A104" s="31"/>
      <c r="B104" s="42" t="s">
        <v>85</v>
      </c>
      <c r="C104" s="15">
        <f>-SUM(C76,C82)</f>
        <v>0</v>
      </c>
      <c r="D104" s="15">
        <f>-SUM(D76,D82)</f>
        <v>0</v>
      </c>
      <c r="E104" s="15">
        <f>-SUM(E76,E82)</f>
        <v>0</v>
      </c>
      <c r="F104" s="15">
        <f>-SUM(F76,F82)</f>
        <v>0</v>
      </c>
      <c r="G104" s="75"/>
      <c r="H104" s="75"/>
    </row>
    <row r="105" spans="1:8" s="17" customFormat="1" ht="15.95" customHeight="1">
      <c r="A105" s="32"/>
      <c r="B105" s="18" t="s">
        <v>146</v>
      </c>
      <c r="C105" s="16">
        <f>SUM(C98:C104)</f>
        <v>-810</v>
      </c>
      <c r="D105" s="16">
        <f>SUM(D98:D104)</f>
        <v>-640</v>
      </c>
      <c r="E105" s="16">
        <f>SUM(E98:E104)</f>
        <v>0</v>
      </c>
      <c r="F105" s="16">
        <f>SUM(F98:F104)</f>
        <v>0</v>
      </c>
      <c r="G105" s="75"/>
      <c r="H105" s="75"/>
    </row>
    <row r="106" spans="1:8" s="1" customFormat="1" ht="8.1" customHeight="1">
      <c r="A106" s="33"/>
      <c r="C106" s="34"/>
      <c r="D106" s="27"/>
      <c r="F106" s="27"/>
      <c r="G106" s="75"/>
      <c r="H106" s="75"/>
    </row>
    <row r="107" spans="1:8" s="17" customFormat="1" ht="15.95" customHeight="1">
      <c r="A107" s="31"/>
      <c r="B107" s="44" t="s">
        <v>97</v>
      </c>
      <c r="C107" s="36" t="str">
        <f>IF(C95+C105=0, "PASS", "FAIL")</f>
        <v>PASS</v>
      </c>
      <c r="D107" s="36" t="str">
        <f>IF(D95+D105=0, "PASS", "FAIL")</f>
        <v>PASS</v>
      </c>
      <c r="E107" s="36" t="str">
        <f>IF(E95+E105=0, "PASS", "FAIL")</f>
        <v>PASS</v>
      </c>
      <c r="F107" s="36" t="str">
        <f>IF(F95+F105=0, "PASS", "FAIL")</f>
        <v>PASS</v>
      </c>
      <c r="G107" s="75"/>
      <c r="H107" s="75"/>
    </row>
    <row r="108" spans="1:8" ht="18" customHeight="1">
      <c r="D108" s="41"/>
      <c r="E108" s="41"/>
      <c r="F108" s="41"/>
    </row>
    <row r="109" spans="1:8" s="6" customFormat="1" ht="24.95" customHeight="1">
      <c r="A109" s="29"/>
      <c r="B109" s="23" t="s">
        <v>143</v>
      </c>
      <c r="C109" s="22"/>
      <c r="D109" s="11"/>
      <c r="E109" s="11"/>
      <c r="F109" s="8"/>
      <c r="G109" s="75"/>
      <c r="H109" s="75"/>
    </row>
    <row r="110" spans="1:8" s="6" customFormat="1" ht="20.100000000000001" customHeight="1">
      <c r="A110" s="29"/>
      <c r="B110" s="12" t="s">
        <v>144</v>
      </c>
      <c r="C110" s="48"/>
      <c r="D110" s="11"/>
      <c r="E110" s="11"/>
      <c r="F110" s="8" t="s">
        <v>16</v>
      </c>
      <c r="G110" s="75"/>
      <c r="H110" s="75"/>
    </row>
    <row r="111" spans="1:8" s="13" customFormat="1" ht="45" customHeight="1">
      <c r="A111" s="30"/>
      <c r="B111" s="19"/>
      <c r="C111" s="20" t="str">
        <f>C$9</f>
        <v>2020-21 
Provisional 
Outturn</v>
      </c>
      <c r="D111" s="20" t="str">
        <f>D$9</f>
        <v>2021-22 
Budget 
Estimate</v>
      </c>
      <c r="E111" s="20" t="str">
        <f>E$9</f>
        <v>2022-23 
Budget 
Estimate</v>
      </c>
      <c r="F111" s="20" t="str">
        <f>F$9</f>
        <v>2023-24 
Budget 
Estimate</v>
      </c>
      <c r="G111" s="75"/>
      <c r="H111" s="75"/>
    </row>
    <row r="112" spans="1:8" s="1" customFormat="1" ht="8.1" customHeight="1">
      <c r="A112" s="33"/>
      <c r="C112" s="34"/>
      <c r="D112" s="27"/>
      <c r="F112" s="27"/>
      <c r="G112" s="75"/>
      <c r="H112" s="75"/>
    </row>
    <row r="113" spans="1:8" s="6" customFormat="1" ht="15.95" customHeight="1">
      <c r="A113" s="29"/>
      <c r="B113" s="50" t="s">
        <v>43</v>
      </c>
      <c r="C113" s="48"/>
      <c r="D113" s="11"/>
      <c r="E113" s="11"/>
      <c r="F113" s="8"/>
      <c r="G113" s="75"/>
      <c r="H113" s="75"/>
    </row>
    <row r="114" spans="1:8" s="17" customFormat="1" ht="15.95" customHeight="1">
      <c r="A114" s="31"/>
      <c r="B114" s="21" t="s">
        <v>98</v>
      </c>
      <c r="C114" s="26">
        <v>2309</v>
      </c>
      <c r="D114" s="26">
        <v>2785</v>
      </c>
      <c r="E114" s="26">
        <v>2796</v>
      </c>
      <c r="F114" s="26">
        <v>2796</v>
      </c>
      <c r="G114" s="75"/>
      <c r="H114" s="75"/>
    </row>
    <row r="115" spans="1:8" s="17" customFormat="1" ht="15.95" customHeight="1">
      <c r="A115" s="31"/>
      <c r="B115" s="21" t="s">
        <v>99</v>
      </c>
      <c r="C115" s="26">
        <v>2958</v>
      </c>
      <c r="D115" s="26">
        <v>3985</v>
      </c>
      <c r="E115" s="26">
        <v>4989</v>
      </c>
      <c r="F115" s="26">
        <v>4989</v>
      </c>
      <c r="G115" s="75"/>
      <c r="H115" s="75"/>
    </row>
    <row r="116" spans="1:8" s="17" customFormat="1" ht="15.95" customHeight="1">
      <c r="A116" s="31"/>
      <c r="B116" s="21" t="s">
        <v>100</v>
      </c>
      <c r="C116" s="26">
        <v>108</v>
      </c>
      <c r="D116" s="26">
        <v>35</v>
      </c>
      <c r="E116" s="26">
        <v>20</v>
      </c>
      <c r="F116" s="26">
        <v>20</v>
      </c>
      <c r="G116" s="75"/>
      <c r="H116" s="75"/>
    </row>
    <row r="117" spans="1:8" s="17" customFormat="1" ht="15.95" customHeight="1">
      <c r="A117" s="31"/>
      <c r="B117" s="21" t="s">
        <v>101</v>
      </c>
      <c r="C117" s="26">
        <v>8299</v>
      </c>
      <c r="D117" s="26">
        <v>13396</v>
      </c>
      <c r="E117" s="26">
        <v>4290</v>
      </c>
      <c r="F117" s="26">
        <v>4290</v>
      </c>
      <c r="G117" s="75"/>
      <c r="H117" s="75"/>
    </row>
    <row r="118" spans="1:8" s="17" customFormat="1" ht="15.95" customHeight="1">
      <c r="A118" s="31"/>
      <c r="B118" s="21" t="s">
        <v>102</v>
      </c>
      <c r="C118" s="26">
        <v>5494</v>
      </c>
      <c r="D118" s="26">
        <v>2180</v>
      </c>
      <c r="E118" s="26">
        <v>2180</v>
      </c>
      <c r="F118" s="26">
        <v>2180</v>
      </c>
      <c r="G118" s="75"/>
      <c r="H118" s="75"/>
    </row>
    <row r="119" spans="1:8" s="17" customFormat="1" ht="15.95" customHeight="1">
      <c r="A119" s="32"/>
      <c r="B119" s="52" t="s">
        <v>54</v>
      </c>
      <c r="C119" s="53">
        <f>SUM(C114:C118)</f>
        <v>19168</v>
      </c>
      <c r="D119" s="53">
        <f>SUM(D114:D118)</f>
        <v>22381</v>
      </c>
      <c r="E119" s="53">
        <f>SUM(E114:E118)</f>
        <v>14275</v>
      </c>
      <c r="F119" s="53">
        <f>SUM(F114:F118)</f>
        <v>14275</v>
      </c>
      <c r="G119" s="75"/>
      <c r="H119" s="75"/>
    </row>
    <row r="120" spans="1:8" s="1" customFormat="1" ht="8.1" customHeight="1">
      <c r="A120" s="33"/>
      <c r="C120" s="34"/>
      <c r="D120" s="27"/>
      <c r="F120" s="27"/>
      <c r="G120" s="75"/>
      <c r="H120" s="75"/>
    </row>
    <row r="121" spans="1:8" s="6" customFormat="1" ht="15.95" customHeight="1">
      <c r="A121" s="29"/>
      <c r="B121" s="50" t="s">
        <v>48</v>
      </c>
      <c r="C121" s="48"/>
      <c r="D121" s="11"/>
      <c r="E121" s="11"/>
      <c r="F121" s="8"/>
      <c r="G121" s="75"/>
      <c r="H121" s="75"/>
    </row>
    <row r="122" spans="1:8" s="17" customFormat="1" ht="15.95" customHeight="1">
      <c r="A122" s="31"/>
      <c r="B122" s="21" t="s">
        <v>104</v>
      </c>
      <c r="C122" s="26">
        <v>0</v>
      </c>
      <c r="D122" s="26">
        <v>0</v>
      </c>
      <c r="E122" s="26">
        <v>0</v>
      </c>
      <c r="F122" s="26">
        <v>0</v>
      </c>
      <c r="G122" s="75"/>
      <c r="H122" s="75"/>
    </row>
    <row r="123" spans="1:8" s="17" customFormat="1" ht="15.95" customHeight="1">
      <c r="A123" s="31"/>
      <c r="B123" s="35" t="s">
        <v>121</v>
      </c>
      <c r="C123" s="26">
        <v>-8901</v>
      </c>
      <c r="D123" s="26">
        <v>-4738</v>
      </c>
      <c r="E123" s="26">
        <v>-1698</v>
      </c>
      <c r="F123" s="26">
        <v>-1698</v>
      </c>
      <c r="G123" s="75"/>
      <c r="H123" s="75"/>
    </row>
    <row r="124" spans="1:8" s="17" customFormat="1" ht="15.95" customHeight="1">
      <c r="A124" s="31"/>
      <c r="B124" s="21" t="s">
        <v>80</v>
      </c>
      <c r="C124" s="26">
        <v>0</v>
      </c>
      <c r="D124" s="26">
        <v>0</v>
      </c>
      <c r="E124" s="26">
        <v>0</v>
      </c>
      <c r="F124" s="26">
        <v>0</v>
      </c>
      <c r="G124" s="75"/>
      <c r="H124" s="75"/>
    </row>
    <row r="125" spans="1:8" s="17" customFormat="1" ht="15.95" customHeight="1">
      <c r="A125" s="31"/>
      <c r="B125" s="21" t="s">
        <v>81</v>
      </c>
      <c r="C125" s="26">
        <v>0</v>
      </c>
      <c r="D125" s="26">
        <v>0</v>
      </c>
      <c r="E125" s="26">
        <v>0</v>
      </c>
      <c r="F125" s="26">
        <v>0</v>
      </c>
      <c r="G125" s="75"/>
      <c r="H125" s="75"/>
    </row>
    <row r="126" spans="1:8" s="17" customFormat="1" ht="15.95" customHeight="1">
      <c r="A126" s="31"/>
      <c r="B126" s="21" t="s">
        <v>84</v>
      </c>
      <c r="C126" s="26">
        <v>0</v>
      </c>
      <c r="D126" s="26">
        <v>0</v>
      </c>
      <c r="E126" s="26">
        <v>0</v>
      </c>
      <c r="F126" s="26">
        <v>0</v>
      </c>
      <c r="G126" s="75"/>
      <c r="H126" s="75"/>
    </row>
    <row r="127" spans="1:8" s="17" customFormat="1" ht="15.95" customHeight="1">
      <c r="A127" s="31"/>
      <c r="B127" s="21" t="s">
        <v>85</v>
      </c>
      <c r="C127" s="26">
        <v>-3825</v>
      </c>
      <c r="D127" s="26">
        <v>-10703</v>
      </c>
      <c r="E127" s="26">
        <v>-5637</v>
      </c>
      <c r="F127" s="26">
        <v>-5637</v>
      </c>
      <c r="G127" s="75"/>
      <c r="H127" s="75"/>
    </row>
    <row r="128" spans="1:8" s="17" customFormat="1" ht="15.95" customHeight="1">
      <c r="A128" s="31"/>
      <c r="B128" s="21" t="s">
        <v>86</v>
      </c>
      <c r="C128" s="26">
        <v>-357</v>
      </c>
      <c r="D128" s="26">
        <v>-200</v>
      </c>
      <c r="E128" s="26">
        <v>-200</v>
      </c>
      <c r="F128" s="26">
        <v>-200</v>
      </c>
      <c r="G128" s="75"/>
      <c r="H128" s="75"/>
    </row>
    <row r="129" spans="1:8" s="17" customFormat="1" ht="15.95" customHeight="1">
      <c r="A129" s="31"/>
      <c r="B129" s="21" t="s">
        <v>87</v>
      </c>
      <c r="C129" s="26">
        <v>0</v>
      </c>
      <c r="D129" s="26">
        <v>0</v>
      </c>
      <c r="E129" s="26">
        <v>0</v>
      </c>
      <c r="F129" s="26">
        <v>0</v>
      </c>
      <c r="G129" s="75"/>
      <c r="H129" s="75"/>
    </row>
    <row r="130" spans="1:8" s="17" customFormat="1" ht="15.95" customHeight="1">
      <c r="A130" s="31"/>
      <c r="B130" s="21" t="s">
        <v>88</v>
      </c>
      <c r="C130" s="26">
        <v>-6085</v>
      </c>
      <c r="D130" s="26">
        <v>-6740</v>
      </c>
      <c r="E130" s="26">
        <v>-6740</v>
      </c>
      <c r="F130" s="26">
        <v>-6740</v>
      </c>
      <c r="G130" s="75"/>
      <c r="H130" s="75"/>
    </row>
    <row r="131" spans="1:8" s="17" customFormat="1" ht="15.95" customHeight="1">
      <c r="A131" s="31"/>
      <c r="B131" s="21" t="s">
        <v>89</v>
      </c>
      <c r="C131" s="26">
        <v>0</v>
      </c>
      <c r="D131" s="26">
        <v>0</v>
      </c>
      <c r="E131" s="26">
        <v>0</v>
      </c>
      <c r="F131" s="26">
        <v>0</v>
      </c>
      <c r="G131" s="75"/>
      <c r="H131" s="75"/>
    </row>
    <row r="132" spans="1:8" s="17" customFormat="1" ht="15.95" customHeight="1">
      <c r="A132" s="31"/>
      <c r="B132" s="21" t="s">
        <v>90</v>
      </c>
      <c r="C132" s="26">
        <v>0</v>
      </c>
      <c r="D132" s="26">
        <v>0</v>
      </c>
      <c r="E132" s="26">
        <v>0</v>
      </c>
      <c r="F132" s="26">
        <v>0</v>
      </c>
      <c r="G132" s="75"/>
      <c r="H132" s="75"/>
    </row>
    <row r="133" spans="1:8" s="17" customFormat="1" ht="15.95" customHeight="1">
      <c r="A133" s="32"/>
      <c r="B133" s="52" t="s">
        <v>55</v>
      </c>
      <c r="C133" s="16">
        <f>SUM(C122:C132)</f>
        <v>-19168</v>
      </c>
      <c r="D133" s="16">
        <f>SUM(D122:D132)</f>
        <v>-22381</v>
      </c>
      <c r="E133" s="16">
        <f>SUM(E122:E132)</f>
        <v>-14275</v>
      </c>
      <c r="F133" s="16">
        <f>SUM(F122:F132)</f>
        <v>-14275</v>
      </c>
      <c r="G133" s="75"/>
      <c r="H133" s="75"/>
    </row>
    <row r="134" spans="1:8" s="1" customFormat="1" ht="8.1" customHeight="1">
      <c r="A134" s="33"/>
      <c r="C134" s="34"/>
      <c r="D134" s="27"/>
      <c r="F134" s="27"/>
      <c r="G134" s="75"/>
      <c r="H134" s="75"/>
    </row>
    <row r="135" spans="1:8" s="17" customFormat="1" ht="15.95" customHeight="1">
      <c r="A135" s="31"/>
      <c r="B135" s="44" t="s">
        <v>105</v>
      </c>
      <c r="C135" s="36" t="str">
        <f>IF(C119+C133=0, "PASS", "FAIL")</f>
        <v>PASS</v>
      </c>
      <c r="D135" s="36" t="str">
        <f>IF(D119+D133=0, "PASS", "FAIL")</f>
        <v>PASS</v>
      </c>
      <c r="E135" s="36" t="str">
        <f>IF(E119+E133=0, "PASS", "FAIL")</f>
        <v>PASS</v>
      </c>
      <c r="F135" s="36" t="str">
        <f>IF(F119+F133=0, "PASS", "FAIL")</f>
        <v>PASS</v>
      </c>
      <c r="G135" s="75"/>
      <c r="H135" s="75"/>
    </row>
    <row r="136" spans="1:8" ht="18" customHeight="1">
      <c r="D136" s="41"/>
      <c r="E136" s="41"/>
      <c r="F136" s="41"/>
    </row>
    <row r="137" spans="1:8" s="6" customFormat="1" ht="20.100000000000001" customHeight="1">
      <c r="A137" s="29"/>
      <c r="B137" s="12" t="s">
        <v>145</v>
      </c>
      <c r="C137" s="48"/>
      <c r="D137" s="11"/>
      <c r="E137" s="11"/>
      <c r="F137" s="8" t="s">
        <v>16</v>
      </c>
      <c r="G137" s="75"/>
      <c r="H137" s="75"/>
    </row>
    <row r="138" spans="1:8" s="13" customFormat="1" ht="45" customHeight="1">
      <c r="A138" s="30"/>
      <c r="B138" s="19"/>
      <c r="C138" s="20" t="str">
        <f>C$9</f>
        <v>2020-21 
Provisional 
Outturn</v>
      </c>
      <c r="D138" s="20" t="str">
        <f>D$9</f>
        <v>2021-22 
Budget 
Estimate</v>
      </c>
      <c r="E138" s="20" t="str">
        <f>E$9</f>
        <v>2022-23 
Budget 
Estimate</v>
      </c>
      <c r="F138" s="20" t="str">
        <f>F$9</f>
        <v>2023-24 
Budget 
Estimate</v>
      </c>
      <c r="G138" s="75"/>
      <c r="H138" s="75"/>
    </row>
    <row r="139" spans="1:8" s="1" customFormat="1" ht="8.1" customHeight="1">
      <c r="A139" s="33"/>
      <c r="C139" s="34"/>
      <c r="D139" s="27"/>
      <c r="F139" s="27"/>
      <c r="G139" s="75"/>
      <c r="H139" s="75"/>
    </row>
    <row r="140" spans="1:8" s="6" customFormat="1" ht="15.95" customHeight="1">
      <c r="A140" s="29"/>
      <c r="B140" s="50" t="s">
        <v>43</v>
      </c>
      <c r="C140" s="48"/>
      <c r="D140" s="11"/>
      <c r="E140" s="11"/>
      <c r="F140" s="8"/>
      <c r="G140" s="75"/>
      <c r="H140" s="75"/>
    </row>
    <row r="141" spans="1:8" s="17" customFormat="1" ht="15.95" customHeight="1">
      <c r="A141" s="31"/>
      <c r="B141" s="21" t="s">
        <v>94</v>
      </c>
      <c r="C141" s="26">
        <v>0</v>
      </c>
      <c r="D141" s="26">
        <v>0</v>
      </c>
      <c r="E141" s="26">
        <v>0</v>
      </c>
      <c r="F141" s="26">
        <v>0</v>
      </c>
      <c r="G141" s="75"/>
      <c r="H141" s="75"/>
    </row>
    <row r="142" spans="1:8" s="17" customFormat="1" ht="15.95" customHeight="1">
      <c r="A142" s="31"/>
      <c r="B142" s="21" t="s">
        <v>91</v>
      </c>
      <c r="C142" s="26">
        <v>0</v>
      </c>
      <c r="D142" s="26">
        <v>0</v>
      </c>
      <c r="E142" s="26">
        <v>0</v>
      </c>
      <c r="F142" s="26">
        <v>0</v>
      </c>
      <c r="G142" s="75"/>
      <c r="H142" s="75"/>
    </row>
    <row r="143" spans="1:8" s="17" customFormat="1" ht="15.95" customHeight="1">
      <c r="A143" s="31"/>
      <c r="B143" s="21" t="s">
        <v>93</v>
      </c>
      <c r="C143" s="26">
        <v>989</v>
      </c>
      <c r="D143" s="26">
        <v>0</v>
      </c>
      <c r="E143" s="26">
        <v>0</v>
      </c>
      <c r="F143" s="26">
        <v>0</v>
      </c>
      <c r="G143" s="75"/>
      <c r="H143" s="75"/>
    </row>
    <row r="144" spans="1:8" s="17" customFormat="1" ht="15.95" customHeight="1">
      <c r="A144" s="32"/>
      <c r="B144" s="52" t="s">
        <v>103</v>
      </c>
      <c r="C144" s="53">
        <f>SUM(C141:C143)</f>
        <v>989</v>
      </c>
      <c r="D144" s="53">
        <f>SUM(D141:D143)</f>
        <v>0</v>
      </c>
      <c r="E144" s="53">
        <f>SUM(E141:E143)</f>
        <v>0</v>
      </c>
      <c r="F144" s="53">
        <f>SUM(F141:F143)</f>
        <v>0</v>
      </c>
      <c r="G144" s="75"/>
      <c r="H144" s="75"/>
    </row>
    <row r="145" spans="1:8" s="1" customFormat="1" ht="8.1" customHeight="1">
      <c r="A145" s="33"/>
      <c r="C145" s="34"/>
      <c r="D145" s="27"/>
      <c r="F145" s="27"/>
      <c r="G145" s="75"/>
      <c r="H145" s="75"/>
    </row>
    <row r="146" spans="1:8" s="6" customFormat="1" ht="15.95" customHeight="1">
      <c r="A146" s="29"/>
      <c r="B146" s="50" t="s">
        <v>48</v>
      </c>
      <c r="C146" s="48"/>
      <c r="D146" s="11"/>
      <c r="E146" s="11"/>
      <c r="F146" s="8"/>
      <c r="G146" s="75"/>
      <c r="H146" s="75"/>
    </row>
    <row r="147" spans="1:8" s="17" customFormat="1" ht="15.95" customHeight="1">
      <c r="A147" s="31"/>
      <c r="B147" s="21" t="s">
        <v>104</v>
      </c>
      <c r="C147" s="26">
        <v>0</v>
      </c>
      <c r="D147" s="26">
        <v>0</v>
      </c>
      <c r="E147" s="26">
        <v>0</v>
      </c>
      <c r="F147" s="26">
        <v>0</v>
      </c>
      <c r="G147" s="75"/>
      <c r="H147" s="75"/>
    </row>
    <row r="148" spans="1:8" s="17" customFormat="1" ht="15.95" customHeight="1">
      <c r="A148" s="31"/>
      <c r="B148" s="35" t="s">
        <v>121</v>
      </c>
      <c r="C148" s="26">
        <v>-989</v>
      </c>
      <c r="D148" s="26">
        <v>0</v>
      </c>
      <c r="E148" s="26">
        <v>0</v>
      </c>
      <c r="F148" s="26">
        <v>0</v>
      </c>
      <c r="G148" s="75"/>
      <c r="H148" s="75"/>
    </row>
    <row r="149" spans="1:8" s="17" customFormat="1" ht="15.95" customHeight="1">
      <c r="A149" s="31"/>
      <c r="B149" s="21" t="s">
        <v>80</v>
      </c>
      <c r="C149" s="26">
        <v>0</v>
      </c>
      <c r="D149" s="26">
        <v>0</v>
      </c>
      <c r="E149" s="26">
        <v>0</v>
      </c>
      <c r="F149" s="26">
        <v>0</v>
      </c>
      <c r="G149" s="75"/>
      <c r="H149" s="75"/>
    </row>
    <row r="150" spans="1:8" s="17" customFormat="1" ht="15.95" customHeight="1">
      <c r="A150" s="31"/>
      <c r="B150" s="21" t="s">
        <v>81</v>
      </c>
      <c r="C150" s="26">
        <v>0</v>
      </c>
      <c r="D150" s="26">
        <v>0</v>
      </c>
      <c r="E150" s="26">
        <v>0</v>
      </c>
      <c r="F150" s="26">
        <v>0</v>
      </c>
      <c r="G150" s="75"/>
      <c r="H150" s="75"/>
    </row>
    <row r="151" spans="1:8" s="17" customFormat="1" ht="15.95" customHeight="1">
      <c r="A151" s="31"/>
      <c r="B151" s="21" t="s">
        <v>84</v>
      </c>
      <c r="C151" s="26">
        <v>0</v>
      </c>
      <c r="D151" s="26">
        <v>0</v>
      </c>
      <c r="E151" s="26">
        <v>0</v>
      </c>
      <c r="F151" s="26">
        <v>0</v>
      </c>
      <c r="G151" s="75"/>
      <c r="H151" s="75"/>
    </row>
    <row r="152" spans="1:8" s="17" customFormat="1" ht="15.95" customHeight="1">
      <c r="A152" s="31"/>
      <c r="B152" s="14" t="s">
        <v>85</v>
      </c>
      <c r="C152" s="15">
        <f>-SUM(C141:C142)</f>
        <v>0</v>
      </c>
      <c r="D152" s="15">
        <f>-SUM(D141:D142)</f>
        <v>0</v>
      </c>
      <c r="E152" s="15">
        <f>-SUM(E141:E142)</f>
        <v>0</v>
      </c>
      <c r="F152" s="15">
        <f>-SUM(F141:F142)</f>
        <v>0</v>
      </c>
      <c r="G152" s="75"/>
      <c r="H152" s="75"/>
    </row>
    <row r="153" spans="1:8" s="17" customFormat="1" ht="15.95" customHeight="1">
      <c r="A153" s="32"/>
      <c r="B153" s="18" t="s">
        <v>147</v>
      </c>
      <c r="C153" s="16">
        <f>SUM(C147:C152)</f>
        <v>-989</v>
      </c>
      <c r="D153" s="16">
        <f>SUM(D147:D152)</f>
        <v>0</v>
      </c>
      <c r="E153" s="16">
        <f>SUM(E147:E152)</f>
        <v>0</v>
      </c>
      <c r="F153" s="16">
        <f>SUM(F147:F152)</f>
        <v>0</v>
      </c>
      <c r="G153" s="75"/>
      <c r="H153" s="75"/>
    </row>
    <row r="154" spans="1:8" s="1" customFormat="1" ht="8.1" customHeight="1">
      <c r="A154" s="33"/>
      <c r="C154" s="34"/>
      <c r="D154" s="27"/>
      <c r="F154" s="27"/>
      <c r="G154" s="75"/>
      <c r="H154" s="75"/>
    </row>
    <row r="155" spans="1:8" s="17" customFormat="1" ht="15.95" customHeight="1">
      <c r="A155" s="31"/>
      <c r="B155" s="44" t="s">
        <v>105</v>
      </c>
      <c r="C155" s="36" t="str">
        <f>IF(C144+C153=0, "PASS", "FAIL")</f>
        <v>PASS</v>
      </c>
      <c r="D155" s="36" t="str">
        <f>IF(D144+D153=0, "PASS", "FAIL")</f>
        <v>PASS</v>
      </c>
      <c r="E155" s="36" t="str">
        <f>IF(E144+E153=0, "PASS", "FAIL")</f>
        <v>PASS</v>
      </c>
      <c r="F155" s="36" t="str">
        <f>IF(F144+F153=0, "PASS", "FAIL")</f>
        <v>PASS</v>
      </c>
      <c r="G155" s="75"/>
      <c r="H155" s="75"/>
    </row>
    <row r="156" spans="1:8" ht="18" customHeight="1">
      <c r="D156" s="41"/>
      <c r="E156" s="41"/>
      <c r="F156" s="41"/>
    </row>
    <row r="157" spans="1:8" s="6" customFormat="1" ht="24.95" customHeight="1">
      <c r="A157" s="29"/>
      <c r="B157" s="23" t="s">
        <v>148</v>
      </c>
      <c r="C157" s="22"/>
      <c r="D157" s="11"/>
      <c r="E157" s="11"/>
      <c r="F157" s="8"/>
      <c r="G157" s="75"/>
      <c r="H157" s="75"/>
    </row>
    <row r="158" spans="1:8" s="6" customFormat="1" ht="20.100000000000001" customHeight="1">
      <c r="A158" s="29"/>
      <c r="B158" s="43" t="s">
        <v>56</v>
      </c>
      <c r="C158" s="22"/>
      <c r="D158" s="11"/>
      <c r="E158" s="11"/>
      <c r="F158" s="8" t="s">
        <v>16</v>
      </c>
      <c r="G158" s="75"/>
      <c r="H158" s="75"/>
    </row>
    <row r="159" spans="1:8" s="13" customFormat="1" ht="45" customHeight="1">
      <c r="A159" s="30"/>
      <c r="B159" s="19"/>
      <c r="C159" s="20" t="str">
        <f>C$9</f>
        <v>2020-21 
Provisional 
Outturn</v>
      </c>
      <c r="D159" s="20" t="str">
        <f>D$9</f>
        <v>2021-22 
Budget 
Estimate</v>
      </c>
      <c r="E159" s="20" t="str">
        <f>E$9</f>
        <v>2022-23 
Budget 
Estimate</v>
      </c>
      <c r="F159" s="20" t="str">
        <f>F$9</f>
        <v>2023-24 
Budget 
Estimate</v>
      </c>
      <c r="G159" s="75"/>
      <c r="H159" s="75"/>
    </row>
    <row r="160" spans="1:8" s="1" customFormat="1" ht="8.1" customHeight="1">
      <c r="A160" s="33"/>
      <c r="C160" s="34"/>
      <c r="D160" s="27"/>
      <c r="F160" s="27"/>
      <c r="G160" s="75"/>
      <c r="H160" s="75"/>
    </row>
    <row r="161" spans="1:8" s="6" customFormat="1" ht="15.95" customHeight="1">
      <c r="A161" s="29"/>
      <c r="B161" s="50" t="s">
        <v>59</v>
      </c>
      <c r="C161" s="48"/>
      <c r="D161" s="11"/>
      <c r="E161" s="11"/>
      <c r="F161" s="8"/>
      <c r="G161" s="75"/>
      <c r="H161" s="75"/>
    </row>
    <row r="162" spans="1:8" s="13" customFormat="1" ht="20.100000000000001" customHeight="1">
      <c r="A162" s="30"/>
      <c r="B162" s="81" t="s">
        <v>37</v>
      </c>
      <c r="C162" s="82"/>
      <c r="D162" s="82"/>
      <c r="E162" s="82"/>
      <c r="F162" s="83"/>
      <c r="G162" s="75"/>
      <c r="H162" s="75"/>
    </row>
    <row r="163" spans="1:8" s="17" customFormat="1" ht="15.95" customHeight="1">
      <c r="A163" s="30"/>
      <c r="B163" s="21" t="s">
        <v>106</v>
      </c>
      <c r="C163" s="26">
        <v>198404</v>
      </c>
      <c r="D163" s="15">
        <f>C170</f>
        <v>199616</v>
      </c>
      <c r="E163" s="15">
        <f>D170</f>
        <v>200826</v>
      </c>
      <c r="F163" s="15">
        <f>E170</f>
        <v>195829</v>
      </c>
      <c r="G163" s="75"/>
      <c r="H163" s="75"/>
    </row>
    <row r="164" spans="1:8" s="17" customFormat="1" ht="15.95" customHeight="1">
      <c r="A164" s="31"/>
      <c r="B164" s="55" t="s">
        <v>149</v>
      </c>
      <c r="C164" s="15">
        <v>0</v>
      </c>
      <c r="D164" s="38"/>
      <c r="E164" s="38"/>
      <c r="F164" s="38"/>
      <c r="G164" s="75"/>
      <c r="H164" s="75"/>
    </row>
    <row r="165" spans="1:8" s="17" customFormat="1" ht="15.95" customHeight="1">
      <c r="A165" s="31"/>
      <c r="B165" s="46" t="s">
        <v>107</v>
      </c>
      <c r="C165" s="54">
        <f>C163+C164</f>
        <v>198404</v>
      </c>
      <c r="D165" s="54">
        <f>D163</f>
        <v>199616</v>
      </c>
      <c r="E165" s="54">
        <f>E163</f>
        <v>200826</v>
      </c>
      <c r="F165" s="54">
        <f>F163</f>
        <v>195829</v>
      </c>
      <c r="G165" s="75"/>
      <c r="H165" s="75"/>
    </row>
    <row r="166" spans="1:8" s="17" customFormat="1" ht="15.95" customHeight="1">
      <c r="A166" s="31"/>
      <c r="B166" s="14" t="s">
        <v>57</v>
      </c>
      <c r="C166" s="15">
        <f>-C51-C104</f>
        <v>7851</v>
      </c>
      <c r="D166" s="15">
        <f>-D51-D104</f>
        <v>7230</v>
      </c>
      <c r="E166" s="15">
        <f>-E51-E104</f>
        <v>0</v>
      </c>
      <c r="F166" s="15">
        <f>-F51-F104</f>
        <v>0</v>
      </c>
      <c r="G166" s="75"/>
      <c r="H166" s="75"/>
    </row>
    <row r="167" spans="1:8" s="17" customFormat="1" ht="15.95" customHeight="1">
      <c r="A167" s="31"/>
      <c r="B167" s="14" t="s">
        <v>58</v>
      </c>
      <c r="C167" s="15">
        <f>-SUM(C55:C56)</f>
        <v>0</v>
      </c>
      <c r="D167" s="15">
        <f>-SUM(D55:D56)</f>
        <v>0</v>
      </c>
      <c r="E167" s="15">
        <f>-SUM(E55:E56)</f>
        <v>0</v>
      </c>
      <c r="F167" s="15">
        <f>-SUM(F55:F56)</f>
        <v>0</v>
      </c>
      <c r="G167" s="75"/>
      <c r="H167" s="75"/>
    </row>
    <row r="168" spans="1:8" s="17" customFormat="1" ht="15.95" customHeight="1">
      <c r="A168" s="31"/>
      <c r="B168" s="21" t="s">
        <v>108</v>
      </c>
      <c r="C168" s="15">
        <v>-3854</v>
      </c>
      <c r="D168" s="15">
        <v>-3235</v>
      </c>
      <c r="E168" s="26">
        <v>-2445</v>
      </c>
      <c r="F168" s="26">
        <v>-2235</v>
      </c>
      <c r="G168" s="75"/>
      <c r="H168" s="75"/>
    </row>
    <row r="169" spans="1:8" s="17" customFormat="1" ht="15.95" customHeight="1">
      <c r="A169" s="31"/>
      <c r="B169" s="21" t="s">
        <v>109</v>
      </c>
      <c r="C169" s="15">
        <v>-2785</v>
      </c>
      <c r="D169" s="15">
        <v>-2785</v>
      </c>
      <c r="E169" s="26">
        <v>-2552</v>
      </c>
      <c r="F169" s="26">
        <v>-2734</v>
      </c>
      <c r="G169" s="75"/>
      <c r="H169" s="75"/>
    </row>
    <row r="170" spans="1:8" s="17" customFormat="1" ht="15.95" customHeight="1">
      <c r="A170" s="32"/>
      <c r="B170" s="18" t="s">
        <v>110</v>
      </c>
      <c r="C170" s="16">
        <f>SUM(C165:C169)</f>
        <v>199616</v>
      </c>
      <c r="D170" s="16">
        <f>SUM(D165:D169)</f>
        <v>200826</v>
      </c>
      <c r="E170" s="16">
        <f>SUM(E165:E169)</f>
        <v>195829</v>
      </c>
      <c r="F170" s="16">
        <f>SUM(F165:F169)</f>
        <v>190860</v>
      </c>
      <c r="G170" s="75"/>
      <c r="H170" s="75"/>
    </row>
    <row r="171" spans="1:8" s="13" customFormat="1" ht="20.100000000000001" customHeight="1">
      <c r="A171" s="30"/>
      <c r="B171" s="81" t="s">
        <v>139</v>
      </c>
      <c r="C171" s="82"/>
      <c r="D171" s="82"/>
      <c r="E171" s="82"/>
      <c r="F171" s="83"/>
      <c r="G171" s="75"/>
      <c r="H171" s="75"/>
    </row>
    <row r="172" spans="1:8" s="17" customFormat="1" ht="15.95" customHeight="1">
      <c r="A172" s="30"/>
      <c r="B172" s="21" t="s">
        <v>106</v>
      </c>
      <c r="C172" s="26">
        <v>57312</v>
      </c>
      <c r="D172" s="15">
        <f>C179</f>
        <v>59238</v>
      </c>
      <c r="E172" s="15">
        <f>D179</f>
        <v>67990</v>
      </c>
      <c r="F172" s="15">
        <f>E179</f>
        <v>71611</v>
      </c>
      <c r="G172" s="75"/>
      <c r="H172" s="75"/>
    </row>
    <row r="173" spans="1:8" s="17" customFormat="1" ht="15.95" customHeight="1">
      <c r="A173" s="31"/>
      <c r="B173" s="14" t="s">
        <v>149</v>
      </c>
      <c r="C173" s="15">
        <v>0</v>
      </c>
      <c r="D173" s="38"/>
      <c r="E173" s="38"/>
      <c r="F173" s="38"/>
      <c r="G173" s="75"/>
      <c r="H173" s="75"/>
    </row>
    <row r="174" spans="1:8" s="17" customFormat="1" ht="15.95" customHeight="1">
      <c r="A174" s="31"/>
      <c r="B174" s="46" t="s">
        <v>107</v>
      </c>
      <c r="C174" s="54">
        <f>C172+C173</f>
        <v>57312</v>
      </c>
      <c r="D174" s="54">
        <f>D172</f>
        <v>59238</v>
      </c>
      <c r="E174" s="54">
        <f>E172</f>
        <v>67990</v>
      </c>
      <c r="F174" s="54">
        <f>F172</f>
        <v>71611</v>
      </c>
      <c r="G174" s="75"/>
      <c r="H174" s="75"/>
    </row>
    <row r="175" spans="1:8" s="17" customFormat="1" ht="15.95" customHeight="1">
      <c r="A175" s="31"/>
      <c r="B175" s="14" t="s">
        <v>57</v>
      </c>
      <c r="C175" s="15">
        <f>-C127-C152</f>
        <v>3825</v>
      </c>
      <c r="D175" s="15">
        <f>-D127-D152</f>
        <v>10703</v>
      </c>
      <c r="E175" s="15">
        <f>-E127-E152</f>
        <v>5637</v>
      </c>
      <c r="F175" s="15">
        <f>-F127-F152</f>
        <v>5637</v>
      </c>
      <c r="G175" s="75"/>
      <c r="H175" s="75"/>
    </row>
    <row r="176" spans="1:8" s="17" customFormat="1" ht="15.95" customHeight="1">
      <c r="A176" s="31"/>
      <c r="B176" s="14" t="s">
        <v>58</v>
      </c>
      <c r="C176" s="15">
        <f>-SUM(C131:C132)</f>
        <v>0</v>
      </c>
      <c r="D176" s="15">
        <f>-SUM(D131:D132)</f>
        <v>0</v>
      </c>
      <c r="E176" s="15">
        <f>-SUM(E131:E132)</f>
        <v>0</v>
      </c>
      <c r="F176" s="15">
        <f>-SUM(F131:F132)</f>
        <v>0</v>
      </c>
      <c r="G176" s="75"/>
      <c r="H176" s="75"/>
    </row>
    <row r="177" spans="1:8" s="17" customFormat="1" ht="15.95" customHeight="1">
      <c r="A177" s="31"/>
      <c r="B177" s="21" t="s">
        <v>108</v>
      </c>
      <c r="C177" s="26">
        <v>-1899</v>
      </c>
      <c r="D177" s="26">
        <v>-1951</v>
      </c>
      <c r="E177" s="26">
        <v>-2016</v>
      </c>
      <c r="F177" s="26">
        <v>-2045</v>
      </c>
      <c r="G177" s="75"/>
      <c r="H177" s="75"/>
    </row>
    <row r="178" spans="1:8" s="17" customFormat="1" ht="15.95" customHeight="1">
      <c r="A178" s="31"/>
      <c r="B178" s="21" t="s">
        <v>109</v>
      </c>
      <c r="C178" s="26">
        <v>0</v>
      </c>
      <c r="D178" s="26">
        <v>0</v>
      </c>
      <c r="E178" s="26">
        <v>0</v>
      </c>
      <c r="F178" s="26">
        <v>0</v>
      </c>
      <c r="G178" s="75"/>
      <c r="H178" s="75"/>
    </row>
    <row r="179" spans="1:8" s="17" customFormat="1" ht="15.95" customHeight="1">
      <c r="A179" s="32"/>
      <c r="B179" s="18" t="s">
        <v>111</v>
      </c>
      <c r="C179" s="16">
        <f>SUM(C174:C178)</f>
        <v>59238</v>
      </c>
      <c r="D179" s="16">
        <f>SUM(D174:D178)</f>
        <v>67990</v>
      </c>
      <c r="E179" s="16">
        <f>SUM(E174:E178)</f>
        <v>71611</v>
      </c>
      <c r="F179" s="16">
        <f>SUM(F174:F178)</f>
        <v>75203</v>
      </c>
      <c r="G179" s="75"/>
      <c r="H179" s="75"/>
    </row>
    <row r="180" spans="1:8" s="1" customFormat="1" ht="8.1" customHeight="1">
      <c r="A180" s="33"/>
      <c r="C180" s="34"/>
      <c r="D180" s="27"/>
      <c r="F180" s="27"/>
      <c r="G180" s="75"/>
      <c r="H180" s="75"/>
    </row>
    <row r="181" spans="1:8" s="17" customFormat="1" ht="15.95" customHeight="1">
      <c r="A181" s="32"/>
      <c r="B181" s="18" t="s">
        <v>120</v>
      </c>
      <c r="C181" s="16">
        <f>C170+C179</f>
        <v>258854</v>
      </c>
      <c r="D181" s="16">
        <f>D170+D179</f>
        <v>268816</v>
      </c>
      <c r="E181" s="16">
        <f>E170+E179</f>
        <v>267440</v>
      </c>
      <c r="F181" s="16">
        <f>F170+F179</f>
        <v>266063</v>
      </c>
      <c r="G181" s="75"/>
      <c r="H181" s="75"/>
    </row>
    <row r="182" spans="1:8" s="1" customFormat="1" ht="8.1" customHeight="1">
      <c r="A182" s="33"/>
      <c r="C182" s="34"/>
      <c r="D182" s="27"/>
      <c r="F182" s="27"/>
      <c r="G182" s="75"/>
      <c r="H182" s="75"/>
    </row>
    <row r="183" spans="1:8" s="6" customFormat="1" ht="15.95" customHeight="1">
      <c r="A183" s="29"/>
      <c r="B183" s="50" t="s">
        <v>113</v>
      </c>
      <c r="C183" s="48"/>
      <c r="D183" s="11"/>
      <c r="E183" s="11"/>
      <c r="F183" s="8"/>
      <c r="G183" s="75"/>
      <c r="H183" s="75"/>
    </row>
    <row r="184" spans="1:8" s="17" customFormat="1" ht="15.95" customHeight="1">
      <c r="A184" s="31"/>
      <c r="B184" s="21" t="s">
        <v>115</v>
      </c>
      <c r="C184" s="26">
        <v>-155689</v>
      </c>
      <c r="D184" s="26">
        <v>-173834</v>
      </c>
      <c r="E184" s="26">
        <v>-193568</v>
      </c>
      <c r="F184" s="26">
        <v>-202080</v>
      </c>
      <c r="G184" s="75"/>
      <c r="H184" s="75"/>
    </row>
    <row r="185" spans="1:8" s="17" customFormat="1" ht="15.95" customHeight="1">
      <c r="A185" s="31"/>
      <c r="B185" s="45" t="s">
        <v>116</v>
      </c>
      <c r="C185" s="26">
        <v>-52255</v>
      </c>
      <c r="D185" s="26">
        <v>-49724</v>
      </c>
      <c r="E185" s="26">
        <v>-47172</v>
      </c>
      <c r="F185" s="26">
        <v>-44439</v>
      </c>
      <c r="G185" s="75"/>
      <c r="H185" s="75"/>
    </row>
    <row r="186" spans="1:8" s="17" customFormat="1" ht="15.95" customHeight="1">
      <c r="A186" s="31"/>
      <c r="B186" s="45" t="s">
        <v>117</v>
      </c>
      <c r="C186" s="26">
        <v>0</v>
      </c>
      <c r="D186" s="26">
        <v>0</v>
      </c>
      <c r="E186" s="26">
        <v>0</v>
      </c>
      <c r="F186" s="26">
        <v>0</v>
      </c>
      <c r="G186" s="75"/>
      <c r="H186" s="75"/>
    </row>
    <row r="187" spans="1:8" s="17" customFormat="1" ht="15.95" customHeight="1">
      <c r="A187" s="32"/>
      <c r="B187" s="18" t="s">
        <v>118</v>
      </c>
      <c r="C187" s="16">
        <f>SUM(C184:C186)</f>
        <v>-207944</v>
      </c>
      <c r="D187" s="16">
        <f>SUM(D184:D186)</f>
        <v>-223558</v>
      </c>
      <c r="E187" s="16">
        <f>SUM(E184:E186)</f>
        <v>-240740</v>
      </c>
      <c r="F187" s="16">
        <f>SUM(F184:F186)</f>
        <v>-246519</v>
      </c>
      <c r="G187" s="75"/>
      <c r="H187" s="75"/>
    </row>
    <row r="188" spans="1:8" s="17" customFormat="1" ht="30" customHeight="1">
      <c r="A188" s="31"/>
      <c r="B188" s="45" t="s">
        <v>119</v>
      </c>
      <c r="C188" s="26">
        <v>0</v>
      </c>
      <c r="D188" s="26">
        <v>0</v>
      </c>
      <c r="E188" s="26">
        <v>0</v>
      </c>
      <c r="F188" s="26">
        <v>0</v>
      </c>
      <c r="G188" s="75"/>
      <c r="H188" s="75"/>
    </row>
    <row r="189" spans="1:8" s="17" customFormat="1" ht="15.95" customHeight="1">
      <c r="A189" s="32"/>
      <c r="B189" s="18" t="s">
        <v>112</v>
      </c>
      <c r="C189" s="16">
        <f>SUM(C187:C188)</f>
        <v>-207944</v>
      </c>
      <c r="D189" s="16">
        <f>SUM(D187:D188)</f>
        <v>-223558</v>
      </c>
      <c r="E189" s="16">
        <f>SUM(E187:E188)</f>
        <v>-240740</v>
      </c>
      <c r="F189" s="16">
        <f>SUM(F187:F188)</f>
        <v>-246519</v>
      </c>
      <c r="G189" s="75"/>
      <c r="H189" s="75"/>
    </row>
    <row r="190" spans="1:8" s="1" customFormat="1" ht="8.1" customHeight="1">
      <c r="A190" s="33"/>
      <c r="C190" s="34"/>
      <c r="D190" s="27"/>
      <c r="F190" s="27"/>
      <c r="G190" s="75"/>
      <c r="H190" s="75"/>
    </row>
    <row r="191" spans="1:8" s="17" customFormat="1" ht="15.95" customHeight="1">
      <c r="A191" s="32"/>
      <c r="B191" s="18" t="s">
        <v>155</v>
      </c>
      <c r="C191" s="16">
        <f>C189+C181</f>
        <v>50910</v>
      </c>
      <c r="D191" s="16">
        <f t="shared" ref="D191:F191" si="0">D189+D181</f>
        <v>45258</v>
      </c>
      <c r="E191" s="16">
        <f t="shared" si="0"/>
        <v>26700</v>
      </c>
      <c r="F191" s="16">
        <f t="shared" si="0"/>
        <v>19544</v>
      </c>
      <c r="G191" s="75"/>
      <c r="H191" s="75"/>
    </row>
    <row r="192" spans="1:8" s="1" customFormat="1" ht="8.1" customHeight="1">
      <c r="A192" s="33"/>
      <c r="C192" s="34"/>
      <c r="D192" s="27"/>
      <c r="F192" s="27"/>
      <c r="G192" s="75"/>
      <c r="H192" s="75"/>
    </row>
    <row r="193" spans="1:9" s="6" customFormat="1" ht="15.95" customHeight="1">
      <c r="A193" s="29"/>
      <c r="B193" s="50" t="s">
        <v>114</v>
      </c>
      <c r="C193" s="48"/>
      <c r="D193" s="11"/>
      <c r="E193" s="11"/>
      <c r="F193" s="8"/>
      <c r="G193" s="75"/>
      <c r="H193" s="75"/>
    </row>
    <row r="194" spans="1:9" s="17" customFormat="1" ht="15.95" customHeight="1">
      <c r="A194" s="31"/>
      <c r="B194" s="21" t="s">
        <v>60</v>
      </c>
      <c r="C194" s="26">
        <v>-280038</v>
      </c>
      <c r="D194" s="26">
        <v>-309363</v>
      </c>
      <c r="E194" s="26">
        <v>-329274</v>
      </c>
      <c r="F194" s="26">
        <v>-323791</v>
      </c>
      <c r="G194" s="75"/>
      <c r="H194" s="75"/>
    </row>
    <row r="195" spans="1:9" s="17" customFormat="1" ht="15.95" customHeight="1">
      <c r="A195" s="31"/>
      <c r="B195" s="21" t="s">
        <v>61</v>
      </c>
      <c r="C195" s="26">
        <v>-298940</v>
      </c>
      <c r="D195" s="26">
        <v>-322578</v>
      </c>
      <c r="E195" s="26">
        <v>-351035</v>
      </c>
      <c r="F195" s="26">
        <v>-325701</v>
      </c>
      <c r="G195" s="75"/>
      <c r="H195" s="75"/>
    </row>
    <row r="196" spans="1:9" ht="18" customHeight="1">
      <c r="D196" s="41"/>
      <c r="E196" s="41"/>
      <c r="F196" s="41"/>
    </row>
    <row r="197" spans="1:9" s="6" customFormat="1" ht="24.95" customHeight="1">
      <c r="A197" s="75"/>
      <c r="B197" s="75"/>
      <c r="C197" s="75"/>
      <c r="D197" s="75"/>
      <c r="E197" s="75"/>
      <c r="F197" s="75"/>
      <c r="G197" s="75"/>
      <c r="H197" s="75"/>
    </row>
    <row r="198" spans="1:9" s="6" customFormat="1" ht="20.100000000000001" customHeight="1">
      <c r="A198" s="75"/>
      <c r="B198" s="75"/>
      <c r="C198" s="75"/>
      <c r="D198" s="75"/>
      <c r="E198" s="75"/>
      <c r="F198" s="75"/>
      <c r="G198" s="75"/>
      <c r="H198" s="75"/>
    </row>
    <row r="199" spans="1:9" ht="18" customHeight="1">
      <c r="A199" s="75"/>
      <c r="B199" s="75"/>
      <c r="C199" s="75"/>
      <c r="D199" s="75"/>
      <c r="E199" s="75"/>
      <c r="F199" s="75"/>
    </row>
    <row r="200" spans="1:9" ht="15.95" customHeight="1">
      <c r="A200" s="75"/>
      <c r="B200" s="75"/>
      <c r="C200" s="75"/>
      <c r="D200" s="75"/>
      <c r="E200" s="75"/>
      <c r="F200" s="75"/>
    </row>
    <row r="201" spans="1:9" ht="15.95" customHeight="1">
      <c r="A201" s="75"/>
      <c r="B201" s="75"/>
      <c r="C201" s="75"/>
      <c r="D201" s="75"/>
      <c r="E201" s="75"/>
      <c r="F201" s="75"/>
    </row>
    <row r="202" spans="1:9" ht="15.95" customHeight="1">
      <c r="A202" s="75"/>
      <c r="B202" s="75"/>
      <c r="C202" s="75"/>
      <c r="D202" s="75"/>
      <c r="E202" s="75"/>
      <c r="F202" s="75"/>
    </row>
    <row r="203" spans="1:9" ht="15.95" customHeight="1">
      <c r="A203" s="75"/>
      <c r="B203" s="75"/>
      <c r="C203" s="75"/>
      <c r="D203" s="75"/>
      <c r="E203" s="75"/>
      <c r="F203" s="75"/>
    </row>
    <row r="204" spans="1:9" s="17" customFormat="1" ht="15.95" customHeight="1">
      <c r="A204" s="75"/>
      <c r="B204" s="75"/>
      <c r="C204" s="75"/>
      <c r="D204" s="75"/>
      <c r="E204" s="75"/>
      <c r="F204" s="75"/>
      <c r="G204" s="75"/>
      <c r="H204" s="75"/>
      <c r="I204" s="2"/>
    </row>
    <row r="205" spans="1:9" ht="18" customHeight="1">
      <c r="A205" s="75"/>
      <c r="B205" s="75"/>
      <c r="C205" s="75"/>
      <c r="D205" s="75"/>
      <c r="E205" s="75"/>
      <c r="F205" s="75"/>
    </row>
    <row r="206" spans="1:9" ht="18" customHeight="1">
      <c r="A206" s="75"/>
      <c r="B206" s="75"/>
      <c r="C206" s="75"/>
      <c r="D206" s="75"/>
      <c r="E206" s="75"/>
      <c r="F206" s="75"/>
    </row>
    <row r="207" spans="1:9" ht="15.95" customHeight="1">
      <c r="A207" s="75"/>
      <c r="B207" s="75"/>
      <c r="C207" s="75"/>
      <c r="D207" s="75"/>
      <c r="E207" s="75"/>
      <c r="F207" s="75"/>
    </row>
    <row r="208" spans="1:9" ht="15.95" customHeight="1">
      <c r="A208" s="75"/>
      <c r="B208" s="75"/>
      <c r="C208" s="75"/>
      <c r="D208" s="75"/>
      <c r="E208" s="75"/>
      <c r="F208" s="75"/>
    </row>
    <row r="209" spans="1:8" ht="15.95" customHeight="1">
      <c r="A209" s="75"/>
      <c r="B209" s="75"/>
      <c r="C209" s="75"/>
      <c r="D209" s="75"/>
      <c r="E209" s="75"/>
      <c r="F209" s="75"/>
    </row>
    <row r="210" spans="1:8" ht="15.95" customHeight="1">
      <c r="A210" s="75"/>
      <c r="B210" s="75"/>
      <c r="C210" s="75"/>
      <c r="D210" s="75"/>
      <c r="E210" s="75"/>
      <c r="F210" s="75"/>
    </row>
    <row r="211" spans="1:8" ht="15.95" customHeight="1">
      <c r="A211" s="75"/>
      <c r="B211" s="75"/>
      <c r="C211" s="75"/>
      <c r="D211" s="75"/>
      <c r="E211" s="75"/>
      <c r="F211" s="75"/>
    </row>
    <row r="212" spans="1:8" ht="15.95" customHeight="1">
      <c r="A212" s="75"/>
      <c r="B212" s="75"/>
      <c r="C212" s="75"/>
      <c r="D212" s="75"/>
      <c r="E212" s="75"/>
      <c r="F212" s="75"/>
    </row>
    <row r="213" spans="1:8" ht="15.95" customHeight="1">
      <c r="A213" s="75"/>
      <c r="B213" s="75"/>
      <c r="C213" s="75"/>
      <c r="D213" s="75"/>
      <c r="E213" s="75"/>
      <c r="F213" s="75"/>
    </row>
    <row r="214" spans="1:8" ht="15.95" customHeight="1">
      <c r="A214" s="75"/>
      <c r="B214" s="75"/>
      <c r="C214" s="75"/>
      <c r="D214" s="75"/>
      <c r="E214" s="75"/>
      <c r="F214" s="75"/>
    </row>
    <row r="215" spans="1:8" ht="15.95" customHeight="1">
      <c r="A215" s="75"/>
      <c r="B215" s="75"/>
      <c r="C215" s="75"/>
      <c r="D215" s="75"/>
      <c r="E215" s="75"/>
      <c r="F215" s="75"/>
    </row>
    <row r="216" spans="1:8" ht="15.95" customHeight="1">
      <c r="A216" s="75"/>
      <c r="B216" s="75"/>
      <c r="C216" s="75"/>
      <c r="D216" s="75"/>
      <c r="E216" s="75"/>
      <c r="F216" s="75"/>
    </row>
    <row r="217" spans="1:8">
      <c r="A217" s="75"/>
      <c r="B217" s="75"/>
      <c r="C217" s="75"/>
      <c r="D217" s="75"/>
      <c r="E217" s="75"/>
      <c r="F217" s="75"/>
    </row>
    <row r="218" spans="1:8">
      <c r="A218" s="75"/>
      <c r="B218" s="75"/>
      <c r="C218" s="75"/>
      <c r="D218" s="75"/>
      <c r="E218" s="75"/>
      <c r="F218" s="75"/>
    </row>
    <row r="219" spans="1:8" s="49" customFormat="1" ht="18" customHeight="1">
      <c r="A219" s="75"/>
      <c r="B219" s="75"/>
      <c r="C219" s="75"/>
      <c r="D219" s="75"/>
      <c r="E219" s="75"/>
      <c r="F219" s="75"/>
      <c r="G219" s="75"/>
      <c r="H219" s="75"/>
    </row>
    <row r="220" spans="1:8" ht="15.95" customHeight="1">
      <c r="A220" s="75"/>
      <c r="B220" s="75"/>
      <c r="C220" s="75"/>
      <c r="D220" s="75"/>
      <c r="E220" s="75"/>
      <c r="F220" s="75"/>
    </row>
    <row r="221" spans="1:8" ht="15.95" customHeight="1">
      <c r="A221" s="75"/>
      <c r="B221" s="75"/>
      <c r="C221" s="75"/>
      <c r="D221" s="75"/>
      <c r="E221" s="75"/>
      <c r="F221" s="75"/>
    </row>
    <row r="222" spans="1:8" ht="15.95" customHeight="1">
      <c r="A222" s="75"/>
      <c r="B222" s="75"/>
      <c r="C222" s="75"/>
      <c r="D222" s="75"/>
      <c r="E222" s="75"/>
      <c r="F222" s="75"/>
    </row>
    <row r="223" spans="1:8" ht="15.95" customHeight="1">
      <c r="A223" s="75"/>
      <c r="B223" s="75"/>
      <c r="C223" s="75"/>
      <c r="D223" s="75"/>
      <c r="E223" s="75"/>
      <c r="F223" s="75"/>
    </row>
    <row r="224" spans="1:8" ht="15.95" customHeight="1">
      <c r="A224" s="75"/>
      <c r="B224" s="75"/>
      <c r="C224" s="75"/>
      <c r="D224" s="75"/>
      <c r="E224" s="75"/>
      <c r="F224" s="75"/>
    </row>
    <row r="225" spans="1:6" ht="15.95" customHeight="1">
      <c r="A225" s="75"/>
      <c r="B225" s="75"/>
      <c r="C225" s="75"/>
      <c r="D225" s="75"/>
      <c r="E225" s="75"/>
      <c r="F225" s="75"/>
    </row>
    <row r="226" spans="1:6" ht="15.95" customHeight="1">
      <c r="A226" s="75"/>
      <c r="B226" s="75"/>
      <c r="C226" s="75"/>
      <c r="D226" s="75"/>
      <c r="E226" s="75"/>
      <c r="F226" s="75"/>
    </row>
    <row r="227" spans="1:6" ht="15.95" customHeight="1">
      <c r="A227" s="75"/>
      <c r="B227" s="75"/>
      <c r="C227" s="75"/>
      <c r="D227" s="75"/>
      <c r="E227" s="75"/>
      <c r="F227" s="75"/>
    </row>
    <row r="228" spans="1:6" ht="15.95" customHeight="1">
      <c r="A228" s="75"/>
      <c r="B228" s="75"/>
      <c r="C228" s="75"/>
      <c r="D228" s="75"/>
      <c r="E228" s="75"/>
      <c r="F228" s="75"/>
    </row>
    <row r="229" spans="1:6" ht="15.95" customHeight="1">
      <c r="A229" s="75"/>
      <c r="B229" s="75"/>
      <c r="C229" s="75"/>
      <c r="D229" s="75"/>
      <c r="E229" s="75"/>
      <c r="F229" s="75"/>
    </row>
    <row r="230" spans="1:6">
      <c r="A230" s="75"/>
      <c r="B230" s="75"/>
      <c r="C230" s="75"/>
      <c r="D230" s="75"/>
      <c r="E230" s="75"/>
      <c r="F230" s="75"/>
    </row>
    <row r="231" spans="1:6">
      <c r="A231" s="75"/>
      <c r="B231" s="75"/>
      <c r="C231" s="75"/>
      <c r="D231" s="75"/>
      <c r="E231" s="75"/>
      <c r="F231" s="75"/>
    </row>
    <row r="232" spans="1:6">
      <c r="A232" s="75"/>
      <c r="B232" s="75"/>
      <c r="C232" s="75"/>
      <c r="D232" s="75"/>
      <c r="E232" s="75"/>
      <c r="F232" s="75"/>
    </row>
    <row r="233" spans="1:6">
      <c r="A233" s="75"/>
      <c r="B233" s="75"/>
      <c r="C233" s="75"/>
      <c r="D233" s="75"/>
      <c r="E233" s="75"/>
      <c r="F233" s="75"/>
    </row>
    <row r="234" spans="1:6">
      <c r="A234" s="75"/>
      <c r="B234" s="75"/>
      <c r="C234" s="75"/>
      <c r="D234" s="75"/>
      <c r="E234" s="75"/>
      <c r="F234" s="75"/>
    </row>
  </sheetData>
  <mergeCells count="5">
    <mergeCell ref="B171:F171"/>
    <mergeCell ref="B65:F65"/>
    <mergeCell ref="B77:F77"/>
    <mergeCell ref="B83:F83"/>
    <mergeCell ref="B162:F162"/>
  </mergeCells>
  <dataValidations count="7">
    <dataValidation type="whole" errorStyle="warning" allowBlank="1" showInputMessage="1" showErrorMessage="1" errorTitle="WARNING" error="All figures must be entered as whole numbers. Please ensure that the figure you have entered is correct." sqref="C188:F188 C164 C173">
      <formula1>-1000000</formula1>
      <formula2>1000000</formula2>
    </dataValidation>
    <dataValidation type="whole" errorStyle="warning" operator="lessThanOrEqual" allowBlank="1" showInputMessage="1" showErrorMessage="1" errorTitle="WARNING: Check signage" error="Liabilities are expected to be entered as negative whole numbers. Please ensure the figure you have entered is correct. " sqref="C184:F186 C194:F195">
      <formula1>0</formula1>
    </dataValidation>
    <dataValidation type="whole" errorStyle="warning" operator="lessThanOrEqual" allowBlank="1" showInputMessage="1" showErrorMessage="1" errorTitle="WARNING: Check signage" error="Repayments are expected to be entered as negative whole numbers. Please ensure the figure you have entered is correct. " sqref="E168:F169 C177:F178">
      <formula1>0</formula1>
    </dataValidation>
    <dataValidation type="whole" errorStyle="warning" operator="lessThanOrEqual" allowBlank="1" showInputMessage="1" showErrorMessage="1" errorTitle="WARNING: Check signage" error="Financing must be entered as a negative whole number. Please ensure the figure you have entered is correct. " sqref="C44:F53 E54:F54 C55:F56 C98:F103 C122:F132 C147:F151">
      <formula1>0</formula1>
    </dataValidation>
    <dataValidation type="whole" errorStyle="warning" operator="greaterThanOrEqual" allowBlank="1" showInputMessage="1" showErrorMessage="1" errorTitle="WARNING: Check signage" error="Expenditure must be entered as a positive whole number. Please ensure the figure you have entered is correct." sqref="C31:F40 C66:F75 C78:F81 C84:F93 C114:F118 C141:F143">
      <formula1>0</formula1>
    </dataValidation>
    <dataValidation type="whole" errorStyle="warning" allowBlank="1" showInputMessage="1" showErrorMessage="1" errorTitle="WARNING" error="All figures need to be entered rounded to the nearest whole number. Please review the figure you have entered." sqref="C174 D172:F174 D163:F165 C165">
      <formula1>-100000000</formula1>
      <formula2>100000000</formula2>
    </dataValidation>
    <dataValidation type="whole" errorStyle="warning" allowBlank="1" showInputMessage="1" showErrorMessage="1" errorTitle="WARNING" error="All figures need to be entered rounded to the nearest whole number. This figure is also expected to be a positive figure. Please review the figure you have entered." sqref="C54:D54 C168:D169 C152:F152">
      <formula1>0</formula1>
      <formula2>100000000</formula2>
    </dataValidation>
  </dataValidations>
  <pageMargins left="0.7" right="0.7" top="0.75" bottom="0.75" header="0.3" footer="0.3"/>
  <pageSetup paperSize="9" orientation="portrait" horizontalDpi="90" verticalDpi="9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tabColor rgb="FFC5D9F1"/>
  </sheetPr>
  <dimension ref="A1:I234"/>
  <sheetViews>
    <sheetView zoomScaleNormal="100" workbookViewId="0">
      <pane ySplit="3" topLeftCell="A4" activePane="bottomLeft" state="frozen"/>
      <selection activeCell="H1" sqref="H1"/>
      <selection pane="bottomLeft" activeCell="C1" sqref="C1"/>
    </sheetView>
  </sheetViews>
  <sheetFormatPr defaultColWidth="9.140625" defaultRowHeight="12.75"/>
  <cols>
    <col min="1" max="1" width="4" style="39" customWidth="1"/>
    <col min="2" max="2" width="94.140625" style="40" customWidth="1"/>
    <col min="3" max="6" width="17.5703125" style="40" customWidth="1"/>
    <col min="7" max="7" width="11.140625" style="75" customWidth="1"/>
    <col min="8" max="8" width="69" style="75" customWidth="1"/>
    <col min="9" max="16384" width="9.140625" style="40"/>
  </cols>
  <sheetData>
    <row r="1" spans="1:8" s="3" customFormat="1" ht="20.100000000000001" customHeight="1">
      <c r="A1" s="28"/>
      <c r="B1" s="4" t="s">
        <v>156</v>
      </c>
      <c r="G1" s="75"/>
      <c r="H1" s="75"/>
    </row>
    <row r="2" spans="1:8" s="3" customFormat="1" ht="20.100000000000001" customHeight="1">
      <c r="A2" s="28"/>
      <c r="B2" s="5" t="s">
        <v>29</v>
      </c>
      <c r="D2" s="74"/>
      <c r="E2" s="74"/>
      <c r="F2" s="37"/>
      <c r="G2" s="75"/>
      <c r="H2" s="75"/>
    </row>
    <row r="3" spans="1:8" s="6" customFormat="1" ht="12.75" customHeight="1">
      <c r="A3" s="29"/>
      <c r="B3" s="7"/>
      <c r="G3" s="75"/>
      <c r="H3" s="75"/>
    </row>
    <row r="4" spans="1:8" s="6" customFormat="1" ht="20.100000000000001" customHeight="1">
      <c r="A4" s="29"/>
      <c r="B4" s="10" t="s">
        <v>39</v>
      </c>
      <c r="C4" s="9"/>
      <c r="D4" s="9"/>
      <c r="E4" s="9"/>
      <c r="F4" s="9"/>
      <c r="G4" s="75"/>
      <c r="H4" s="75"/>
    </row>
    <row r="5" spans="1:8" s="6" customFormat="1" ht="20.100000000000001" customHeight="1">
      <c r="A5" s="29"/>
      <c r="B5" s="10" t="s">
        <v>40</v>
      </c>
      <c r="C5" s="9"/>
      <c r="D5" s="9"/>
      <c r="E5" s="9"/>
      <c r="F5" s="9"/>
      <c r="G5" s="75"/>
      <c r="H5" s="75"/>
    </row>
    <row r="6" spans="1:8" s="6" customFormat="1" ht="20.100000000000001" customHeight="1">
      <c r="A6" s="29"/>
      <c r="B6" s="10" t="s">
        <v>140</v>
      </c>
      <c r="C6" s="47"/>
      <c r="D6" s="9"/>
      <c r="F6" s="9"/>
      <c r="G6" s="75"/>
      <c r="H6" s="75"/>
    </row>
    <row r="7" spans="1:8" s="1" customFormat="1" ht="8.1" customHeight="1">
      <c r="A7" s="33"/>
      <c r="C7" s="34"/>
      <c r="D7" s="51"/>
      <c r="F7" s="51"/>
      <c r="G7" s="75"/>
      <c r="H7" s="75"/>
    </row>
    <row r="8" spans="1:8" s="6" customFormat="1" ht="24.95" customHeight="1">
      <c r="A8" s="29"/>
      <c r="B8" s="23" t="s">
        <v>124</v>
      </c>
      <c r="C8" s="22"/>
      <c r="D8" s="11"/>
      <c r="E8" s="11"/>
      <c r="F8" s="8" t="s">
        <v>16</v>
      </c>
      <c r="G8" s="75"/>
      <c r="H8" s="75"/>
    </row>
    <row r="9" spans="1:8" s="13" customFormat="1" ht="45" customHeight="1">
      <c r="A9" s="30"/>
      <c r="B9" s="19"/>
      <c r="C9" s="20" t="s">
        <v>152</v>
      </c>
      <c r="D9" s="20" t="s">
        <v>41</v>
      </c>
      <c r="E9" s="20" t="s">
        <v>42</v>
      </c>
      <c r="F9" s="20" t="s">
        <v>153</v>
      </c>
      <c r="G9" s="75"/>
      <c r="H9" s="75"/>
    </row>
    <row r="10" spans="1:8" s="1" customFormat="1" ht="8.1" customHeight="1">
      <c r="A10" s="33"/>
      <c r="C10" s="34"/>
      <c r="D10" s="27"/>
      <c r="F10" s="27"/>
      <c r="G10" s="75"/>
      <c r="H10" s="75"/>
    </row>
    <row r="11" spans="1:8" s="6" customFormat="1" ht="15.95" customHeight="1">
      <c r="A11" s="29"/>
      <c r="B11" s="50" t="s">
        <v>43</v>
      </c>
      <c r="C11" s="48"/>
      <c r="D11" s="11"/>
      <c r="E11" s="11"/>
      <c r="F11" s="8"/>
      <c r="G11" s="75"/>
      <c r="H11" s="75"/>
    </row>
    <row r="12" spans="1:8" s="17" customFormat="1" ht="15.95" customHeight="1">
      <c r="A12" s="31"/>
      <c r="B12" s="14" t="s">
        <v>125</v>
      </c>
      <c r="C12" s="15">
        <f>C41+C119</f>
        <v>89983</v>
      </c>
      <c r="D12" s="15">
        <f>D41+D119</f>
        <v>97453</v>
      </c>
      <c r="E12" s="15">
        <f>E41+E119</f>
        <v>85636</v>
      </c>
      <c r="F12" s="15">
        <f>F41+F119</f>
        <v>98910</v>
      </c>
      <c r="G12" s="75"/>
      <c r="H12" s="75"/>
    </row>
    <row r="13" spans="1:8" s="17" customFormat="1" ht="15.95" customHeight="1">
      <c r="A13" s="31"/>
      <c r="B13" s="14" t="s">
        <v>126</v>
      </c>
      <c r="C13" s="15">
        <f>SUM(C76,C82, C141:C142)</f>
        <v>0</v>
      </c>
      <c r="D13" s="15">
        <f>SUM(D76,D82, D141:D142)</f>
        <v>0</v>
      </c>
      <c r="E13" s="15">
        <f>SUM(E76,E82, E141:E142)</f>
        <v>0</v>
      </c>
      <c r="F13" s="15">
        <f>SUM(F76,F82, F141:F142)</f>
        <v>0</v>
      </c>
      <c r="G13" s="75"/>
      <c r="H13" s="75"/>
    </row>
    <row r="14" spans="1:8" s="17" customFormat="1" ht="15.95" customHeight="1">
      <c r="A14" s="31"/>
      <c r="B14" s="14" t="s">
        <v>93</v>
      </c>
      <c r="C14" s="15">
        <f>C94+C143</f>
        <v>401</v>
      </c>
      <c r="D14" s="15">
        <f>D94+D143</f>
        <v>401</v>
      </c>
      <c r="E14" s="15">
        <f>E94+E143</f>
        <v>401</v>
      </c>
      <c r="F14" s="15">
        <f>F94+F143</f>
        <v>401</v>
      </c>
      <c r="G14" s="75"/>
      <c r="H14" s="75"/>
    </row>
    <row r="15" spans="1:8" s="17" customFormat="1" ht="15.95" customHeight="1">
      <c r="A15" s="32"/>
      <c r="B15" s="18" t="s">
        <v>128</v>
      </c>
      <c r="C15" s="16">
        <f>SUM(C12:C14)</f>
        <v>90384</v>
      </c>
      <c r="D15" s="16">
        <f>SUM(D12:D14)</f>
        <v>97854</v>
      </c>
      <c r="E15" s="16">
        <f>SUM(E12:E14)</f>
        <v>86037</v>
      </c>
      <c r="F15" s="16">
        <f>SUM(F12:F14)</f>
        <v>99311</v>
      </c>
      <c r="G15" s="75"/>
      <c r="H15" s="75"/>
    </row>
    <row r="16" spans="1:8" s="1" customFormat="1" ht="8.1" customHeight="1">
      <c r="A16" s="33"/>
      <c r="C16" s="34"/>
      <c r="D16" s="27"/>
      <c r="F16" s="27"/>
      <c r="G16" s="75"/>
      <c r="H16" s="75"/>
    </row>
    <row r="17" spans="1:8" s="6" customFormat="1" ht="15.95" customHeight="1">
      <c r="A17" s="29"/>
      <c r="B17" s="50" t="s">
        <v>48</v>
      </c>
      <c r="C17" s="48"/>
      <c r="D17" s="11"/>
      <c r="E17" s="11"/>
      <c r="F17" s="8"/>
      <c r="G17" s="75"/>
      <c r="H17" s="75"/>
    </row>
    <row r="18" spans="1:8" s="17" customFormat="1" ht="15.95" customHeight="1">
      <c r="A18" s="31"/>
      <c r="B18" s="14" t="s">
        <v>133</v>
      </c>
      <c r="C18" s="15">
        <f>SUM(C44:C50,C122:C126)</f>
        <v>-22676</v>
      </c>
      <c r="D18" s="15">
        <f>SUM(D44:D50,D122:D126)</f>
        <v>-12513</v>
      </c>
      <c r="E18" s="15">
        <f>SUM(E44:E50,E122:E126)</f>
        <v>-29935</v>
      </c>
      <c r="F18" s="15">
        <f>SUM(F44:F50,F122:F126)</f>
        <v>-18799</v>
      </c>
      <c r="G18" s="75"/>
      <c r="H18" s="75"/>
    </row>
    <row r="19" spans="1:8" s="17" customFormat="1" ht="15.95" customHeight="1">
      <c r="A19" s="31"/>
      <c r="B19" s="14" t="s">
        <v>134</v>
      </c>
      <c r="C19" s="15">
        <f>SUM(C51,C104,C127,C152)</f>
        <v>-56092</v>
      </c>
      <c r="D19" s="15">
        <f>SUM(D51,D104,D127,D152)</f>
        <v>-69946</v>
      </c>
      <c r="E19" s="15">
        <f>SUM(E51,E104,E127,E152)</f>
        <v>-47638</v>
      </c>
      <c r="F19" s="15">
        <f>SUM(F51,F104,F127,F152)</f>
        <v>-72806</v>
      </c>
      <c r="G19" s="75"/>
      <c r="H19" s="75"/>
    </row>
    <row r="20" spans="1:8" s="17" customFormat="1" ht="15.95" customHeight="1">
      <c r="A20" s="31"/>
      <c r="B20" s="14" t="s">
        <v>135</v>
      </c>
      <c r="C20" s="15">
        <f>SUM(C55:C56,C131:C132)</f>
        <v>0</v>
      </c>
      <c r="D20" s="15">
        <f>SUM(D55:D56,D131:D132)</f>
        <v>0</v>
      </c>
      <c r="E20" s="15">
        <f>SUM(E55:E56,E131:E132)</f>
        <v>0</v>
      </c>
      <c r="F20" s="15">
        <f>SUM(F55:F56,F131:F132)</f>
        <v>0</v>
      </c>
      <c r="G20" s="75"/>
      <c r="H20" s="75"/>
    </row>
    <row r="21" spans="1:8" s="17" customFormat="1" ht="15.95" customHeight="1">
      <c r="A21" s="31"/>
      <c r="B21" s="14" t="s">
        <v>136</v>
      </c>
      <c r="C21" s="15">
        <f>SUM(C52:C53,C128:C129)</f>
        <v>-3209</v>
      </c>
      <c r="D21" s="15">
        <f>SUM(D52:D53,D128:D129)</f>
        <v>-6674</v>
      </c>
      <c r="E21" s="15">
        <f>SUM(E52:E53,E128:E129)</f>
        <v>-1013</v>
      </c>
      <c r="F21" s="15">
        <f>SUM(F52:F53,F128:F129)</f>
        <v>-5</v>
      </c>
      <c r="G21" s="75"/>
      <c r="H21" s="75"/>
    </row>
    <row r="22" spans="1:8" s="17" customFormat="1" ht="15.95" customHeight="1">
      <c r="A22" s="31"/>
      <c r="B22" s="14" t="s">
        <v>137</v>
      </c>
      <c r="C22" s="15">
        <f>SUM(C54,C130)</f>
        <v>-8006</v>
      </c>
      <c r="D22" s="15">
        <f>SUM(D54,D130)</f>
        <v>-8320</v>
      </c>
      <c r="E22" s="15">
        <f>SUM(E54,E130)</f>
        <v>-7050</v>
      </c>
      <c r="F22" s="15">
        <f>SUM(F54,F130)</f>
        <v>-7300</v>
      </c>
      <c r="G22" s="75"/>
      <c r="H22" s="75"/>
    </row>
    <row r="23" spans="1:8" s="17" customFormat="1" ht="15.95" customHeight="1">
      <c r="A23" s="31"/>
      <c r="B23" s="14" t="s">
        <v>138</v>
      </c>
      <c r="C23" s="15">
        <f>SUM(C98:C103, C147:C151)</f>
        <v>-401</v>
      </c>
      <c r="D23" s="15">
        <f>SUM(D98:D103, D147:D151)</f>
        <v>-401</v>
      </c>
      <c r="E23" s="15">
        <f>SUM(E98:E103, E147:E151)</f>
        <v>-401</v>
      </c>
      <c r="F23" s="15">
        <f>SUM(F98:F103, F147:F151)</f>
        <v>-401</v>
      </c>
      <c r="G23" s="75"/>
      <c r="H23" s="75"/>
    </row>
    <row r="24" spans="1:8" s="17" customFormat="1" ht="15.95" customHeight="1">
      <c r="A24" s="32"/>
      <c r="B24" s="18" t="s">
        <v>53</v>
      </c>
      <c r="C24" s="16">
        <f>SUM(C18:C23)</f>
        <v>-90384</v>
      </c>
      <c r="D24" s="16">
        <f>SUM(D18:D23)</f>
        <v>-97854</v>
      </c>
      <c r="E24" s="16">
        <f>SUM(E18:E23)</f>
        <v>-86037</v>
      </c>
      <c r="F24" s="16">
        <f>SUM(F18:F23)</f>
        <v>-99311</v>
      </c>
      <c r="G24" s="75"/>
      <c r="H24" s="75"/>
    </row>
    <row r="25" spans="1:8" ht="18" customHeight="1">
      <c r="D25" s="41"/>
      <c r="E25" s="41"/>
      <c r="F25" s="41"/>
    </row>
    <row r="26" spans="1:8" s="6" customFormat="1" ht="24.95" customHeight="1">
      <c r="A26" s="29"/>
      <c r="B26" s="23" t="s">
        <v>127</v>
      </c>
      <c r="C26" s="22"/>
      <c r="D26" s="11"/>
      <c r="E26" s="11"/>
      <c r="F26" s="8"/>
      <c r="G26" s="75"/>
      <c r="H26" s="75"/>
    </row>
    <row r="27" spans="1:8" s="6" customFormat="1" ht="20.100000000000001" customHeight="1">
      <c r="A27" s="29"/>
      <c r="B27" s="12" t="s">
        <v>142</v>
      </c>
      <c r="C27" s="48"/>
      <c r="D27" s="11"/>
      <c r="E27" s="11"/>
      <c r="F27" s="8" t="s">
        <v>16</v>
      </c>
      <c r="G27" s="75"/>
      <c r="H27" s="75"/>
    </row>
    <row r="28" spans="1:8" s="13" customFormat="1" ht="45" customHeight="1">
      <c r="A28" s="30"/>
      <c r="B28" s="19"/>
      <c r="C28" s="20" t="str">
        <f>C$9</f>
        <v>2020-21 
Provisional 
Outturn</v>
      </c>
      <c r="D28" s="20" t="str">
        <f>D$9</f>
        <v>2021-22 
Budget 
Estimate</v>
      </c>
      <c r="E28" s="20" t="str">
        <f>E$9</f>
        <v>2022-23 
Budget 
Estimate</v>
      </c>
      <c r="F28" s="20" t="str">
        <f>F$9</f>
        <v>2023-24 
Budget 
Estimate</v>
      </c>
      <c r="G28" s="75"/>
      <c r="H28" s="75"/>
    </row>
    <row r="29" spans="1:8" s="1" customFormat="1" ht="8.1" customHeight="1">
      <c r="A29" s="33"/>
      <c r="C29" s="34"/>
      <c r="D29" s="27"/>
      <c r="F29" s="27"/>
      <c r="G29" s="75"/>
      <c r="H29" s="75"/>
    </row>
    <row r="30" spans="1:8" s="6" customFormat="1" ht="15.95" customHeight="1">
      <c r="A30" s="29"/>
      <c r="B30" s="50" t="s">
        <v>43</v>
      </c>
      <c r="C30" s="48"/>
      <c r="D30" s="11"/>
      <c r="E30" s="11"/>
      <c r="F30" s="8"/>
      <c r="G30" s="75"/>
      <c r="H30" s="75"/>
    </row>
    <row r="31" spans="1:8" s="17" customFormat="1" ht="15.95" customHeight="1">
      <c r="A31" s="31"/>
      <c r="B31" s="21" t="s">
        <v>31</v>
      </c>
      <c r="C31" s="26">
        <v>11716</v>
      </c>
      <c r="D31" s="26">
        <v>10021</v>
      </c>
      <c r="E31" s="26">
        <v>5270</v>
      </c>
      <c r="F31" s="26">
        <v>21103</v>
      </c>
      <c r="G31" s="75"/>
      <c r="H31" s="75"/>
    </row>
    <row r="32" spans="1:8" s="17" customFormat="1" ht="15.95" customHeight="1">
      <c r="A32" s="31"/>
      <c r="B32" s="21" t="s">
        <v>154</v>
      </c>
      <c r="C32" s="26">
        <v>3196</v>
      </c>
      <c r="D32" s="26">
        <v>7084</v>
      </c>
      <c r="E32" s="26">
        <v>5168</v>
      </c>
      <c r="F32" s="26">
        <v>4035</v>
      </c>
      <c r="G32" s="75"/>
      <c r="H32" s="75"/>
    </row>
    <row r="33" spans="1:8" s="17" customFormat="1" ht="15.95" customHeight="1">
      <c r="A33" s="31"/>
      <c r="B33" s="21" t="s">
        <v>32</v>
      </c>
      <c r="C33" s="26">
        <v>3037</v>
      </c>
      <c r="D33" s="26">
        <v>1582</v>
      </c>
      <c r="E33" s="26">
        <v>824</v>
      </c>
      <c r="F33" s="26">
        <v>850</v>
      </c>
      <c r="G33" s="75"/>
      <c r="H33" s="75"/>
    </row>
    <row r="34" spans="1:8" s="17" customFormat="1" ht="15.95" customHeight="1">
      <c r="A34" s="31"/>
      <c r="B34" s="21" t="s">
        <v>35</v>
      </c>
      <c r="C34" s="26">
        <v>14903</v>
      </c>
      <c r="D34" s="26">
        <v>11830</v>
      </c>
      <c r="E34" s="26">
        <v>4535</v>
      </c>
      <c r="F34" s="26">
        <v>5516</v>
      </c>
      <c r="G34" s="75"/>
      <c r="H34" s="75"/>
    </row>
    <row r="35" spans="1:8" s="17" customFormat="1" ht="15.95" customHeight="1">
      <c r="A35" s="31"/>
      <c r="B35" s="21" t="s">
        <v>33</v>
      </c>
      <c r="C35" s="26">
        <v>609</v>
      </c>
      <c r="D35" s="26">
        <v>2708</v>
      </c>
      <c r="E35" s="26">
        <v>7370</v>
      </c>
      <c r="F35" s="26">
        <v>9535</v>
      </c>
      <c r="G35" s="75"/>
      <c r="H35" s="75"/>
    </row>
    <row r="36" spans="1:8" s="17" customFormat="1" ht="15.95" customHeight="1">
      <c r="A36" s="31"/>
      <c r="B36" s="21" t="s">
        <v>45</v>
      </c>
      <c r="C36" s="26">
        <v>4983</v>
      </c>
      <c r="D36" s="26">
        <v>7420</v>
      </c>
      <c r="E36" s="26">
        <v>10751</v>
      </c>
      <c r="F36" s="26">
        <v>12400</v>
      </c>
      <c r="G36" s="75"/>
      <c r="H36" s="75"/>
    </row>
    <row r="37" spans="1:8" s="17" customFormat="1" ht="15.95" customHeight="1">
      <c r="A37" s="31"/>
      <c r="B37" s="21" t="s">
        <v>44</v>
      </c>
      <c r="C37" s="26">
        <v>0</v>
      </c>
      <c r="D37" s="26">
        <v>25</v>
      </c>
      <c r="E37" s="26">
        <v>25</v>
      </c>
      <c r="F37" s="26">
        <v>25</v>
      </c>
      <c r="G37" s="75"/>
      <c r="H37" s="75"/>
    </row>
    <row r="38" spans="1:8" s="17" customFormat="1" ht="15.95" customHeight="1">
      <c r="A38" s="31"/>
      <c r="B38" s="21" t="s">
        <v>38</v>
      </c>
      <c r="C38" s="26">
        <v>0</v>
      </c>
      <c r="D38" s="26">
        <v>0</v>
      </c>
      <c r="E38" s="26">
        <v>0</v>
      </c>
      <c r="F38" s="26">
        <v>0</v>
      </c>
      <c r="G38" s="75"/>
      <c r="H38" s="75"/>
    </row>
    <row r="39" spans="1:8" s="17" customFormat="1" ht="15.95" customHeight="1">
      <c r="A39" s="31"/>
      <c r="B39" s="21" t="s">
        <v>34</v>
      </c>
      <c r="C39" s="26">
        <v>4462</v>
      </c>
      <c r="D39" s="26">
        <v>6893</v>
      </c>
      <c r="E39" s="26">
        <v>9063</v>
      </c>
      <c r="F39" s="26">
        <v>6936</v>
      </c>
      <c r="G39" s="75"/>
      <c r="H39" s="75"/>
    </row>
    <row r="40" spans="1:8" s="17" customFormat="1" ht="15.95" customHeight="1">
      <c r="A40" s="31"/>
      <c r="B40" s="21" t="s">
        <v>46</v>
      </c>
      <c r="C40" s="26">
        <v>167</v>
      </c>
      <c r="D40" s="26">
        <v>150</v>
      </c>
      <c r="E40" s="26">
        <v>90</v>
      </c>
      <c r="F40" s="26">
        <v>0</v>
      </c>
      <c r="G40" s="75"/>
      <c r="H40" s="75"/>
    </row>
    <row r="41" spans="1:8" s="17" customFormat="1" ht="15.95" customHeight="1">
      <c r="A41" s="32"/>
      <c r="B41" s="18" t="s">
        <v>47</v>
      </c>
      <c r="C41" s="16">
        <f>SUM(C31:C40)</f>
        <v>43073</v>
      </c>
      <c r="D41" s="16">
        <f>SUM(D31:D40)</f>
        <v>47713</v>
      </c>
      <c r="E41" s="16">
        <f>SUM(E31:E40)</f>
        <v>43096</v>
      </c>
      <c r="F41" s="16">
        <f>SUM(F31:F40)</f>
        <v>60400</v>
      </c>
      <c r="G41" s="75"/>
      <c r="H41" s="75"/>
    </row>
    <row r="42" spans="1:8" s="1" customFormat="1" ht="8.1" customHeight="1">
      <c r="A42" s="33"/>
      <c r="C42" s="34"/>
      <c r="D42" s="27"/>
      <c r="F42" s="27"/>
      <c r="G42" s="75"/>
      <c r="H42" s="75"/>
    </row>
    <row r="43" spans="1:8" s="6" customFormat="1" ht="15.95" customHeight="1">
      <c r="A43" s="29"/>
      <c r="B43" s="50" t="s">
        <v>48</v>
      </c>
      <c r="C43" s="48"/>
      <c r="D43" s="11"/>
      <c r="E43" s="11"/>
      <c r="F43" s="8"/>
      <c r="G43" s="75"/>
      <c r="H43" s="75"/>
    </row>
    <row r="44" spans="1:8" s="17" customFormat="1" ht="15.95" customHeight="1">
      <c r="A44" s="31"/>
      <c r="B44" s="21" t="s">
        <v>78</v>
      </c>
      <c r="C44" s="26">
        <v>-11258</v>
      </c>
      <c r="D44" s="26">
        <v>-843</v>
      </c>
      <c r="E44" s="26">
        <v>-7004</v>
      </c>
      <c r="F44" s="26">
        <v>-7004</v>
      </c>
      <c r="G44" s="75"/>
      <c r="H44" s="75"/>
    </row>
    <row r="45" spans="1:8" s="17" customFormat="1" ht="15.95" customHeight="1">
      <c r="A45" s="31"/>
      <c r="B45" s="21" t="s">
        <v>79</v>
      </c>
      <c r="C45" s="26">
        <v>-2879</v>
      </c>
      <c r="D45" s="26">
        <v>-4250</v>
      </c>
      <c r="E45" s="26">
        <v>-5117</v>
      </c>
      <c r="F45" s="26">
        <v>-117</v>
      </c>
      <c r="G45" s="75"/>
      <c r="H45" s="75"/>
    </row>
    <row r="46" spans="1:8" s="17" customFormat="1" ht="15.95" customHeight="1">
      <c r="A46" s="31"/>
      <c r="B46" s="21" t="s">
        <v>80</v>
      </c>
      <c r="C46" s="26">
        <v>-1166</v>
      </c>
      <c r="D46" s="26">
        <v>-1873</v>
      </c>
      <c r="E46" s="26">
        <v>-8134</v>
      </c>
      <c r="F46" s="26">
        <v>-7278</v>
      </c>
      <c r="G46" s="75"/>
      <c r="H46" s="75"/>
    </row>
    <row r="47" spans="1:8" s="17" customFormat="1" ht="15.95" customHeight="1">
      <c r="A47" s="31"/>
      <c r="B47" s="21" t="s">
        <v>81</v>
      </c>
      <c r="C47" s="26">
        <v>0</v>
      </c>
      <c r="D47" s="26">
        <v>0</v>
      </c>
      <c r="E47" s="26">
        <v>0</v>
      </c>
      <c r="F47" s="26">
        <v>0</v>
      </c>
      <c r="G47" s="75"/>
      <c r="H47" s="75"/>
    </row>
    <row r="48" spans="1:8" s="17" customFormat="1" ht="15.95" customHeight="1">
      <c r="A48" s="31"/>
      <c r="B48" s="21" t="s">
        <v>82</v>
      </c>
      <c r="C48" s="26">
        <v>0</v>
      </c>
      <c r="D48" s="26">
        <v>0</v>
      </c>
      <c r="E48" s="26">
        <v>0</v>
      </c>
      <c r="F48" s="26">
        <v>0</v>
      </c>
      <c r="G48" s="75"/>
      <c r="H48" s="75"/>
    </row>
    <row r="49" spans="1:8" s="17" customFormat="1" ht="15.95" customHeight="1">
      <c r="A49" s="31"/>
      <c r="B49" s="21" t="s">
        <v>83</v>
      </c>
      <c r="C49" s="26">
        <v>0</v>
      </c>
      <c r="D49" s="26">
        <v>0</v>
      </c>
      <c r="E49" s="26">
        <v>0</v>
      </c>
      <c r="F49" s="26">
        <v>0</v>
      </c>
      <c r="G49" s="75"/>
      <c r="H49" s="75"/>
    </row>
    <row r="50" spans="1:8" s="17" customFormat="1" ht="15.95" customHeight="1">
      <c r="A50" s="31"/>
      <c r="B50" s="21" t="s">
        <v>84</v>
      </c>
      <c r="C50" s="26">
        <v>-3623</v>
      </c>
      <c r="D50" s="26">
        <v>-947</v>
      </c>
      <c r="E50" s="26">
        <v>-2620</v>
      </c>
      <c r="F50" s="26">
        <v>-1030</v>
      </c>
      <c r="G50" s="75"/>
      <c r="H50" s="75"/>
    </row>
    <row r="51" spans="1:8" s="17" customFormat="1" ht="15.95" customHeight="1">
      <c r="A51" s="31"/>
      <c r="B51" s="21" t="s">
        <v>85</v>
      </c>
      <c r="C51" s="26">
        <v>-20862</v>
      </c>
      <c r="D51" s="26">
        <v>-33126</v>
      </c>
      <c r="E51" s="26">
        <v>-19208</v>
      </c>
      <c r="F51" s="26">
        <v>-44966</v>
      </c>
      <c r="G51" s="75"/>
      <c r="H51" s="75"/>
    </row>
    <row r="52" spans="1:8" s="17" customFormat="1" ht="15.95" customHeight="1">
      <c r="A52" s="31"/>
      <c r="B52" s="21" t="s">
        <v>86</v>
      </c>
      <c r="C52" s="26">
        <v>-3209</v>
      </c>
      <c r="D52" s="26">
        <v>-6674</v>
      </c>
      <c r="E52" s="26">
        <v>-1013</v>
      </c>
      <c r="F52" s="26">
        <v>-5</v>
      </c>
      <c r="G52" s="75"/>
      <c r="H52" s="75"/>
    </row>
    <row r="53" spans="1:8" s="17" customFormat="1" ht="15.95" customHeight="1">
      <c r="A53" s="31"/>
      <c r="B53" s="21" t="s">
        <v>87</v>
      </c>
      <c r="C53" s="26">
        <v>0</v>
      </c>
      <c r="D53" s="26">
        <v>0</v>
      </c>
      <c r="E53" s="26">
        <v>0</v>
      </c>
      <c r="F53" s="26">
        <v>0</v>
      </c>
      <c r="G53" s="75"/>
      <c r="H53" s="75"/>
    </row>
    <row r="54" spans="1:8" s="17" customFormat="1" ht="15.95" customHeight="1">
      <c r="A54" s="31"/>
      <c r="B54" s="21" t="s">
        <v>88</v>
      </c>
      <c r="C54" s="15">
        <v>-76</v>
      </c>
      <c r="D54" s="15">
        <v>0</v>
      </c>
      <c r="E54" s="26">
        <v>0</v>
      </c>
      <c r="F54" s="26">
        <v>0</v>
      </c>
      <c r="G54" s="75"/>
      <c r="H54" s="75"/>
    </row>
    <row r="55" spans="1:8" s="17" customFormat="1" ht="15.95" customHeight="1">
      <c r="A55" s="31"/>
      <c r="B55" s="21" t="s">
        <v>89</v>
      </c>
      <c r="C55" s="26">
        <v>0</v>
      </c>
      <c r="D55" s="26">
        <v>0</v>
      </c>
      <c r="E55" s="26">
        <v>0</v>
      </c>
      <c r="F55" s="26">
        <v>0</v>
      </c>
      <c r="G55" s="75"/>
      <c r="H55" s="75"/>
    </row>
    <row r="56" spans="1:8" s="17" customFormat="1" ht="15.95" customHeight="1">
      <c r="A56" s="31"/>
      <c r="B56" s="21" t="s">
        <v>90</v>
      </c>
      <c r="C56" s="26">
        <v>0</v>
      </c>
      <c r="D56" s="26">
        <v>0</v>
      </c>
      <c r="E56" s="26">
        <v>0</v>
      </c>
      <c r="F56" s="26">
        <v>0</v>
      </c>
      <c r="G56" s="75"/>
      <c r="H56" s="75"/>
    </row>
    <row r="57" spans="1:8" s="17" customFormat="1" ht="15.95" customHeight="1">
      <c r="A57" s="32"/>
      <c r="B57" s="18" t="s">
        <v>49</v>
      </c>
      <c r="C57" s="16">
        <f>SUM(C44:C56)</f>
        <v>-43073</v>
      </c>
      <c r="D57" s="16">
        <f>SUM(D44:D56)</f>
        <v>-47713</v>
      </c>
      <c r="E57" s="16">
        <f>SUM(E44:E56)</f>
        <v>-43096</v>
      </c>
      <c r="F57" s="16">
        <f>SUM(F44:F56)</f>
        <v>-60400</v>
      </c>
      <c r="G57" s="75"/>
      <c r="H57" s="75"/>
    </row>
    <row r="58" spans="1:8" s="1" customFormat="1" ht="8.1" customHeight="1">
      <c r="A58" s="33"/>
      <c r="C58" s="34"/>
      <c r="D58" s="27"/>
      <c r="F58" s="27"/>
      <c r="G58" s="75"/>
      <c r="H58" s="75"/>
    </row>
    <row r="59" spans="1:8" s="17" customFormat="1" ht="15.95" customHeight="1">
      <c r="A59" s="31"/>
      <c r="B59" s="44" t="s">
        <v>97</v>
      </c>
      <c r="C59" s="36" t="str">
        <f>IF(C41+C57=0, "PASS", "FAIL")</f>
        <v>PASS</v>
      </c>
      <c r="D59" s="36" t="str">
        <f>IF(D41+D57=0, "PASS", "FAIL")</f>
        <v>PASS</v>
      </c>
      <c r="E59" s="36" t="str">
        <f>IF(E41+E57=0, "PASS", "FAIL")</f>
        <v>PASS</v>
      </c>
      <c r="F59" s="36" t="str">
        <f>IF(F41+F57=0, "PASS", "FAIL")</f>
        <v>PASS</v>
      </c>
      <c r="G59" s="75"/>
      <c r="H59" s="75"/>
    </row>
    <row r="60" spans="1:8" s="1" customFormat="1" ht="18" customHeight="1">
      <c r="A60" s="33"/>
      <c r="C60" s="34"/>
      <c r="D60" s="27"/>
      <c r="F60" s="27"/>
      <c r="G60" s="75"/>
      <c r="H60" s="75"/>
    </row>
    <row r="61" spans="1:8" s="6" customFormat="1" ht="20.100000000000001" customHeight="1">
      <c r="A61" s="29"/>
      <c r="B61" s="12" t="s">
        <v>141</v>
      </c>
      <c r="C61" s="48"/>
      <c r="D61" s="11"/>
      <c r="E61" s="11"/>
      <c r="F61" s="8" t="s">
        <v>16</v>
      </c>
      <c r="G61" s="75"/>
      <c r="H61" s="75"/>
    </row>
    <row r="62" spans="1:8" s="13" customFormat="1" ht="45" customHeight="1">
      <c r="A62" s="30"/>
      <c r="B62" s="19"/>
      <c r="C62" s="20" t="str">
        <f>C$9</f>
        <v>2020-21 
Provisional 
Outturn</v>
      </c>
      <c r="D62" s="20" t="str">
        <f>D$9</f>
        <v>2021-22 
Budget 
Estimate</v>
      </c>
      <c r="E62" s="20" t="str">
        <f>E$9</f>
        <v>2022-23 
Budget 
Estimate</v>
      </c>
      <c r="F62" s="20" t="str">
        <f>F$9</f>
        <v>2023-24 
Budget 
Estimate</v>
      </c>
      <c r="G62" s="75"/>
      <c r="H62" s="75"/>
    </row>
    <row r="63" spans="1:8" s="1" customFormat="1" ht="8.1" customHeight="1">
      <c r="A63" s="33"/>
      <c r="C63" s="34"/>
      <c r="D63" s="27"/>
      <c r="F63" s="27"/>
      <c r="G63" s="75"/>
      <c r="H63" s="75"/>
    </row>
    <row r="64" spans="1:8" s="6" customFormat="1" ht="15.95" customHeight="1">
      <c r="A64" s="29"/>
      <c r="B64" s="50" t="s">
        <v>43</v>
      </c>
      <c r="C64" s="48"/>
      <c r="D64" s="11"/>
      <c r="E64" s="11"/>
      <c r="F64" s="8"/>
      <c r="G64" s="75"/>
      <c r="H64" s="75"/>
    </row>
    <row r="65" spans="1:8" s="13" customFormat="1" ht="20.100000000000001" customHeight="1">
      <c r="A65" s="30"/>
      <c r="B65" s="81" t="s">
        <v>94</v>
      </c>
      <c r="C65" s="82"/>
      <c r="D65" s="82"/>
      <c r="E65" s="82"/>
      <c r="F65" s="83"/>
      <c r="G65" s="75"/>
      <c r="H65" s="75"/>
    </row>
    <row r="66" spans="1:8" s="17" customFormat="1" ht="15.95" customHeight="1">
      <c r="A66" s="31"/>
      <c r="B66" s="21" t="s">
        <v>31</v>
      </c>
      <c r="C66" s="26">
        <v>0</v>
      </c>
      <c r="D66" s="26">
        <v>0</v>
      </c>
      <c r="E66" s="26">
        <v>0</v>
      </c>
      <c r="F66" s="26">
        <v>0</v>
      </c>
      <c r="G66" s="75"/>
      <c r="H66" s="75"/>
    </row>
    <row r="67" spans="1:8" s="17" customFormat="1" ht="15.95" customHeight="1">
      <c r="A67" s="31"/>
      <c r="B67" s="21" t="s">
        <v>154</v>
      </c>
      <c r="C67" s="26">
        <v>0</v>
      </c>
      <c r="D67" s="26">
        <v>0</v>
      </c>
      <c r="E67" s="26">
        <v>0</v>
      </c>
      <c r="F67" s="26">
        <v>0</v>
      </c>
      <c r="G67" s="75"/>
      <c r="H67" s="75"/>
    </row>
    <row r="68" spans="1:8" s="17" customFormat="1" ht="15.95" customHeight="1">
      <c r="A68" s="31"/>
      <c r="B68" s="21" t="s">
        <v>32</v>
      </c>
      <c r="C68" s="26">
        <v>0</v>
      </c>
      <c r="D68" s="26">
        <v>0</v>
      </c>
      <c r="E68" s="26">
        <v>0</v>
      </c>
      <c r="F68" s="26">
        <v>0</v>
      </c>
      <c r="G68" s="75"/>
      <c r="H68" s="75"/>
    </row>
    <row r="69" spans="1:8" s="17" customFormat="1" ht="15.95" customHeight="1">
      <c r="A69" s="31"/>
      <c r="B69" s="21" t="s">
        <v>50</v>
      </c>
      <c r="C69" s="26">
        <v>0</v>
      </c>
      <c r="D69" s="26">
        <v>0</v>
      </c>
      <c r="E69" s="26">
        <v>0</v>
      </c>
      <c r="F69" s="26">
        <v>0</v>
      </c>
      <c r="G69" s="75"/>
      <c r="H69" s="75"/>
    </row>
    <row r="70" spans="1:8" s="17" customFormat="1" ht="15.95" customHeight="1">
      <c r="A70" s="31"/>
      <c r="B70" s="21" t="s">
        <v>33</v>
      </c>
      <c r="C70" s="26">
        <v>0</v>
      </c>
      <c r="D70" s="26">
        <v>0</v>
      </c>
      <c r="E70" s="26">
        <v>0</v>
      </c>
      <c r="F70" s="26">
        <v>0</v>
      </c>
      <c r="G70" s="75"/>
      <c r="H70" s="75"/>
    </row>
    <row r="71" spans="1:8" s="17" customFormat="1" ht="15.95" customHeight="1">
      <c r="A71" s="31"/>
      <c r="B71" s="21" t="s">
        <v>45</v>
      </c>
      <c r="C71" s="26">
        <v>0</v>
      </c>
      <c r="D71" s="26">
        <v>0</v>
      </c>
      <c r="E71" s="26">
        <v>0</v>
      </c>
      <c r="F71" s="26">
        <v>0</v>
      </c>
      <c r="G71" s="75"/>
      <c r="H71" s="75"/>
    </row>
    <row r="72" spans="1:8" s="17" customFormat="1" ht="15.95" customHeight="1">
      <c r="A72" s="31"/>
      <c r="B72" s="21" t="s">
        <v>44</v>
      </c>
      <c r="C72" s="26">
        <v>0</v>
      </c>
      <c r="D72" s="26">
        <v>0</v>
      </c>
      <c r="E72" s="26">
        <v>0</v>
      </c>
      <c r="F72" s="26">
        <v>0</v>
      </c>
      <c r="G72" s="75"/>
      <c r="H72" s="75"/>
    </row>
    <row r="73" spans="1:8" s="17" customFormat="1" ht="15.95" customHeight="1">
      <c r="A73" s="31"/>
      <c r="B73" s="21" t="s">
        <v>38</v>
      </c>
      <c r="C73" s="26">
        <v>0</v>
      </c>
      <c r="D73" s="26">
        <v>0</v>
      </c>
      <c r="E73" s="26">
        <v>0</v>
      </c>
      <c r="F73" s="26">
        <v>0</v>
      </c>
      <c r="G73" s="75"/>
      <c r="H73" s="75"/>
    </row>
    <row r="74" spans="1:8" s="17" customFormat="1" ht="15.95" customHeight="1">
      <c r="A74" s="31"/>
      <c r="B74" s="21" t="s">
        <v>34</v>
      </c>
      <c r="C74" s="26">
        <v>0</v>
      </c>
      <c r="D74" s="26">
        <v>0</v>
      </c>
      <c r="E74" s="26">
        <v>0</v>
      </c>
      <c r="F74" s="26">
        <v>0</v>
      </c>
      <c r="G74" s="75"/>
      <c r="H74" s="75"/>
    </row>
    <row r="75" spans="1:8" s="17" customFormat="1" ht="15.95" customHeight="1">
      <c r="A75" s="31"/>
      <c r="B75" s="21" t="s">
        <v>46</v>
      </c>
      <c r="C75" s="26">
        <v>0</v>
      </c>
      <c r="D75" s="26">
        <v>0</v>
      </c>
      <c r="E75" s="26">
        <v>0</v>
      </c>
      <c r="F75" s="26">
        <v>0</v>
      </c>
      <c r="G75" s="75"/>
      <c r="H75" s="75"/>
    </row>
    <row r="76" spans="1:8" s="17" customFormat="1" ht="15.95" customHeight="1">
      <c r="A76" s="32"/>
      <c r="B76" s="24" t="s">
        <v>95</v>
      </c>
      <c r="C76" s="25">
        <f>SUM(C66:C75)</f>
        <v>0</v>
      </c>
      <c r="D76" s="25">
        <f>SUM(D66:D75)</f>
        <v>0</v>
      </c>
      <c r="E76" s="25">
        <f>SUM(E66:E75)</f>
        <v>0</v>
      </c>
      <c r="F76" s="25">
        <f>SUM(F66:F75)</f>
        <v>0</v>
      </c>
      <c r="G76" s="75"/>
      <c r="H76" s="75"/>
    </row>
    <row r="77" spans="1:8" s="13" customFormat="1" ht="20.100000000000001" customHeight="1">
      <c r="A77" s="30"/>
      <c r="B77" s="81" t="s">
        <v>130</v>
      </c>
      <c r="C77" s="82"/>
      <c r="D77" s="82"/>
      <c r="E77" s="82"/>
      <c r="F77" s="83"/>
      <c r="G77" s="75"/>
      <c r="H77" s="75"/>
    </row>
    <row r="78" spans="1:8" s="17" customFormat="1" ht="15.95" customHeight="1">
      <c r="A78" s="31"/>
      <c r="B78" s="21" t="s">
        <v>51</v>
      </c>
      <c r="C78" s="26">
        <v>0</v>
      </c>
      <c r="D78" s="26">
        <v>0</v>
      </c>
      <c r="E78" s="26">
        <v>0</v>
      </c>
      <c r="F78" s="26">
        <v>0</v>
      </c>
      <c r="G78" s="75"/>
      <c r="H78" s="75"/>
    </row>
    <row r="79" spans="1:8" s="17" customFormat="1" ht="15.95" customHeight="1">
      <c r="A79" s="31"/>
      <c r="B79" s="21" t="s">
        <v>92</v>
      </c>
      <c r="C79" s="26">
        <v>0</v>
      </c>
      <c r="D79" s="26">
        <v>0</v>
      </c>
      <c r="E79" s="26">
        <v>0</v>
      </c>
      <c r="F79" s="26">
        <v>0</v>
      </c>
      <c r="G79" s="75"/>
      <c r="H79" s="75"/>
    </row>
    <row r="80" spans="1:8" s="17" customFormat="1" ht="15.95" customHeight="1">
      <c r="A80" s="31"/>
      <c r="B80" s="21" t="s">
        <v>131</v>
      </c>
      <c r="C80" s="26">
        <v>0</v>
      </c>
      <c r="D80" s="26">
        <v>0</v>
      </c>
      <c r="E80" s="26">
        <v>0</v>
      </c>
      <c r="F80" s="26">
        <v>0</v>
      </c>
      <c r="G80" s="75"/>
      <c r="H80" s="75"/>
    </row>
    <row r="81" spans="1:8" s="17" customFormat="1" ht="15.95" customHeight="1">
      <c r="A81" s="31"/>
      <c r="B81" s="21" t="s">
        <v>52</v>
      </c>
      <c r="C81" s="26">
        <v>0</v>
      </c>
      <c r="D81" s="26">
        <v>0</v>
      </c>
      <c r="E81" s="26">
        <v>0</v>
      </c>
      <c r="F81" s="26">
        <v>0</v>
      </c>
      <c r="G81" s="75"/>
      <c r="H81" s="75"/>
    </row>
    <row r="82" spans="1:8" s="17" customFormat="1" ht="15.95" customHeight="1">
      <c r="A82" s="32"/>
      <c r="B82" s="24" t="s">
        <v>132</v>
      </c>
      <c r="C82" s="25">
        <f>SUM(C78:C81)</f>
        <v>0</v>
      </c>
      <c r="D82" s="25">
        <f>SUM(D78:D81)</f>
        <v>0</v>
      </c>
      <c r="E82" s="25">
        <f>SUM(E78:E81)</f>
        <v>0</v>
      </c>
      <c r="F82" s="25">
        <f>SUM(F78:F81)</f>
        <v>0</v>
      </c>
      <c r="G82" s="75"/>
      <c r="H82" s="75"/>
    </row>
    <row r="83" spans="1:8" s="13" customFormat="1" ht="20.100000000000001" customHeight="1">
      <c r="A83" s="30"/>
      <c r="B83" s="81" t="s">
        <v>93</v>
      </c>
      <c r="C83" s="82"/>
      <c r="D83" s="82"/>
      <c r="E83" s="82"/>
      <c r="F83" s="83"/>
      <c r="G83" s="75"/>
      <c r="H83" s="75"/>
    </row>
    <row r="84" spans="1:8" s="17" customFormat="1" ht="15.95" customHeight="1">
      <c r="A84" s="31"/>
      <c r="B84" s="21" t="s">
        <v>31</v>
      </c>
      <c r="C84" s="26">
        <v>0</v>
      </c>
      <c r="D84" s="26">
        <v>0</v>
      </c>
      <c r="E84" s="26">
        <v>0</v>
      </c>
      <c r="F84" s="26">
        <v>0</v>
      </c>
      <c r="G84" s="75"/>
      <c r="H84" s="75"/>
    </row>
    <row r="85" spans="1:8" s="17" customFormat="1" ht="15.95" customHeight="1">
      <c r="A85" s="31"/>
      <c r="B85" s="21" t="s">
        <v>154</v>
      </c>
      <c r="C85" s="26">
        <v>0</v>
      </c>
      <c r="D85" s="26">
        <v>0</v>
      </c>
      <c r="E85" s="26">
        <v>0</v>
      </c>
      <c r="F85" s="26">
        <v>0</v>
      </c>
      <c r="G85" s="75"/>
      <c r="H85" s="75"/>
    </row>
    <row r="86" spans="1:8" s="17" customFormat="1" ht="15.95" customHeight="1">
      <c r="A86" s="31"/>
      <c r="B86" s="21" t="s">
        <v>32</v>
      </c>
      <c r="C86" s="26">
        <v>17</v>
      </c>
      <c r="D86" s="26">
        <v>17</v>
      </c>
      <c r="E86" s="26">
        <v>17</v>
      </c>
      <c r="F86" s="26">
        <v>17</v>
      </c>
      <c r="G86" s="75"/>
      <c r="H86" s="75"/>
    </row>
    <row r="87" spans="1:8" s="17" customFormat="1" ht="15.95" customHeight="1">
      <c r="A87" s="31"/>
      <c r="B87" s="21" t="s">
        <v>35</v>
      </c>
      <c r="C87" s="26">
        <v>0</v>
      </c>
      <c r="D87" s="26">
        <v>0</v>
      </c>
      <c r="E87" s="26">
        <v>0</v>
      </c>
      <c r="F87" s="26">
        <v>0</v>
      </c>
      <c r="G87" s="75"/>
      <c r="H87" s="75"/>
    </row>
    <row r="88" spans="1:8" s="17" customFormat="1" ht="15.95" customHeight="1">
      <c r="A88" s="31"/>
      <c r="B88" s="21" t="s">
        <v>33</v>
      </c>
      <c r="C88" s="26">
        <v>0</v>
      </c>
      <c r="D88" s="26">
        <v>0</v>
      </c>
      <c r="E88" s="26">
        <v>0</v>
      </c>
      <c r="F88" s="26">
        <v>0</v>
      </c>
      <c r="G88" s="75"/>
      <c r="H88" s="75"/>
    </row>
    <row r="89" spans="1:8" s="17" customFormat="1" ht="15.95" customHeight="1">
      <c r="A89" s="31"/>
      <c r="B89" s="21" t="s">
        <v>45</v>
      </c>
      <c r="C89" s="26">
        <v>0</v>
      </c>
      <c r="D89" s="26">
        <v>0</v>
      </c>
      <c r="E89" s="26">
        <v>0</v>
      </c>
      <c r="F89" s="26">
        <v>0</v>
      </c>
      <c r="G89" s="75"/>
      <c r="H89" s="75"/>
    </row>
    <row r="90" spans="1:8" s="17" customFormat="1" ht="15.95" customHeight="1">
      <c r="A90" s="31"/>
      <c r="B90" s="21" t="s">
        <v>44</v>
      </c>
      <c r="C90" s="26">
        <v>384</v>
      </c>
      <c r="D90" s="26">
        <v>384</v>
      </c>
      <c r="E90" s="26">
        <v>384</v>
      </c>
      <c r="F90" s="26">
        <v>384</v>
      </c>
      <c r="G90" s="75"/>
      <c r="H90" s="75"/>
    </row>
    <row r="91" spans="1:8" s="17" customFormat="1" ht="15.95" customHeight="1">
      <c r="A91" s="31"/>
      <c r="B91" s="21" t="s">
        <v>38</v>
      </c>
      <c r="C91" s="26">
        <v>0</v>
      </c>
      <c r="D91" s="26">
        <v>0</v>
      </c>
      <c r="E91" s="26">
        <v>0</v>
      </c>
      <c r="F91" s="26">
        <v>0</v>
      </c>
      <c r="G91" s="75"/>
      <c r="H91" s="75"/>
    </row>
    <row r="92" spans="1:8" s="17" customFormat="1" ht="15.95" customHeight="1">
      <c r="A92" s="31"/>
      <c r="B92" s="21" t="s">
        <v>34</v>
      </c>
      <c r="C92" s="26">
        <v>0</v>
      </c>
      <c r="D92" s="26">
        <v>0</v>
      </c>
      <c r="E92" s="26">
        <v>0</v>
      </c>
      <c r="F92" s="26">
        <v>0</v>
      </c>
      <c r="G92" s="75"/>
      <c r="H92" s="75"/>
    </row>
    <row r="93" spans="1:8" s="17" customFormat="1" ht="15.95" customHeight="1">
      <c r="A93" s="31"/>
      <c r="B93" s="21" t="s">
        <v>46</v>
      </c>
      <c r="C93" s="26">
        <v>0</v>
      </c>
      <c r="D93" s="26">
        <v>0</v>
      </c>
      <c r="E93" s="26">
        <v>0</v>
      </c>
      <c r="F93" s="26">
        <v>0</v>
      </c>
      <c r="G93" s="75"/>
      <c r="H93" s="75"/>
    </row>
    <row r="94" spans="1:8" s="17" customFormat="1" ht="15.95" customHeight="1">
      <c r="A94" s="32"/>
      <c r="B94" s="24" t="s">
        <v>96</v>
      </c>
      <c r="C94" s="25">
        <f>SUM(C84:C93)</f>
        <v>401</v>
      </c>
      <c r="D94" s="25">
        <f>SUM(D84:D93)</f>
        <v>401</v>
      </c>
      <c r="E94" s="25">
        <f>SUM(E84:E93)</f>
        <v>401</v>
      </c>
      <c r="F94" s="25">
        <f>SUM(F84:F93)</f>
        <v>401</v>
      </c>
      <c r="G94" s="75"/>
      <c r="H94" s="75"/>
    </row>
    <row r="95" spans="1:8" s="17" customFormat="1" ht="15.95" customHeight="1">
      <c r="A95" s="32"/>
      <c r="B95" s="18" t="s">
        <v>129</v>
      </c>
      <c r="C95" s="16">
        <f>SUM(C76,C82, C94)</f>
        <v>401</v>
      </c>
      <c r="D95" s="16">
        <f>SUM(D76,D82, D94)</f>
        <v>401</v>
      </c>
      <c r="E95" s="16">
        <f>SUM(E76,E82, E94)</f>
        <v>401</v>
      </c>
      <c r="F95" s="16">
        <f>SUM(F76,F82, F94)</f>
        <v>401</v>
      </c>
      <c r="G95" s="75"/>
      <c r="H95" s="75"/>
    </row>
    <row r="96" spans="1:8" s="1" customFormat="1" ht="8.1" customHeight="1">
      <c r="A96" s="33"/>
      <c r="C96" s="34"/>
      <c r="D96" s="27"/>
      <c r="F96" s="27"/>
      <c r="G96" s="75"/>
      <c r="H96" s="75"/>
    </row>
    <row r="97" spans="1:8" s="6" customFormat="1" ht="15.95" customHeight="1">
      <c r="A97" s="29"/>
      <c r="B97" s="50" t="s">
        <v>48</v>
      </c>
      <c r="C97" s="48"/>
      <c r="D97" s="11"/>
      <c r="E97" s="11"/>
      <c r="F97" s="8"/>
      <c r="G97" s="75"/>
      <c r="H97" s="75"/>
    </row>
    <row r="98" spans="1:8" s="17" customFormat="1" ht="15.95" customHeight="1">
      <c r="A98" s="31"/>
      <c r="B98" s="21" t="s">
        <v>78</v>
      </c>
      <c r="C98" s="26">
        <v>-401</v>
      </c>
      <c r="D98" s="26">
        <v>-401</v>
      </c>
      <c r="E98" s="26">
        <v>-401</v>
      </c>
      <c r="F98" s="26">
        <v>-401</v>
      </c>
      <c r="G98" s="75"/>
      <c r="H98" s="75"/>
    </row>
    <row r="99" spans="1:8" s="17" customFormat="1" ht="15.95" customHeight="1">
      <c r="A99" s="31"/>
      <c r="B99" s="21" t="s">
        <v>79</v>
      </c>
      <c r="C99" s="26">
        <v>0</v>
      </c>
      <c r="D99" s="26">
        <v>0</v>
      </c>
      <c r="E99" s="26">
        <v>0</v>
      </c>
      <c r="F99" s="26">
        <v>0</v>
      </c>
      <c r="G99" s="75"/>
      <c r="H99" s="75"/>
    </row>
    <row r="100" spans="1:8" s="17" customFormat="1" ht="15.95" customHeight="1">
      <c r="A100" s="31"/>
      <c r="B100" s="21" t="s">
        <v>80</v>
      </c>
      <c r="C100" s="26">
        <v>0</v>
      </c>
      <c r="D100" s="26">
        <v>0</v>
      </c>
      <c r="E100" s="26">
        <v>0</v>
      </c>
      <c r="F100" s="26">
        <v>0</v>
      </c>
      <c r="G100" s="75"/>
      <c r="H100" s="75"/>
    </row>
    <row r="101" spans="1:8" s="17" customFormat="1" ht="15.95" customHeight="1">
      <c r="A101" s="31"/>
      <c r="B101" s="21" t="s">
        <v>81</v>
      </c>
      <c r="C101" s="26">
        <v>0</v>
      </c>
      <c r="D101" s="26">
        <v>0</v>
      </c>
      <c r="E101" s="26">
        <v>0</v>
      </c>
      <c r="F101" s="26">
        <v>0</v>
      </c>
      <c r="G101" s="75"/>
      <c r="H101" s="75"/>
    </row>
    <row r="102" spans="1:8" s="17" customFormat="1" ht="15.95" customHeight="1">
      <c r="A102" s="31"/>
      <c r="B102" s="21" t="s">
        <v>82</v>
      </c>
      <c r="C102" s="26">
        <v>0</v>
      </c>
      <c r="D102" s="26">
        <v>0</v>
      </c>
      <c r="E102" s="26">
        <v>0</v>
      </c>
      <c r="F102" s="26">
        <v>0</v>
      </c>
      <c r="G102" s="75"/>
      <c r="H102" s="75"/>
    </row>
    <row r="103" spans="1:8" s="17" customFormat="1" ht="15.95" customHeight="1">
      <c r="A103" s="31"/>
      <c r="B103" s="21" t="s">
        <v>83</v>
      </c>
      <c r="C103" s="26">
        <v>0</v>
      </c>
      <c r="D103" s="26">
        <v>0</v>
      </c>
      <c r="E103" s="26">
        <v>0</v>
      </c>
      <c r="F103" s="26">
        <v>0</v>
      </c>
      <c r="G103" s="75"/>
      <c r="H103" s="75"/>
    </row>
    <row r="104" spans="1:8" s="17" customFormat="1" ht="15.95" customHeight="1">
      <c r="A104" s="31"/>
      <c r="B104" s="42" t="s">
        <v>85</v>
      </c>
      <c r="C104" s="15">
        <f>-SUM(C76,C82)</f>
        <v>0</v>
      </c>
      <c r="D104" s="15">
        <f>-SUM(D76,D82)</f>
        <v>0</v>
      </c>
      <c r="E104" s="15">
        <f>-SUM(E76,E82)</f>
        <v>0</v>
      </c>
      <c r="F104" s="15">
        <f>-SUM(F76,F82)</f>
        <v>0</v>
      </c>
      <c r="G104" s="75"/>
      <c r="H104" s="75"/>
    </row>
    <row r="105" spans="1:8" s="17" customFormat="1" ht="15.95" customHeight="1">
      <c r="A105" s="32"/>
      <c r="B105" s="18" t="s">
        <v>146</v>
      </c>
      <c r="C105" s="16">
        <f>SUM(C98:C104)</f>
        <v>-401</v>
      </c>
      <c r="D105" s="16">
        <f>SUM(D98:D104)</f>
        <v>-401</v>
      </c>
      <c r="E105" s="16">
        <f>SUM(E98:E104)</f>
        <v>-401</v>
      </c>
      <c r="F105" s="16">
        <f>SUM(F98:F104)</f>
        <v>-401</v>
      </c>
      <c r="G105" s="75"/>
      <c r="H105" s="75"/>
    </row>
    <row r="106" spans="1:8" s="1" customFormat="1" ht="8.1" customHeight="1">
      <c r="A106" s="33"/>
      <c r="C106" s="34"/>
      <c r="D106" s="27"/>
      <c r="F106" s="27"/>
      <c r="G106" s="75"/>
      <c r="H106" s="75"/>
    </row>
    <row r="107" spans="1:8" s="17" customFormat="1" ht="15.95" customHeight="1">
      <c r="A107" s="31"/>
      <c r="B107" s="44" t="s">
        <v>97</v>
      </c>
      <c r="C107" s="36" t="str">
        <f>IF(C95+C105=0, "PASS", "FAIL")</f>
        <v>PASS</v>
      </c>
      <c r="D107" s="36" t="str">
        <f>IF(D95+D105=0, "PASS", "FAIL")</f>
        <v>PASS</v>
      </c>
      <c r="E107" s="36" t="str">
        <f>IF(E95+E105=0, "PASS", "FAIL")</f>
        <v>PASS</v>
      </c>
      <c r="F107" s="36" t="str">
        <f>IF(F95+F105=0, "PASS", "FAIL")</f>
        <v>PASS</v>
      </c>
      <c r="G107" s="75"/>
      <c r="H107" s="75"/>
    </row>
    <row r="108" spans="1:8" ht="18" customHeight="1">
      <c r="D108" s="41"/>
      <c r="E108" s="41"/>
      <c r="F108" s="41"/>
    </row>
    <row r="109" spans="1:8" s="6" customFormat="1" ht="24.95" customHeight="1">
      <c r="A109" s="29"/>
      <c r="B109" s="23" t="s">
        <v>143</v>
      </c>
      <c r="C109" s="22"/>
      <c r="D109" s="11"/>
      <c r="E109" s="11"/>
      <c r="F109" s="8"/>
      <c r="G109" s="75"/>
      <c r="H109" s="75"/>
    </row>
    <row r="110" spans="1:8" s="6" customFormat="1" ht="20.100000000000001" customHeight="1">
      <c r="A110" s="29"/>
      <c r="B110" s="12" t="s">
        <v>144</v>
      </c>
      <c r="C110" s="48"/>
      <c r="D110" s="11"/>
      <c r="E110" s="11"/>
      <c r="F110" s="8" t="s">
        <v>16</v>
      </c>
      <c r="G110" s="75"/>
      <c r="H110" s="75"/>
    </row>
    <row r="111" spans="1:8" s="13" customFormat="1" ht="45" customHeight="1">
      <c r="A111" s="30"/>
      <c r="B111" s="19"/>
      <c r="C111" s="20" t="str">
        <f>C$9</f>
        <v>2020-21 
Provisional 
Outturn</v>
      </c>
      <c r="D111" s="20" t="str">
        <f>D$9</f>
        <v>2021-22 
Budget 
Estimate</v>
      </c>
      <c r="E111" s="20" t="str">
        <f>E$9</f>
        <v>2022-23 
Budget 
Estimate</v>
      </c>
      <c r="F111" s="20" t="str">
        <f>F$9</f>
        <v>2023-24 
Budget 
Estimate</v>
      </c>
      <c r="G111" s="75"/>
      <c r="H111" s="75"/>
    </row>
    <row r="112" spans="1:8" s="1" customFormat="1" ht="8.1" customHeight="1">
      <c r="A112" s="33"/>
      <c r="C112" s="34"/>
      <c r="D112" s="27"/>
      <c r="F112" s="27"/>
      <c r="G112" s="75"/>
      <c r="H112" s="75"/>
    </row>
    <row r="113" spans="1:8" s="6" customFormat="1" ht="15.95" customHeight="1">
      <c r="A113" s="29"/>
      <c r="B113" s="50" t="s">
        <v>43</v>
      </c>
      <c r="C113" s="48"/>
      <c r="D113" s="11"/>
      <c r="E113" s="11"/>
      <c r="F113" s="8"/>
      <c r="G113" s="75"/>
      <c r="H113" s="75"/>
    </row>
    <row r="114" spans="1:8" s="17" customFormat="1" ht="15.95" customHeight="1">
      <c r="A114" s="31"/>
      <c r="B114" s="21" t="s">
        <v>98</v>
      </c>
      <c r="C114" s="26">
        <v>0</v>
      </c>
      <c r="D114" s="26">
        <v>100</v>
      </c>
      <c r="E114" s="26">
        <v>0</v>
      </c>
      <c r="F114" s="26">
        <v>0</v>
      </c>
      <c r="G114" s="75"/>
      <c r="H114" s="75"/>
    </row>
    <row r="115" spans="1:8" s="17" customFormat="1" ht="15.95" customHeight="1">
      <c r="A115" s="31"/>
      <c r="B115" s="21" t="s">
        <v>99</v>
      </c>
      <c r="C115" s="26">
        <v>3390</v>
      </c>
      <c r="D115" s="26">
        <v>5450</v>
      </c>
      <c r="E115" s="26">
        <v>3720</v>
      </c>
      <c r="F115" s="26">
        <v>3810</v>
      </c>
      <c r="G115" s="75"/>
      <c r="H115" s="75"/>
    </row>
    <row r="116" spans="1:8" s="17" customFormat="1" ht="15.95" customHeight="1">
      <c r="A116" s="31"/>
      <c r="B116" s="21" t="s">
        <v>100</v>
      </c>
      <c r="C116" s="26">
        <v>10250</v>
      </c>
      <c r="D116" s="26">
        <v>15470</v>
      </c>
      <c r="E116" s="26">
        <v>10190</v>
      </c>
      <c r="F116" s="26">
        <v>10420</v>
      </c>
      <c r="G116" s="75"/>
      <c r="H116" s="75"/>
    </row>
    <row r="117" spans="1:8" s="17" customFormat="1" ht="15.95" customHeight="1">
      <c r="A117" s="31"/>
      <c r="B117" s="21" t="s">
        <v>101</v>
      </c>
      <c r="C117" s="26">
        <v>29700</v>
      </c>
      <c r="D117" s="26">
        <v>22810</v>
      </c>
      <c r="E117" s="26">
        <v>24070</v>
      </c>
      <c r="F117" s="26">
        <v>19640</v>
      </c>
      <c r="G117" s="75"/>
      <c r="H117" s="75"/>
    </row>
    <row r="118" spans="1:8" s="17" customFormat="1" ht="15.95" customHeight="1">
      <c r="A118" s="31"/>
      <c r="B118" s="21" t="s">
        <v>102</v>
      </c>
      <c r="C118" s="26">
        <v>3570</v>
      </c>
      <c r="D118" s="26">
        <v>5910</v>
      </c>
      <c r="E118" s="26">
        <v>4560</v>
      </c>
      <c r="F118" s="26">
        <v>4640</v>
      </c>
      <c r="G118" s="75"/>
      <c r="H118" s="75"/>
    </row>
    <row r="119" spans="1:8" s="17" customFormat="1" ht="15.95" customHeight="1">
      <c r="A119" s="32"/>
      <c r="B119" s="52" t="s">
        <v>54</v>
      </c>
      <c r="C119" s="53">
        <f>SUM(C114:C118)</f>
        <v>46910</v>
      </c>
      <c r="D119" s="53">
        <f>SUM(D114:D118)</f>
        <v>49740</v>
      </c>
      <c r="E119" s="53">
        <f>SUM(E114:E118)</f>
        <v>42540</v>
      </c>
      <c r="F119" s="53">
        <f>SUM(F114:F118)</f>
        <v>38510</v>
      </c>
      <c r="G119" s="75"/>
      <c r="H119" s="75"/>
    </row>
    <row r="120" spans="1:8" s="1" customFormat="1" ht="8.1" customHeight="1">
      <c r="A120" s="33"/>
      <c r="C120" s="34"/>
      <c r="D120" s="27"/>
      <c r="F120" s="27"/>
      <c r="G120" s="75"/>
      <c r="H120" s="75"/>
    </row>
    <row r="121" spans="1:8" s="6" customFormat="1" ht="15.95" customHeight="1">
      <c r="A121" s="29"/>
      <c r="B121" s="50" t="s">
        <v>48</v>
      </c>
      <c r="C121" s="48"/>
      <c r="D121" s="11"/>
      <c r="E121" s="11"/>
      <c r="F121" s="8"/>
      <c r="G121" s="75"/>
      <c r="H121" s="75"/>
    </row>
    <row r="122" spans="1:8" s="17" customFormat="1" ht="15.95" customHeight="1">
      <c r="A122" s="31"/>
      <c r="B122" s="21" t="s">
        <v>104</v>
      </c>
      <c r="C122" s="26">
        <v>0</v>
      </c>
      <c r="D122" s="26">
        <v>0</v>
      </c>
      <c r="E122" s="26">
        <v>0</v>
      </c>
      <c r="F122" s="26">
        <v>0</v>
      </c>
      <c r="G122" s="75"/>
      <c r="H122" s="75"/>
    </row>
    <row r="123" spans="1:8" s="17" customFormat="1" ht="15.95" customHeight="1">
      <c r="A123" s="31"/>
      <c r="B123" s="35" t="s">
        <v>121</v>
      </c>
      <c r="C123" s="26">
        <v>-3750</v>
      </c>
      <c r="D123" s="26">
        <v>-4500</v>
      </c>
      <c r="E123" s="26">
        <v>-7060</v>
      </c>
      <c r="F123" s="26">
        <v>-3370</v>
      </c>
      <c r="G123" s="75"/>
      <c r="H123" s="75"/>
    </row>
    <row r="124" spans="1:8" s="17" customFormat="1" ht="15.95" customHeight="1">
      <c r="A124" s="31"/>
      <c r="B124" s="21" t="s">
        <v>80</v>
      </c>
      <c r="C124" s="26">
        <v>0</v>
      </c>
      <c r="D124" s="26">
        <v>0</v>
      </c>
      <c r="E124" s="26">
        <v>0</v>
      </c>
      <c r="F124" s="26">
        <v>0</v>
      </c>
      <c r="G124" s="75"/>
      <c r="H124" s="75"/>
    </row>
    <row r="125" spans="1:8" s="17" customFormat="1" ht="15.95" customHeight="1">
      <c r="A125" s="31"/>
      <c r="B125" s="21" t="s">
        <v>81</v>
      </c>
      <c r="C125" s="26">
        <v>0</v>
      </c>
      <c r="D125" s="26">
        <v>0</v>
      </c>
      <c r="E125" s="26">
        <v>0</v>
      </c>
      <c r="F125" s="26">
        <v>0</v>
      </c>
      <c r="G125" s="75"/>
      <c r="H125" s="75"/>
    </row>
    <row r="126" spans="1:8" s="17" customFormat="1" ht="15.95" customHeight="1">
      <c r="A126" s="31"/>
      <c r="B126" s="21" t="s">
        <v>84</v>
      </c>
      <c r="C126" s="26">
        <v>0</v>
      </c>
      <c r="D126" s="26">
        <v>-100</v>
      </c>
      <c r="E126" s="26">
        <v>0</v>
      </c>
      <c r="F126" s="26">
        <v>0</v>
      </c>
      <c r="G126" s="75"/>
      <c r="H126" s="75"/>
    </row>
    <row r="127" spans="1:8" s="17" customFormat="1" ht="15.95" customHeight="1">
      <c r="A127" s="31"/>
      <c r="B127" s="21" t="s">
        <v>85</v>
      </c>
      <c r="C127" s="26">
        <v>-35230</v>
      </c>
      <c r="D127" s="26">
        <v>-36820</v>
      </c>
      <c r="E127" s="26">
        <v>-28430</v>
      </c>
      <c r="F127" s="26">
        <v>-27840</v>
      </c>
      <c r="G127" s="75"/>
      <c r="H127" s="75"/>
    </row>
    <row r="128" spans="1:8" s="17" customFormat="1" ht="15.95" customHeight="1">
      <c r="A128" s="31"/>
      <c r="B128" s="21" t="s">
        <v>86</v>
      </c>
      <c r="C128" s="26">
        <v>0</v>
      </c>
      <c r="D128" s="26">
        <v>0</v>
      </c>
      <c r="E128" s="26">
        <v>0</v>
      </c>
      <c r="F128" s="26">
        <v>0</v>
      </c>
      <c r="G128" s="75"/>
      <c r="H128" s="75"/>
    </row>
    <row r="129" spans="1:8" s="17" customFormat="1" ht="15.95" customHeight="1">
      <c r="A129" s="31"/>
      <c r="B129" s="21" t="s">
        <v>87</v>
      </c>
      <c r="C129" s="26">
        <v>0</v>
      </c>
      <c r="D129" s="26">
        <v>0</v>
      </c>
      <c r="E129" s="26">
        <v>0</v>
      </c>
      <c r="F129" s="26">
        <v>0</v>
      </c>
      <c r="G129" s="75"/>
      <c r="H129" s="75"/>
    </row>
    <row r="130" spans="1:8" s="17" customFormat="1" ht="15.95" customHeight="1">
      <c r="A130" s="31"/>
      <c r="B130" s="21" t="s">
        <v>88</v>
      </c>
      <c r="C130" s="26">
        <v>-7930</v>
      </c>
      <c r="D130" s="26">
        <v>-8320</v>
      </c>
      <c r="E130" s="26">
        <v>-7050</v>
      </c>
      <c r="F130" s="26">
        <v>-7300</v>
      </c>
      <c r="G130" s="75"/>
      <c r="H130" s="75"/>
    </row>
    <row r="131" spans="1:8" s="17" customFormat="1" ht="15.95" customHeight="1">
      <c r="A131" s="31"/>
      <c r="B131" s="21" t="s">
        <v>89</v>
      </c>
      <c r="C131" s="26">
        <v>0</v>
      </c>
      <c r="D131" s="26">
        <v>0</v>
      </c>
      <c r="E131" s="26">
        <v>0</v>
      </c>
      <c r="F131" s="26">
        <v>0</v>
      </c>
      <c r="G131" s="75"/>
      <c r="H131" s="75"/>
    </row>
    <row r="132" spans="1:8" s="17" customFormat="1" ht="15.95" customHeight="1">
      <c r="A132" s="31"/>
      <c r="B132" s="21" t="s">
        <v>90</v>
      </c>
      <c r="C132" s="26">
        <v>0</v>
      </c>
      <c r="D132" s="26">
        <v>0</v>
      </c>
      <c r="E132" s="26">
        <v>0</v>
      </c>
      <c r="F132" s="26">
        <v>0</v>
      </c>
      <c r="G132" s="75"/>
      <c r="H132" s="75"/>
    </row>
    <row r="133" spans="1:8" s="17" customFormat="1" ht="15.95" customHeight="1">
      <c r="A133" s="32"/>
      <c r="B133" s="52" t="s">
        <v>55</v>
      </c>
      <c r="C133" s="16">
        <f>SUM(C122:C132)</f>
        <v>-46910</v>
      </c>
      <c r="D133" s="16">
        <f>SUM(D122:D132)</f>
        <v>-49740</v>
      </c>
      <c r="E133" s="16">
        <f>SUM(E122:E132)</f>
        <v>-42540</v>
      </c>
      <c r="F133" s="16">
        <f>SUM(F122:F132)</f>
        <v>-38510</v>
      </c>
      <c r="G133" s="75"/>
      <c r="H133" s="75"/>
    </row>
    <row r="134" spans="1:8" s="1" customFormat="1" ht="8.1" customHeight="1">
      <c r="A134" s="33"/>
      <c r="C134" s="34"/>
      <c r="D134" s="27"/>
      <c r="F134" s="27"/>
      <c r="G134" s="75"/>
      <c r="H134" s="75"/>
    </row>
    <row r="135" spans="1:8" s="17" customFormat="1" ht="15.95" customHeight="1">
      <c r="A135" s="31"/>
      <c r="B135" s="44" t="s">
        <v>105</v>
      </c>
      <c r="C135" s="36" t="str">
        <f>IF(C119+C133=0, "PASS", "FAIL")</f>
        <v>PASS</v>
      </c>
      <c r="D135" s="36" t="str">
        <f>IF(D119+D133=0, "PASS", "FAIL")</f>
        <v>PASS</v>
      </c>
      <c r="E135" s="36" t="str">
        <f>IF(E119+E133=0, "PASS", "FAIL")</f>
        <v>PASS</v>
      </c>
      <c r="F135" s="36" t="str">
        <f>IF(F119+F133=0, "PASS", "FAIL")</f>
        <v>PASS</v>
      </c>
      <c r="G135" s="75"/>
      <c r="H135" s="75"/>
    </row>
    <row r="136" spans="1:8" ht="18" customHeight="1">
      <c r="D136" s="41"/>
      <c r="E136" s="41"/>
      <c r="F136" s="41"/>
    </row>
    <row r="137" spans="1:8" s="6" customFormat="1" ht="20.100000000000001" customHeight="1">
      <c r="A137" s="29"/>
      <c r="B137" s="12" t="s">
        <v>145</v>
      </c>
      <c r="C137" s="48"/>
      <c r="D137" s="11"/>
      <c r="E137" s="11"/>
      <c r="F137" s="8" t="s">
        <v>16</v>
      </c>
      <c r="G137" s="75"/>
      <c r="H137" s="75"/>
    </row>
    <row r="138" spans="1:8" s="13" customFormat="1" ht="45" customHeight="1">
      <c r="A138" s="30"/>
      <c r="B138" s="19"/>
      <c r="C138" s="20" t="str">
        <f>C$9</f>
        <v>2020-21 
Provisional 
Outturn</v>
      </c>
      <c r="D138" s="20" t="str">
        <f>D$9</f>
        <v>2021-22 
Budget 
Estimate</v>
      </c>
      <c r="E138" s="20" t="str">
        <f>E$9</f>
        <v>2022-23 
Budget 
Estimate</v>
      </c>
      <c r="F138" s="20" t="str">
        <f>F$9</f>
        <v>2023-24 
Budget 
Estimate</v>
      </c>
      <c r="G138" s="75"/>
      <c r="H138" s="75"/>
    </row>
    <row r="139" spans="1:8" s="1" customFormat="1" ht="8.1" customHeight="1">
      <c r="A139" s="33"/>
      <c r="C139" s="34"/>
      <c r="D139" s="27"/>
      <c r="F139" s="27"/>
      <c r="G139" s="75"/>
      <c r="H139" s="75"/>
    </row>
    <row r="140" spans="1:8" s="6" customFormat="1" ht="15.95" customHeight="1">
      <c r="A140" s="29"/>
      <c r="B140" s="50" t="s">
        <v>43</v>
      </c>
      <c r="C140" s="48"/>
      <c r="D140" s="11"/>
      <c r="E140" s="11"/>
      <c r="F140" s="8"/>
      <c r="G140" s="75"/>
      <c r="H140" s="75"/>
    </row>
    <row r="141" spans="1:8" s="17" customFormat="1" ht="15.95" customHeight="1">
      <c r="A141" s="31"/>
      <c r="B141" s="21" t="s">
        <v>94</v>
      </c>
      <c r="C141" s="26">
        <v>0</v>
      </c>
      <c r="D141" s="26">
        <v>0</v>
      </c>
      <c r="E141" s="26">
        <v>0</v>
      </c>
      <c r="F141" s="26">
        <v>0</v>
      </c>
      <c r="G141" s="75"/>
      <c r="H141" s="75"/>
    </row>
    <row r="142" spans="1:8" s="17" customFormat="1" ht="15.95" customHeight="1">
      <c r="A142" s="31"/>
      <c r="B142" s="21" t="s">
        <v>91</v>
      </c>
      <c r="C142" s="26">
        <v>0</v>
      </c>
      <c r="D142" s="26">
        <v>0</v>
      </c>
      <c r="E142" s="26">
        <v>0</v>
      </c>
      <c r="F142" s="26">
        <v>0</v>
      </c>
      <c r="G142" s="75"/>
      <c r="H142" s="75"/>
    </row>
    <row r="143" spans="1:8" s="17" customFormat="1" ht="15.95" customHeight="1">
      <c r="A143" s="31"/>
      <c r="B143" s="21" t="s">
        <v>93</v>
      </c>
      <c r="C143" s="26">
        <v>0</v>
      </c>
      <c r="D143" s="26">
        <v>0</v>
      </c>
      <c r="E143" s="26">
        <v>0</v>
      </c>
      <c r="F143" s="26">
        <v>0</v>
      </c>
      <c r="G143" s="75"/>
      <c r="H143" s="75"/>
    </row>
    <row r="144" spans="1:8" s="17" customFormat="1" ht="15.95" customHeight="1">
      <c r="A144" s="32"/>
      <c r="B144" s="52" t="s">
        <v>103</v>
      </c>
      <c r="C144" s="53">
        <f>SUM(C141:C143)</f>
        <v>0</v>
      </c>
      <c r="D144" s="53">
        <f>SUM(D141:D143)</f>
        <v>0</v>
      </c>
      <c r="E144" s="53">
        <f>SUM(E141:E143)</f>
        <v>0</v>
      </c>
      <c r="F144" s="53">
        <f>SUM(F141:F143)</f>
        <v>0</v>
      </c>
      <c r="G144" s="75"/>
      <c r="H144" s="75"/>
    </row>
    <row r="145" spans="1:8" s="1" customFormat="1" ht="8.1" customHeight="1">
      <c r="A145" s="33"/>
      <c r="C145" s="34"/>
      <c r="D145" s="27"/>
      <c r="F145" s="27"/>
      <c r="G145" s="75"/>
      <c r="H145" s="75"/>
    </row>
    <row r="146" spans="1:8" s="6" customFormat="1" ht="15.95" customHeight="1">
      <c r="A146" s="29"/>
      <c r="B146" s="50" t="s">
        <v>48</v>
      </c>
      <c r="C146" s="48"/>
      <c r="D146" s="11"/>
      <c r="E146" s="11"/>
      <c r="F146" s="8"/>
      <c r="G146" s="75"/>
      <c r="H146" s="75"/>
    </row>
    <row r="147" spans="1:8" s="17" customFormat="1" ht="15.95" customHeight="1">
      <c r="A147" s="31"/>
      <c r="B147" s="21" t="s">
        <v>104</v>
      </c>
      <c r="C147" s="26">
        <v>0</v>
      </c>
      <c r="D147" s="26">
        <v>0</v>
      </c>
      <c r="E147" s="26">
        <v>0</v>
      </c>
      <c r="F147" s="26">
        <v>0</v>
      </c>
      <c r="G147" s="75"/>
      <c r="H147" s="75"/>
    </row>
    <row r="148" spans="1:8" s="17" customFormat="1" ht="15.95" customHeight="1">
      <c r="A148" s="31"/>
      <c r="B148" s="35" t="s">
        <v>121</v>
      </c>
      <c r="C148" s="26">
        <v>0</v>
      </c>
      <c r="D148" s="26">
        <v>0</v>
      </c>
      <c r="E148" s="26">
        <v>0</v>
      </c>
      <c r="F148" s="26">
        <v>0</v>
      </c>
      <c r="G148" s="75"/>
      <c r="H148" s="75"/>
    </row>
    <row r="149" spans="1:8" s="17" customFormat="1" ht="15.95" customHeight="1">
      <c r="A149" s="31"/>
      <c r="B149" s="21" t="s">
        <v>80</v>
      </c>
      <c r="C149" s="26">
        <v>0</v>
      </c>
      <c r="D149" s="26">
        <v>0</v>
      </c>
      <c r="E149" s="26">
        <v>0</v>
      </c>
      <c r="F149" s="26">
        <v>0</v>
      </c>
      <c r="G149" s="75"/>
      <c r="H149" s="75"/>
    </row>
    <row r="150" spans="1:8" s="17" customFormat="1" ht="15.95" customHeight="1">
      <c r="A150" s="31"/>
      <c r="B150" s="21" t="s">
        <v>81</v>
      </c>
      <c r="C150" s="26">
        <v>0</v>
      </c>
      <c r="D150" s="26">
        <v>0</v>
      </c>
      <c r="E150" s="26">
        <v>0</v>
      </c>
      <c r="F150" s="26">
        <v>0</v>
      </c>
      <c r="G150" s="75"/>
      <c r="H150" s="75"/>
    </row>
    <row r="151" spans="1:8" s="17" customFormat="1" ht="15.95" customHeight="1">
      <c r="A151" s="31"/>
      <c r="B151" s="21" t="s">
        <v>84</v>
      </c>
      <c r="C151" s="26">
        <v>0</v>
      </c>
      <c r="D151" s="26">
        <v>0</v>
      </c>
      <c r="E151" s="26">
        <v>0</v>
      </c>
      <c r="F151" s="26">
        <v>0</v>
      </c>
      <c r="G151" s="75"/>
      <c r="H151" s="75"/>
    </row>
    <row r="152" spans="1:8" s="17" customFormat="1" ht="15.95" customHeight="1">
      <c r="A152" s="31"/>
      <c r="B152" s="14" t="s">
        <v>85</v>
      </c>
      <c r="C152" s="15">
        <f>-SUM(C141:C142)</f>
        <v>0</v>
      </c>
      <c r="D152" s="15">
        <f>-SUM(D141:D142)</f>
        <v>0</v>
      </c>
      <c r="E152" s="15">
        <f>-SUM(E141:E142)</f>
        <v>0</v>
      </c>
      <c r="F152" s="15">
        <f>-SUM(F141:F142)</f>
        <v>0</v>
      </c>
      <c r="G152" s="75"/>
      <c r="H152" s="75"/>
    </row>
    <row r="153" spans="1:8" s="17" customFormat="1" ht="15.95" customHeight="1">
      <c r="A153" s="32"/>
      <c r="B153" s="18" t="s">
        <v>147</v>
      </c>
      <c r="C153" s="16">
        <f>SUM(C147:C152)</f>
        <v>0</v>
      </c>
      <c r="D153" s="16">
        <f>SUM(D147:D152)</f>
        <v>0</v>
      </c>
      <c r="E153" s="16">
        <f>SUM(E147:E152)</f>
        <v>0</v>
      </c>
      <c r="F153" s="16">
        <f>SUM(F147:F152)</f>
        <v>0</v>
      </c>
      <c r="G153" s="75"/>
      <c r="H153" s="75"/>
    </row>
    <row r="154" spans="1:8" s="1" customFormat="1" ht="8.1" customHeight="1">
      <c r="A154" s="33"/>
      <c r="C154" s="34"/>
      <c r="D154" s="27"/>
      <c r="F154" s="27"/>
      <c r="G154" s="75"/>
      <c r="H154" s="75"/>
    </row>
    <row r="155" spans="1:8" s="17" customFormat="1" ht="15.95" customHeight="1">
      <c r="A155" s="31"/>
      <c r="B155" s="44" t="s">
        <v>105</v>
      </c>
      <c r="C155" s="36" t="str">
        <f>IF(C144+C153=0, "PASS", "FAIL")</f>
        <v>PASS</v>
      </c>
      <c r="D155" s="36" t="str">
        <f>IF(D144+D153=0, "PASS", "FAIL")</f>
        <v>PASS</v>
      </c>
      <c r="E155" s="36" t="str">
        <f>IF(E144+E153=0, "PASS", "FAIL")</f>
        <v>PASS</v>
      </c>
      <c r="F155" s="36" t="str">
        <f>IF(F144+F153=0, "PASS", "FAIL")</f>
        <v>PASS</v>
      </c>
      <c r="G155" s="75"/>
      <c r="H155" s="75"/>
    </row>
    <row r="156" spans="1:8" ht="18" customHeight="1">
      <c r="D156" s="41"/>
      <c r="E156" s="41"/>
      <c r="F156" s="41"/>
    </row>
    <row r="157" spans="1:8" s="6" customFormat="1" ht="24.95" customHeight="1">
      <c r="A157" s="29"/>
      <c r="B157" s="23" t="s">
        <v>148</v>
      </c>
      <c r="C157" s="22"/>
      <c r="D157" s="11"/>
      <c r="E157" s="11"/>
      <c r="F157" s="8"/>
      <c r="G157" s="75"/>
      <c r="H157" s="75"/>
    </row>
    <row r="158" spans="1:8" s="6" customFormat="1" ht="20.100000000000001" customHeight="1">
      <c r="A158" s="29"/>
      <c r="B158" s="43" t="s">
        <v>56</v>
      </c>
      <c r="C158" s="22"/>
      <c r="D158" s="11"/>
      <c r="E158" s="11"/>
      <c r="F158" s="8" t="s">
        <v>16</v>
      </c>
      <c r="G158" s="75"/>
      <c r="H158" s="75"/>
    </row>
    <row r="159" spans="1:8" s="13" customFormat="1" ht="45" customHeight="1">
      <c r="A159" s="30"/>
      <c r="B159" s="19"/>
      <c r="C159" s="20" t="str">
        <f>C$9</f>
        <v>2020-21 
Provisional 
Outturn</v>
      </c>
      <c r="D159" s="20" t="str">
        <f>D$9</f>
        <v>2021-22 
Budget 
Estimate</v>
      </c>
      <c r="E159" s="20" t="str">
        <f>E$9</f>
        <v>2022-23 
Budget 
Estimate</v>
      </c>
      <c r="F159" s="20" t="str">
        <f>F$9</f>
        <v>2023-24 
Budget 
Estimate</v>
      </c>
      <c r="G159" s="75"/>
      <c r="H159" s="75"/>
    </row>
    <row r="160" spans="1:8" s="1" customFormat="1" ht="8.1" customHeight="1">
      <c r="A160" s="33"/>
      <c r="C160" s="34"/>
      <c r="D160" s="27"/>
      <c r="F160" s="27"/>
      <c r="G160" s="75"/>
      <c r="H160" s="75"/>
    </row>
    <row r="161" spans="1:8" s="6" customFormat="1" ht="15.95" customHeight="1">
      <c r="A161" s="29"/>
      <c r="B161" s="50" t="s">
        <v>59</v>
      </c>
      <c r="C161" s="48"/>
      <c r="D161" s="11"/>
      <c r="E161" s="11"/>
      <c r="F161" s="8"/>
      <c r="G161" s="75"/>
      <c r="H161" s="75"/>
    </row>
    <row r="162" spans="1:8" s="13" customFormat="1" ht="20.100000000000001" customHeight="1">
      <c r="A162" s="30"/>
      <c r="B162" s="81" t="s">
        <v>37</v>
      </c>
      <c r="C162" s="82"/>
      <c r="D162" s="82"/>
      <c r="E162" s="82"/>
      <c r="F162" s="83"/>
      <c r="G162" s="75"/>
      <c r="H162" s="75"/>
    </row>
    <row r="163" spans="1:8" s="17" customFormat="1" ht="15.95" customHeight="1">
      <c r="A163" s="30"/>
      <c r="B163" s="21" t="s">
        <v>106</v>
      </c>
      <c r="C163" s="26">
        <v>354534</v>
      </c>
      <c r="D163" s="15">
        <f>C170</f>
        <v>369645</v>
      </c>
      <c r="E163" s="15">
        <f>D170</f>
        <v>396969</v>
      </c>
      <c r="F163" s="15">
        <f>E170</f>
        <v>409510</v>
      </c>
      <c r="G163" s="75"/>
      <c r="H163" s="75"/>
    </row>
    <row r="164" spans="1:8" s="17" customFormat="1" ht="15.95" customHeight="1">
      <c r="A164" s="31"/>
      <c r="B164" s="55" t="s">
        <v>149</v>
      </c>
      <c r="C164" s="15">
        <v>0</v>
      </c>
      <c r="D164" s="38"/>
      <c r="E164" s="38"/>
      <c r="F164" s="38"/>
      <c r="G164" s="75"/>
      <c r="H164" s="75"/>
    </row>
    <row r="165" spans="1:8" s="17" customFormat="1" ht="15.95" customHeight="1">
      <c r="A165" s="31"/>
      <c r="B165" s="46" t="s">
        <v>107</v>
      </c>
      <c r="C165" s="54">
        <f>C163+C164</f>
        <v>354534</v>
      </c>
      <c r="D165" s="54">
        <f>D163</f>
        <v>369645</v>
      </c>
      <c r="E165" s="54">
        <f>E163</f>
        <v>396969</v>
      </c>
      <c r="F165" s="54">
        <f>F163</f>
        <v>409510</v>
      </c>
      <c r="G165" s="75"/>
      <c r="H165" s="75"/>
    </row>
    <row r="166" spans="1:8" s="17" customFormat="1" ht="15.95" customHeight="1">
      <c r="A166" s="31"/>
      <c r="B166" s="14" t="s">
        <v>57</v>
      </c>
      <c r="C166" s="15">
        <f>-C51-C104</f>
        <v>20862</v>
      </c>
      <c r="D166" s="15">
        <f>-D51-D104</f>
        <v>33126</v>
      </c>
      <c r="E166" s="15">
        <f>-E51-E104</f>
        <v>19208</v>
      </c>
      <c r="F166" s="15">
        <f>-F51-F104</f>
        <v>44966</v>
      </c>
      <c r="G166" s="75"/>
      <c r="H166" s="75"/>
    </row>
    <row r="167" spans="1:8" s="17" customFormat="1" ht="15.95" customHeight="1">
      <c r="A167" s="31"/>
      <c r="B167" s="14" t="s">
        <v>58</v>
      </c>
      <c r="C167" s="15">
        <f>-SUM(C55:C56)</f>
        <v>0</v>
      </c>
      <c r="D167" s="15">
        <f>-SUM(D55:D56)</f>
        <v>0</v>
      </c>
      <c r="E167" s="15">
        <f>-SUM(E55:E56)</f>
        <v>0</v>
      </c>
      <c r="F167" s="15">
        <f>-SUM(F55:F56)</f>
        <v>0</v>
      </c>
      <c r="G167" s="75"/>
      <c r="H167" s="75"/>
    </row>
    <row r="168" spans="1:8" s="17" customFormat="1" ht="15.95" customHeight="1">
      <c r="A168" s="31"/>
      <c r="B168" s="21" t="s">
        <v>108</v>
      </c>
      <c r="C168" s="15">
        <v>-2150</v>
      </c>
      <c r="D168" s="15">
        <v>-2121</v>
      </c>
      <c r="E168" s="26">
        <v>-3291</v>
      </c>
      <c r="F168" s="26">
        <v>-4713</v>
      </c>
      <c r="G168" s="75"/>
      <c r="H168" s="75"/>
    </row>
    <row r="169" spans="1:8" s="17" customFormat="1" ht="15.95" customHeight="1">
      <c r="A169" s="31"/>
      <c r="B169" s="21" t="s">
        <v>109</v>
      </c>
      <c r="C169" s="15">
        <v>-3601</v>
      </c>
      <c r="D169" s="15">
        <v>-3681</v>
      </c>
      <c r="E169" s="26">
        <v>-3376</v>
      </c>
      <c r="F169" s="26">
        <v>-3143</v>
      </c>
      <c r="G169" s="75"/>
      <c r="H169" s="75"/>
    </row>
    <row r="170" spans="1:8" s="17" customFormat="1" ht="15.95" customHeight="1">
      <c r="A170" s="32"/>
      <c r="B170" s="18" t="s">
        <v>110</v>
      </c>
      <c r="C170" s="16">
        <f>SUM(C165:C169)</f>
        <v>369645</v>
      </c>
      <c r="D170" s="16">
        <f>SUM(D165:D169)</f>
        <v>396969</v>
      </c>
      <c r="E170" s="16">
        <f>SUM(E165:E169)</f>
        <v>409510</v>
      </c>
      <c r="F170" s="16">
        <f>SUM(F165:F169)</f>
        <v>446620</v>
      </c>
      <c r="G170" s="75"/>
      <c r="H170" s="75"/>
    </row>
    <row r="171" spans="1:8" s="13" customFormat="1" ht="20.100000000000001" customHeight="1">
      <c r="A171" s="30"/>
      <c r="B171" s="81" t="s">
        <v>139</v>
      </c>
      <c r="C171" s="82"/>
      <c r="D171" s="82"/>
      <c r="E171" s="82"/>
      <c r="F171" s="83"/>
      <c r="G171" s="75"/>
      <c r="H171" s="75"/>
    </row>
    <row r="172" spans="1:8" s="17" customFormat="1" ht="15.95" customHeight="1">
      <c r="A172" s="30"/>
      <c r="B172" s="21" t="s">
        <v>106</v>
      </c>
      <c r="C172" s="26">
        <v>246202</v>
      </c>
      <c r="D172" s="15">
        <f>C179</f>
        <v>276412</v>
      </c>
      <c r="E172" s="15">
        <f>D179</f>
        <v>306582</v>
      </c>
      <c r="F172" s="15">
        <f>E179</f>
        <v>326800</v>
      </c>
      <c r="G172" s="75"/>
      <c r="H172" s="75"/>
    </row>
    <row r="173" spans="1:8" s="17" customFormat="1" ht="15.95" customHeight="1">
      <c r="A173" s="31"/>
      <c r="B173" s="14" t="s">
        <v>149</v>
      </c>
      <c r="C173" s="15">
        <v>0</v>
      </c>
      <c r="D173" s="38"/>
      <c r="E173" s="38"/>
      <c r="F173" s="38"/>
      <c r="G173" s="75"/>
      <c r="H173" s="75"/>
    </row>
    <row r="174" spans="1:8" s="17" customFormat="1" ht="15.95" customHeight="1">
      <c r="A174" s="31"/>
      <c r="B174" s="46" t="s">
        <v>107</v>
      </c>
      <c r="C174" s="54">
        <f>C172+C173</f>
        <v>246202</v>
      </c>
      <c r="D174" s="54">
        <f>D172</f>
        <v>276412</v>
      </c>
      <c r="E174" s="54">
        <f>E172</f>
        <v>306582</v>
      </c>
      <c r="F174" s="54">
        <f>F172</f>
        <v>326800</v>
      </c>
      <c r="G174" s="75"/>
      <c r="H174" s="75"/>
    </row>
    <row r="175" spans="1:8" s="17" customFormat="1" ht="15.95" customHeight="1">
      <c r="A175" s="31"/>
      <c r="B175" s="14" t="s">
        <v>57</v>
      </c>
      <c r="C175" s="15">
        <f>-C127-C152</f>
        <v>35230</v>
      </c>
      <c r="D175" s="15">
        <f>-D127-D152</f>
        <v>36820</v>
      </c>
      <c r="E175" s="15">
        <f>-E127-E152</f>
        <v>28430</v>
      </c>
      <c r="F175" s="15">
        <f>-F127-F152</f>
        <v>27840</v>
      </c>
      <c r="G175" s="75"/>
      <c r="H175" s="75"/>
    </row>
    <row r="176" spans="1:8" s="17" customFormat="1" ht="15.95" customHeight="1">
      <c r="A176" s="31"/>
      <c r="B176" s="14" t="s">
        <v>58</v>
      </c>
      <c r="C176" s="15">
        <f>-SUM(C131:C132)</f>
        <v>0</v>
      </c>
      <c r="D176" s="15">
        <f>-SUM(D131:D132)</f>
        <v>0</v>
      </c>
      <c r="E176" s="15">
        <f>-SUM(E131:E132)</f>
        <v>0</v>
      </c>
      <c r="F176" s="15">
        <f>-SUM(F131:F132)</f>
        <v>0</v>
      </c>
      <c r="G176" s="75"/>
      <c r="H176" s="75"/>
    </row>
    <row r="177" spans="1:8" s="17" customFormat="1" ht="15.95" customHeight="1">
      <c r="A177" s="31"/>
      <c r="B177" s="21" t="s">
        <v>108</v>
      </c>
      <c r="C177" s="26">
        <v>-5020</v>
      </c>
      <c r="D177" s="26">
        <v>-6650</v>
      </c>
      <c r="E177" s="26">
        <v>-8212</v>
      </c>
      <c r="F177" s="26">
        <v>-9172</v>
      </c>
      <c r="G177" s="75"/>
      <c r="H177" s="75"/>
    </row>
    <row r="178" spans="1:8" s="17" customFormat="1" ht="15.95" customHeight="1">
      <c r="A178" s="31"/>
      <c r="B178" s="21" t="s">
        <v>109</v>
      </c>
      <c r="C178" s="26">
        <v>0</v>
      </c>
      <c r="D178" s="26">
        <v>0</v>
      </c>
      <c r="E178" s="26">
        <v>0</v>
      </c>
      <c r="F178" s="26">
        <v>0</v>
      </c>
      <c r="G178" s="75"/>
      <c r="H178" s="75"/>
    </row>
    <row r="179" spans="1:8" s="17" customFormat="1" ht="15.95" customHeight="1">
      <c r="A179" s="32"/>
      <c r="B179" s="18" t="s">
        <v>111</v>
      </c>
      <c r="C179" s="16">
        <f>SUM(C174:C178)</f>
        <v>276412</v>
      </c>
      <c r="D179" s="16">
        <f>SUM(D174:D178)</f>
        <v>306582</v>
      </c>
      <c r="E179" s="16">
        <f>SUM(E174:E178)</f>
        <v>326800</v>
      </c>
      <c r="F179" s="16">
        <f>SUM(F174:F178)</f>
        <v>345468</v>
      </c>
      <c r="G179" s="75"/>
      <c r="H179" s="75"/>
    </row>
    <row r="180" spans="1:8" s="1" customFormat="1" ht="8.1" customHeight="1">
      <c r="A180" s="33"/>
      <c r="C180" s="34"/>
      <c r="D180" s="27"/>
      <c r="F180" s="27"/>
      <c r="G180" s="75"/>
      <c r="H180" s="75"/>
    </row>
    <row r="181" spans="1:8" s="17" customFormat="1" ht="15.95" customHeight="1">
      <c r="A181" s="32"/>
      <c r="B181" s="18" t="s">
        <v>120</v>
      </c>
      <c r="C181" s="16">
        <f>C170+C179</f>
        <v>646057</v>
      </c>
      <c r="D181" s="16">
        <f>D170+D179</f>
        <v>703551</v>
      </c>
      <c r="E181" s="16">
        <f>E170+E179</f>
        <v>736310</v>
      </c>
      <c r="F181" s="16">
        <f>F170+F179</f>
        <v>792088</v>
      </c>
      <c r="G181" s="75"/>
      <c r="H181" s="75"/>
    </row>
    <row r="182" spans="1:8" s="1" customFormat="1" ht="8.1" customHeight="1">
      <c r="A182" s="33"/>
      <c r="C182" s="34"/>
      <c r="D182" s="27"/>
      <c r="F182" s="27"/>
      <c r="G182" s="75"/>
      <c r="H182" s="75"/>
    </row>
    <row r="183" spans="1:8" s="6" customFormat="1" ht="15.95" customHeight="1">
      <c r="A183" s="29"/>
      <c r="B183" s="50" t="s">
        <v>113</v>
      </c>
      <c r="C183" s="48"/>
      <c r="D183" s="11"/>
      <c r="E183" s="11"/>
      <c r="F183" s="8"/>
      <c r="G183" s="75"/>
      <c r="H183" s="75"/>
    </row>
    <row r="184" spans="1:8" s="17" customFormat="1" ht="15.95" customHeight="1">
      <c r="A184" s="31"/>
      <c r="B184" s="21" t="s">
        <v>115</v>
      </c>
      <c r="C184" s="26">
        <v>-554355</v>
      </c>
      <c r="D184" s="26">
        <v>-615129</v>
      </c>
      <c r="E184" s="26">
        <v>-651264</v>
      </c>
      <c r="F184" s="26">
        <v>-710185</v>
      </c>
      <c r="G184" s="75"/>
      <c r="H184" s="75"/>
    </row>
    <row r="185" spans="1:8" s="17" customFormat="1" ht="15.95" customHeight="1">
      <c r="A185" s="31"/>
      <c r="B185" s="45" t="s">
        <v>116</v>
      </c>
      <c r="C185" s="26">
        <v>-96341</v>
      </c>
      <c r="D185" s="26">
        <v>-92660</v>
      </c>
      <c r="E185" s="26">
        <v>-89284</v>
      </c>
      <c r="F185" s="26">
        <v>-86141</v>
      </c>
      <c r="G185" s="75"/>
      <c r="H185" s="75"/>
    </row>
    <row r="186" spans="1:8" s="17" customFormat="1" ht="15.95" customHeight="1">
      <c r="A186" s="31"/>
      <c r="B186" s="45" t="s">
        <v>117</v>
      </c>
      <c r="C186" s="26">
        <v>0</v>
      </c>
      <c r="D186" s="26">
        <v>0</v>
      </c>
      <c r="E186" s="26">
        <v>0</v>
      </c>
      <c r="F186" s="26">
        <v>0</v>
      </c>
      <c r="G186" s="75"/>
      <c r="H186" s="75"/>
    </row>
    <row r="187" spans="1:8" s="17" customFormat="1" ht="15.95" customHeight="1">
      <c r="A187" s="32"/>
      <c r="B187" s="18" t="s">
        <v>118</v>
      </c>
      <c r="C187" s="16">
        <f>SUM(C184:C186)</f>
        <v>-650696</v>
      </c>
      <c r="D187" s="16">
        <f>SUM(D184:D186)</f>
        <v>-707789</v>
      </c>
      <c r="E187" s="16">
        <f>SUM(E184:E186)</f>
        <v>-740548</v>
      </c>
      <c r="F187" s="16">
        <f>SUM(F184:F186)</f>
        <v>-796326</v>
      </c>
      <c r="G187" s="75"/>
      <c r="H187" s="75"/>
    </row>
    <row r="188" spans="1:8" s="17" customFormat="1" ht="30" customHeight="1">
      <c r="A188" s="31"/>
      <c r="B188" s="45" t="s">
        <v>119</v>
      </c>
      <c r="C188" s="26">
        <v>0</v>
      </c>
      <c r="D188" s="26">
        <v>0</v>
      </c>
      <c r="E188" s="26">
        <v>0</v>
      </c>
      <c r="F188" s="26">
        <v>0</v>
      </c>
      <c r="G188" s="75"/>
      <c r="H188" s="75"/>
    </row>
    <row r="189" spans="1:8" s="17" customFormat="1" ht="15.95" customHeight="1">
      <c r="A189" s="32"/>
      <c r="B189" s="18" t="s">
        <v>112</v>
      </c>
      <c r="C189" s="16">
        <f>SUM(C187:C188)</f>
        <v>-650696</v>
      </c>
      <c r="D189" s="16">
        <f>SUM(D187:D188)</f>
        <v>-707789</v>
      </c>
      <c r="E189" s="16">
        <f>SUM(E187:E188)</f>
        <v>-740548</v>
      </c>
      <c r="F189" s="16">
        <f>SUM(F187:F188)</f>
        <v>-796326</v>
      </c>
      <c r="G189" s="75"/>
      <c r="H189" s="75"/>
    </row>
    <row r="190" spans="1:8" s="1" customFormat="1" ht="8.1" customHeight="1">
      <c r="A190" s="33"/>
      <c r="C190" s="34"/>
      <c r="D190" s="27"/>
      <c r="F190" s="27"/>
      <c r="G190" s="75"/>
      <c r="H190" s="75"/>
    </row>
    <row r="191" spans="1:8" s="17" customFormat="1" ht="15.95" customHeight="1">
      <c r="A191" s="32"/>
      <c r="B191" s="18" t="s">
        <v>155</v>
      </c>
      <c r="C191" s="16">
        <f>C189+C181</f>
        <v>-4639</v>
      </c>
      <c r="D191" s="16">
        <f t="shared" ref="D191:F191" si="0">D189+D181</f>
        <v>-4238</v>
      </c>
      <c r="E191" s="16">
        <f t="shared" si="0"/>
        <v>-4238</v>
      </c>
      <c r="F191" s="16">
        <f t="shared" si="0"/>
        <v>-4238</v>
      </c>
      <c r="G191" s="75"/>
      <c r="H191" s="75"/>
    </row>
    <row r="192" spans="1:8" s="1" customFormat="1" ht="8.1" customHeight="1">
      <c r="A192" s="33"/>
      <c r="C192" s="34"/>
      <c r="D192" s="27"/>
      <c r="F192" s="27"/>
      <c r="G192" s="75"/>
      <c r="H192" s="75"/>
    </row>
    <row r="193" spans="1:9" s="6" customFormat="1" ht="15.95" customHeight="1">
      <c r="A193" s="29"/>
      <c r="B193" s="50" t="s">
        <v>114</v>
      </c>
      <c r="C193" s="48"/>
      <c r="D193" s="11"/>
      <c r="E193" s="11"/>
      <c r="F193" s="8"/>
      <c r="G193" s="75"/>
      <c r="H193" s="75"/>
    </row>
    <row r="194" spans="1:9" s="17" customFormat="1" ht="15.95" customHeight="1">
      <c r="A194" s="31"/>
      <c r="B194" s="21" t="s">
        <v>60</v>
      </c>
      <c r="C194" s="26">
        <v>-712713</v>
      </c>
      <c r="D194" s="26">
        <v>-774848</v>
      </c>
      <c r="E194" s="26">
        <v>-810509</v>
      </c>
      <c r="F194" s="26">
        <v>-872139</v>
      </c>
      <c r="G194" s="75"/>
      <c r="H194" s="75"/>
    </row>
    <row r="195" spans="1:9" s="17" customFormat="1" ht="15.95" customHeight="1">
      <c r="A195" s="31"/>
      <c r="B195" s="21" t="s">
        <v>61</v>
      </c>
      <c r="C195" s="26">
        <v>-777505</v>
      </c>
      <c r="D195" s="26">
        <v>-845288</v>
      </c>
      <c r="E195" s="26">
        <v>-894191</v>
      </c>
      <c r="F195" s="26">
        <v>-961424</v>
      </c>
      <c r="G195" s="75"/>
      <c r="H195" s="75"/>
    </row>
    <row r="196" spans="1:9" ht="18" customHeight="1">
      <c r="D196" s="41"/>
      <c r="E196" s="41"/>
      <c r="F196" s="41"/>
    </row>
    <row r="197" spans="1:9" s="6" customFormat="1" ht="24.95" customHeight="1">
      <c r="A197" s="75"/>
      <c r="B197" s="75"/>
      <c r="C197" s="75"/>
      <c r="D197" s="75"/>
      <c r="E197" s="75"/>
      <c r="F197" s="75"/>
      <c r="G197" s="75"/>
      <c r="H197" s="75"/>
    </row>
    <row r="198" spans="1:9" s="6" customFormat="1" ht="20.100000000000001" customHeight="1">
      <c r="A198" s="75"/>
      <c r="B198" s="75"/>
      <c r="C198" s="75"/>
      <c r="D198" s="75"/>
      <c r="E198" s="75"/>
      <c r="F198" s="75"/>
      <c r="G198" s="75"/>
      <c r="H198" s="75"/>
    </row>
    <row r="199" spans="1:9" ht="18" customHeight="1">
      <c r="A199" s="75"/>
      <c r="B199" s="75"/>
      <c r="C199" s="75"/>
      <c r="D199" s="75"/>
      <c r="E199" s="75"/>
      <c r="F199" s="75"/>
    </row>
    <row r="200" spans="1:9" ht="15.95" customHeight="1">
      <c r="A200" s="75"/>
      <c r="B200" s="75"/>
      <c r="C200" s="75"/>
      <c r="D200" s="75"/>
      <c r="E200" s="75"/>
      <c r="F200" s="75"/>
    </row>
    <row r="201" spans="1:9" ht="15.95" customHeight="1">
      <c r="A201" s="75"/>
      <c r="B201" s="75"/>
      <c r="C201" s="75"/>
      <c r="D201" s="75"/>
      <c r="E201" s="75"/>
      <c r="F201" s="75"/>
    </row>
    <row r="202" spans="1:9" ht="15.95" customHeight="1">
      <c r="A202" s="75"/>
      <c r="B202" s="75"/>
      <c r="C202" s="75"/>
      <c r="D202" s="75"/>
      <c r="E202" s="75"/>
      <c r="F202" s="75"/>
    </row>
    <row r="203" spans="1:9" ht="15.95" customHeight="1">
      <c r="A203" s="75"/>
      <c r="B203" s="75"/>
      <c r="C203" s="75"/>
      <c r="D203" s="75"/>
      <c r="E203" s="75"/>
      <c r="F203" s="75"/>
    </row>
    <row r="204" spans="1:9" s="17" customFormat="1" ht="15.95" customHeight="1">
      <c r="A204" s="75"/>
      <c r="B204" s="75"/>
      <c r="C204" s="75"/>
      <c r="D204" s="75"/>
      <c r="E204" s="75"/>
      <c r="F204" s="75"/>
      <c r="G204" s="75"/>
      <c r="H204" s="75"/>
      <c r="I204" s="2"/>
    </row>
    <row r="205" spans="1:9" ht="18" customHeight="1">
      <c r="A205" s="75"/>
      <c r="B205" s="75"/>
      <c r="C205" s="75"/>
      <c r="D205" s="75"/>
      <c r="E205" s="75"/>
      <c r="F205" s="75"/>
    </row>
    <row r="206" spans="1:9" ht="18" customHeight="1">
      <c r="A206" s="75"/>
      <c r="B206" s="75"/>
      <c r="C206" s="75"/>
      <c r="D206" s="75"/>
      <c r="E206" s="75"/>
      <c r="F206" s="75"/>
    </row>
    <row r="207" spans="1:9" ht="15.95" customHeight="1">
      <c r="A207" s="75"/>
      <c r="B207" s="75"/>
      <c r="C207" s="75"/>
      <c r="D207" s="75"/>
      <c r="E207" s="75"/>
      <c r="F207" s="75"/>
    </row>
    <row r="208" spans="1:9" ht="15.95" customHeight="1">
      <c r="A208" s="75"/>
      <c r="B208" s="75"/>
      <c r="C208" s="75"/>
      <c r="D208" s="75"/>
      <c r="E208" s="75"/>
      <c r="F208" s="75"/>
    </row>
    <row r="209" spans="1:8" ht="15.95" customHeight="1">
      <c r="A209" s="75"/>
      <c r="B209" s="75"/>
      <c r="C209" s="75"/>
      <c r="D209" s="75"/>
      <c r="E209" s="75"/>
      <c r="F209" s="75"/>
    </row>
    <row r="210" spans="1:8" ht="15.95" customHeight="1">
      <c r="A210" s="75"/>
      <c r="B210" s="75"/>
      <c r="C210" s="75"/>
      <c r="D210" s="75"/>
      <c r="E210" s="75"/>
      <c r="F210" s="75"/>
    </row>
    <row r="211" spans="1:8" ht="15.95" customHeight="1">
      <c r="A211" s="75"/>
      <c r="B211" s="75"/>
      <c r="C211" s="75"/>
      <c r="D211" s="75"/>
      <c r="E211" s="75"/>
      <c r="F211" s="75"/>
    </row>
    <row r="212" spans="1:8" ht="15.95" customHeight="1">
      <c r="A212" s="75"/>
      <c r="B212" s="75"/>
      <c r="C212" s="75"/>
      <c r="D212" s="75"/>
      <c r="E212" s="75"/>
      <c r="F212" s="75"/>
    </row>
    <row r="213" spans="1:8" ht="15.95" customHeight="1">
      <c r="A213" s="75"/>
      <c r="B213" s="75"/>
      <c r="C213" s="75"/>
      <c r="D213" s="75"/>
      <c r="E213" s="75"/>
      <c r="F213" s="75"/>
    </row>
    <row r="214" spans="1:8" ht="15.95" customHeight="1">
      <c r="A214" s="75"/>
      <c r="B214" s="75"/>
      <c r="C214" s="75"/>
      <c r="D214" s="75"/>
      <c r="E214" s="75"/>
      <c r="F214" s="75"/>
    </row>
    <row r="215" spans="1:8" ht="15.95" customHeight="1">
      <c r="A215" s="75"/>
      <c r="B215" s="75"/>
      <c r="C215" s="75"/>
      <c r="D215" s="75"/>
      <c r="E215" s="75"/>
      <c r="F215" s="75"/>
    </row>
    <row r="216" spans="1:8" ht="15.95" customHeight="1">
      <c r="A216" s="75"/>
      <c r="B216" s="75"/>
      <c r="C216" s="75"/>
      <c r="D216" s="75"/>
      <c r="E216" s="75"/>
      <c r="F216" s="75"/>
    </row>
    <row r="217" spans="1:8">
      <c r="A217" s="75"/>
      <c r="B217" s="75"/>
      <c r="C217" s="75"/>
      <c r="D217" s="75"/>
      <c r="E217" s="75"/>
      <c r="F217" s="75"/>
    </row>
    <row r="218" spans="1:8">
      <c r="A218" s="75"/>
      <c r="B218" s="75"/>
      <c r="C218" s="75"/>
      <c r="D218" s="75"/>
      <c r="E218" s="75"/>
      <c r="F218" s="75"/>
    </row>
    <row r="219" spans="1:8" s="49" customFormat="1" ht="18" customHeight="1">
      <c r="A219" s="75"/>
      <c r="B219" s="75"/>
      <c r="C219" s="75"/>
      <c r="D219" s="75"/>
      <c r="E219" s="75"/>
      <c r="F219" s="75"/>
      <c r="G219" s="75"/>
      <c r="H219" s="75"/>
    </row>
    <row r="220" spans="1:8" ht="15.95" customHeight="1">
      <c r="A220" s="75"/>
      <c r="B220" s="75"/>
      <c r="C220" s="75"/>
      <c r="D220" s="75"/>
      <c r="E220" s="75"/>
      <c r="F220" s="75"/>
    </row>
    <row r="221" spans="1:8" ht="15.95" customHeight="1">
      <c r="A221" s="75"/>
      <c r="B221" s="75"/>
      <c r="C221" s="75"/>
      <c r="D221" s="75"/>
      <c r="E221" s="75"/>
      <c r="F221" s="75"/>
    </row>
    <row r="222" spans="1:8" ht="15.95" customHeight="1">
      <c r="A222" s="75"/>
      <c r="B222" s="75"/>
      <c r="C222" s="75"/>
      <c r="D222" s="75"/>
      <c r="E222" s="75"/>
      <c r="F222" s="75"/>
    </row>
    <row r="223" spans="1:8" ht="15.95" customHeight="1">
      <c r="A223" s="75"/>
      <c r="B223" s="75"/>
      <c r="C223" s="75"/>
      <c r="D223" s="75"/>
      <c r="E223" s="75"/>
      <c r="F223" s="75"/>
    </row>
    <row r="224" spans="1:8" ht="15.95" customHeight="1">
      <c r="A224" s="75"/>
      <c r="B224" s="75"/>
      <c r="C224" s="75"/>
      <c r="D224" s="75"/>
      <c r="E224" s="75"/>
      <c r="F224" s="75"/>
    </row>
    <row r="225" spans="1:6" ht="15.95" customHeight="1">
      <c r="A225" s="75"/>
      <c r="B225" s="75"/>
      <c r="C225" s="75"/>
      <c r="D225" s="75"/>
      <c r="E225" s="75"/>
      <c r="F225" s="75"/>
    </row>
    <row r="226" spans="1:6" ht="15.95" customHeight="1">
      <c r="A226" s="75"/>
      <c r="B226" s="75"/>
      <c r="C226" s="75"/>
      <c r="D226" s="75"/>
      <c r="E226" s="75"/>
      <c r="F226" s="75"/>
    </row>
    <row r="227" spans="1:6" ht="15.95" customHeight="1">
      <c r="A227" s="75"/>
      <c r="B227" s="75"/>
      <c r="C227" s="75"/>
      <c r="D227" s="75"/>
      <c r="E227" s="75"/>
      <c r="F227" s="75"/>
    </row>
    <row r="228" spans="1:6" ht="15.95" customHeight="1">
      <c r="A228" s="75"/>
      <c r="B228" s="75"/>
      <c r="C228" s="75"/>
      <c r="D228" s="75"/>
      <c r="E228" s="75"/>
      <c r="F228" s="75"/>
    </row>
    <row r="229" spans="1:6" ht="15.95" customHeight="1">
      <c r="A229" s="75"/>
      <c r="B229" s="75"/>
      <c r="C229" s="75"/>
      <c r="D229" s="75"/>
      <c r="E229" s="75"/>
      <c r="F229" s="75"/>
    </row>
    <row r="230" spans="1:6">
      <c r="A230" s="75"/>
      <c r="B230" s="75"/>
      <c r="C230" s="75"/>
      <c r="D230" s="75"/>
      <c r="E230" s="75"/>
      <c r="F230" s="75"/>
    </row>
    <row r="231" spans="1:6">
      <c r="A231" s="75"/>
      <c r="B231" s="75"/>
      <c r="C231" s="75"/>
      <c r="D231" s="75"/>
      <c r="E231" s="75"/>
      <c r="F231" s="75"/>
    </row>
    <row r="232" spans="1:6">
      <c r="A232" s="75"/>
      <c r="B232" s="75"/>
      <c r="C232" s="75"/>
      <c r="D232" s="75"/>
      <c r="E232" s="75"/>
      <c r="F232" s="75"/>
    </row>
    <row r="233" spans="1:6">
      <c r="A233" s="75"/>
      <c r="B233" s="75"/>
      <c r="C233" s="75"/>
      <c r="D233" s="75"/>
      <c r="E233" s="75"/>
      <c r="F233" s="75"/>
    </row>
    <row r="234" spans="1:6">
      <c r="A234" s="75"/>
      <c r="B234" s="75"/>
      <c r="C234" s="75"/>
      <c r="D234" s="75"/>
      <c r="E234" s="75"/>
      <c r="F234" s="75"/>
    </row>
  </sheetData>
  <mergeCells count="5">
    <mergeCell ref="B171:F171"/>
    <mergeCell ref="B65:F65"/>
    <mergeCell ref="B77:F77"/>
    <mergeCell ref="B83:F83"/>
    <mergeCell ref="B162:F162"/>
  </mergeCells>
  <dataValidations count="7">
    <dataValidation type="whole" errorStyle="warning" allowBlank="1" showInputMessage="1" showErrorMessage="1" errorTitle="WARNING" error="All figures must be entered as whole numbers. Please ensure that the figure you have entered is correct." sqref="C188:F188 C164 C173">
      <formula1>-1000000</formula1>
      <formula2>1000000</formula2>
    </dataValidation>
    <dataValidation type="whole" errorStyle="warning" operator="lessThanOrEqual" allowBlank="1" showInputMessage="1" showErrorMessage="1" errorTitle="WARNING: Check signage" error="Liabilities are expected to be entered as negative whole numbers. Please ensure the figure you have entered is correct. " sqref="C184:F186 C194:F195">
      <formula1>0</formula1>
    </dataValidation>
    <dataValidation type="whole" errorStyle="warning" operator="lessThanOrEqual" allowBlank="1" showInputMessage="1" showErrorMessage="1" errorTitle="WARNING: Check signage" error="Repayments are expected to be entered as negative whole numbers. Please ensure the figure you have entered is correct. " sqref="E168:F169 C177:F178">
      <formula1>0</formula1>
    </dataValidation>
    <dataValidation type="whole" errorStyle="warning" operator="lessThanOrEqual" allowBlank="1" showInputMessage="1" showErrorMessage="1" errorTitle="WARNING: Check signage" error="Financing must be entered as a negative whole number. Please ensure the figure you have entered is correct. " sqref="C44:F53 E54:F54 C55:F56 C98:F103 C122:F132 C147:F151">
      <formula1>0</formula1>
    </dataValidation>
    <dataValidation type="whole" errorStyle="warning" operator="greaterThanOrEqual" allowBlank="1" showInputMessage="1" showErrorMessage="1" errorTitle="WARNING: Check signage" error="Expenditure must be entered as a positive whole number. Please ensure the figure you have entered is correct." sqref="C31:F40 C66:F75 C78:F81 C84:F93 C114:F118 C141:F143">
      <formula1>0</formula1>
    </dataValidation>
    <dataValidation type="whole" errorStyle="warning" allowBlank="1" showInputMessage="1" showErrorMessage="1" errorTitle="WARNING" error="All figures need to be entered rounded to the nearest whole number. Please review the figure you have entered." sqref="C174 D172:F174 D163:F165 C165">
      <formula1>-100000000</formula1>
      <formula2>100000000</formula2>
    </dataValidation>
    <dataValidation type="whole" errorStyle="warning" allowBlank="1" showInputMessage="1" showErrorMessage="1" errorTitle="WARNING" error="All figures need to be entered rounded to the nearest whole number. This figure is also expected to be a positive figure. Please review the figure you have entered." sqref="C54:D54 C168:D169 C152:F152">
      <formula1>0</formula1>
      <formula2>100000000</formula2>
    </dataValidation>
  </dataValidations>
  <pageMargins left="0.7" right="0.7" top="0.75" bottom="0.75" header="0.3" footer="0.3"/>
  <pageSetup paperSize="9" orientation="portrait" horizontalDpi="90" verticalDpi="9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C5D9F1"/>
  </sheetPr>
  <dimension ref="A1:I234"/>
  <sheetViews>
    <sheetView zoomScaleNormal="100" workbookViewId="0">
      <pane ySplit="3" topLeftCell="A4" activePane="bottomLeft" state="frozen"/>
      <selection activeCell="H1" sqref="H1"/>
      <selection pane="bottomLeft" activeCell="C1" sqref="C1"/>
    </sheetView>
  </sheetViews>
  <sheetFormatPr defaultColWidth="9.140625" defaultRowHeight="12.75"/>
  <cols>
    <col min="1" max="1" width="4" style="39" customWidth="1"/>
    <col min="2" max="2" width="94.140625" style="40" customWidth="1"/>
    <col min="3" max="6" width="17.5703125" style="40" customWidth="1"/>
    <col min="7" max="7" width="11.140625" style="75" customWidth="1"/>
    <col min="8" max="8" width="69" style="75" customWidth="1"/>
    <col min="9" max="16384" width="9.140625" style="40"/>
  </cols>
  <sheetData>
    <row r="1" spans="1:8" s="3" customFormat="1" ht="20.100000000000001" customHeight="1">
      <c r="A1" s="28"/>
      <c r="B1" s="4" t="s">
        <v>156</v>
      </c>
      <c r="G1" s="75"/>
      <c r="H1" s="75"/>
    </row>
    <row r="2" spans="1:8" s="3" customFormat="1" ht="20.100000000000001" customHeight="1">
      <c r="A2" s="28"/>
      <c r="B2" s="5" t="s">
        <v>30</v>
      </c>
      <c r="D2" s="74"/>
      <c r="E2" s="74"/>
      <c r="F2" s="37"/>
      <c r="G2" s="75"/>
      <c r="H2" s="75"/>
    </row>
    <row r="3" spans="1:8" s="6" customFormat="1" ht="12.75" customHeight="1">
      <c r="A3" s="29"/>
      <c r="B3" s="7"/>
      <c r="G3" s="75"/>
      <c r="H3" s="75"/>
    </row>
    <row r="4" spans="1:8" s="6" customFormat="1" ht="20.100000000000001" customHeight="1">
      <c r="A4" s="29"/>
      <c r="B4" s="10" t="s">
        <v>39</v>
      </c>
      <c r="C4" s="9"/>
      <c r="D4" s="9"/>
      <c r="E4" s="9"/>
      <c r="F4" s="9"/>
      <c r="G4" s="75"/>
      <c r="H4" s="75"/>
    </row>
    <row r="5" spans="1:8" s="6" customFormat="1" ht="20.100000000000001" customHeight="1">
      <c r="A5" s="29"/>
      <c r="B5" s="10" t="s">
        <v>40</v>
      </c>
      <c r="C5" s="9"/>
      <c r="D5" s="9"/>
      <c r="E5" s="9"/>
      <c r="F5" s="9"/>
      <c r="G5" s="75"/>
      <c r="H5" s="75"/>
    </row>
    <row r="6" spans="1:8" s="6" customFormat="1" ht="20.100000000000001" customHeight="1">
      <c r="A6" s="29"/>
      <c r="B6" s="10" t="s">
        <v>140</v>
      </c>
      <c r="C6" s="47"/>
      <c r="D6" s="9"/>
      <c r="F6" s="9"/>
      <c r="G6" s="75"/>
      <c r="H6" s="75"/>
    </row>
    <row r="7" spans="1:8" s="1" customFormat="1" ht="8.1" customHeight="1">
      <c r="A7" s="33"/>
      <c r="C7" s="34"/>
      <c r="D7" s="51"/>
      <c r="F7" s="51"/>
      <c r="G7" s="75"/>
      <c r="H7" s="75"/>
    </row>
    <row r="8" spans="1:8" s="6" customFormat="1" ht="24.95" customHeight="1">
      <c r="A8" s="29"/>
      <c r="B8" s="23" t="s">
        <v>124</v>
      </c>
      <c r="C8" s="22"/>
      <c r="D8" s="11"/>
      <c r="E8" s="11"/>
      <c r="F8" s="8" t="s">
        <v>16</v>
      </c>
      <c r="G8" s="75"/>
      <c r="H8" s="75"/>
    </row>
    <row r="9" spans="1:8" s="13" customFormat="1" ht="45" customHeight="1">
      <c r="A9" s="30"/>
      <c r="B9" s="19"/>
      <c r="C9" s="20" t="s">
        <v>152</v>
      </c>
      <c r="D9" s="20" t="s">
        <v>41</v>
      </c>
      <c r="E9" s="20" t="s">
        <v>42</v>
      </c>
      <c r="F9" s="20" t="s">
        <v>153</v>
      </c>
      <c r="G9" s="75"/>
      <c r="H9" s="75"/>
    </row>
    <row r="10" spans="1:8" s="1" customFormat="1" ht="8.1" customHeight="1">
      <c r="A10" s="33"/>
      <c r="C10" s="34"/>
      <c r="D10" s="27"/>
      <c r="F10" s="27"/>
      <c r="G10" s="75"/>
      <c r="H10" s="75"/>
    </row>
    <row r="11" spans="1:8" s="6" customFormat="1" ht="15.95" customHeight="1">
      <c r="A11" s="29"/>
      <c r="B11" s="50" t="s">
        <v>43</v>
      </c>
      <c r="C11" s="48"/>
      <c r="D11" s="11"/>
      <c r="E11" s="11"/>
      <c r="F11" s="8"/>
      <c r="G11" s="75"/>
      <c r="H11" s="75"/>
    </row>
    <row r="12" spans="1:8" s="17" customFormat="1" ht="15.95" customHeight="1">
      <c r="A12" s="31"/>
      <c r="B12" s="14" t="s">
        <v>125</v>
      </c>
      <c r="C12" s="15">
        <f>C41+C119</f>
        <v>77928</v>
      </c>
      <c r="D12" s="15">
        <f>D41+D119</f>
        <v>129953</v>
      </c>
      <c r="E12" s="15">
        <f>E41+E119</f>
        <v>110851</v>
      </c>
      <c r="F12" s="15">
        <f>F41+F119</f>
        <v>72504</v>
      </c>
      <c r="G12" s="75"/>
      <c r="H12" s="75"/>
    </row>
    <row r="13" spans="1:8" s="17" customFormat="1" ht="15.95" customHeight="1">
      <c r="A13" s="31"/>
      <c r="B13" s="14" t="s">
        <v>126</v>
      </c>
      <c r="C13" s="15">
        <f>SUM(C76,C82, C141:C142)</f>
        <v>0</v>
      </c>
      <c r="D13" s="15">
        <f>SUM(D76,D82, D141:D142)</f>
        <v>0</v>
      </c>
      <c r="E13" s="15">
        <f>SUM(E76,E82, E141:E142)</f>
        <v>0</v>
      </c>
      <c r="F13" s="15">
        <f>SUM(F76,F82, F141:F142)</f>
        <v>0</v>
      </c>
      <c r="G13" s="75"/>
      <c r="H13" s="75"/>
    </row>
    <row r="14" spans="1:8" s="17" customFormat="1" ht="15.95" customHeight="1">
      <c r="A14" s="31"/>
      <c r="B14" s="14" t="s">
        <v>93</v>
      </c>
      <c r="C14" s="15">
        <f>C94+C143</f>
        <v>732</v>
      </c>
      <c r="D14" s="15">
        <f>D94+D143</f>
        <v>732</v>
      </c>
      <c r="E14" s="15">
        <f>E94+E143</f>
        <v>732</v>
      </c>
      <c r="F14" s="15">
        <f>F94+F143</f>
        <v>732</v>
      </c>
      <c r="G14" s="75"/>
      <c r="H14" s="75"/>
    </row>
    <row r="15" spans="1:8" s="17" customFormat="1" ht="15.95" customHeight="1">
      <c r="A15" s="32"/>
      <c r="B15" s="18" t="s">
        <v>128</v>
      </c>
      <c r="C15" s="16">
        <f>SUM(C12:C14)</f>
        <v>78660</v>
      </c>
      <c r="D15" s="16">
        <f>SUM(D12:D14)</f>
        <v>130685</v>
      </c>
      <c r="E15" s="16">
        <f>SUM(E12:E14)</f>
        <v>111583</v>
      </c>
      <c r="F15" s="16">
        <f>SUM(F12:F14)</f>
        <v>73236</v>
      </c>
      <c r="G15" s="75"/>
      <c r="H15" s="75"/>
    </row>
    <row r="16" spans="1:8" s="1" customFormat="1" ht="8.1" customHeight="1">
      <c r="A16" s="33"/>
      <c r="C16" s="34"/>
      <c r="D16" s="27"/>
      <c r="F16" s="27"/>
      <c r="G16" s="75"/>
      <c r="H16" s="75"/>
    </row>
    <row r="17" spans="1:8" s="6" customFormat="1" ht="15.95" customHeight="1">
      <c r="A17" s="29"/>
      <c r="B17" s="50" t="s">
        <v>48</v>
      </c>
      <c r="C17" s="48"/>
      <c r="D17" s="11"/>
      <c r="E17" s="11"/>
      <c r="F17" s="8"/>
      <c r="G17" s="75"/>
      <c r="H17" s="75"/>
    </row>
    <row r="18" spans="1:8" s="17" customFormat="1" ht="15.95" customHeight="1">
      <c r="A18" s="31"/>
      <c r="B18" s="14" t="s">
        <v>133</v>
      </c>
      <c r="C18" s="15">
        <f>SUM(C44:C50,C122:C126)</f>
        <v>-42939</v>
      </c>
      <c r="D18" s="15">
        <f>SUM(D44:D50,D122:D126)</f>
        <v>-65235</v>
      </c>
      <c r="E18" s="15">
        <f>SUM(E44:E50,E122:E126)</f>
        <v>-32460</v>
      </c>
      <c r="F18" s="15">
        <f>SUM(F44:F50,F122:F126)</f>
        <v>-42262</v>
      </c>
      <c r="G18" s="75"/>
      <c r="H18" s="75"/>
    </row>
    <row r="19" spans="1:8" s="17" customFormat="1" ht="15.95" customHeight="1">
      <c r="A19" s="31"/>
      <c r="B19" s="14" t="s">
        <v>134</v>
      </c>
      <c r="C19" s="15">
        <f>SUM(C51,C104,C127,C152)</f>
        <v>-15425</v>
      </c>
      <c r="D19" s="15">
        <f>SUM(D51,D104,D127,D152)</f>
        <v>-38893</v>
      </c>
      <c r="E19" s="15">
        <f>SUM(E51,E104,E127,E152)</f>
        <v>-24031</v>
      </c>
      <c r="F19" s="15">
        <f>SUM(F51,F104,F127,F152)</f>
        <v>-12225</v>
      </c>
      <c r="G19" s="75"/>
      <c r="H19" s="75"/>
    </row>
    <row r="20" spans="1:8" s="17" customFormat="1" ht="15.95" customHeight="1">
      <c r="A20" s="31"/>
      <c r="B20" s="14" t="s">
        <v>135</v>
      </c>
      <c r="C20" s="15">
        <f>SUM(C55:C56,C131:C132)</f>
        <v>0</v>
      </c>
      <c r="D20" s="15">
        <f>SUM(D55:D56,D131:D132)</f>
        <v>0</v>
      </c>
      <c r="E20" s="15">
        <f>SUM(E55:E56,E131:E132)</f>
        <v>0</v>
      </c>
      <c r="F20" s="15">
        <f>SUM(F55:F56,F131:F132)</f>
        <v>0</v>
      </c>
      <c r="G20" s="75"/>
      <c r="H20" s="75"/>
    </row>
    <row r="21" spans="1:8" s="17" customFormat="1" ht="15.95" customHeight="1">
      <c r="A21" s="31"/>
      <c r="B21" s="14" t="s">
        <v>136</v>
      </c>
      <c r="C21" s="15">
        <f>SUM(C52:C53,C128:C129)</f>
        <v>-9614</v>
      </c>
      <c r="D21" s="15">
        <f>SUM(D52:D53,D128:D129)</f>
        <v>-13503</v>
      </c>
      <c r="E21" s="15">
        <f>SUM(E52:E53,E128:E129)</f>
        <v>-43122</v>
      </c>
      <c r="F21" s="15">
        <f>SUM(F52:F53,F128:F129)</f>
        <v>-10017</v>
      </c>
      <c r="G21" s="75"/>
      <c r="H21" s="75"/>
    </row>
    <row r="22" spans="1:8" s="17" customFormat="1" ht="15.95" customHeight="1">
      <c r="A22" s="31"/>
      <c r="B22" s="14" t="s">
        <v>137</v>
      </c>
      <c r="C22" s="15">
        <f>SUM(C54,C130)</f>
        <v>-9950</v>
      </c>
      <c r="D22" s="15">
        <f>SUM(D54,D130)</f>
        <v>-12322</v>
      </c>
      <c r="E22" s="15">
        <f>SUM(E54,E130)</f>
        <v>-11238</v>
      </c>
      <c r="F22" s="15">
        <f>SUM(F54,F130)</f>
        <v>-8000</v>
      </c>
      <c r="G22" s="75"/>
      <c r="H22" s="75"/>
    </row>
    <row r="23" spans="1:8" s="17" customFormat="1" ht="15.95" customHeight="1">
      <c r="A23" s="31"/>
      <c r="B23" s="14" t="s">
        <v>138</v>
      </c>
      <c r="C23" s="15">
        <f>SUM(C98:C103, C147:C151)</f>
        <v>-732</v>
      </c>
      <c r="D23" s="15">
        <f>SUM(D98:D103, D147:D151)</f>
        <v>-732</v>
      </c>
      <c r="E23" s="15">
        <f>SUM(E98:E103, E147:E151)</f>
        <v>-732</v>
      </c>
      <c r="F23" s="15">
        <f>SUM(F98:F103, F147:F151)</f>
        <v>-732</v>
      </c>
      <c r="G23" s="75"/>
      <c r="H23" s="75"/>
    </row>
    <row r="24" spans="1:8" s="17" customFormat="1" ht="15.95" customHeight="1">
      <c r="A24" s="32"/>
      <c r="B24" s="18" t="s">
        <v>53</v>
      </c>
      <c r="C24" s="16">
        <f>SUM(C18:C23)</f>
        <v>-78660</v>
      </c>
      <c r="D24" s="16">
        <f>SUM(D18:D23)</f>
        <v>-130685</v>
      </c>
      <c r="E24" s="16">
        <f>SUM(E18:E23)</f>
        <v>-111583</v>
      </c>
      <c r="F24" s="16">
        <f>SUM(F18:F23)</f>
        <v>-73236</v>
      </c>
      <c r="G24" s="75"/>
      <c r="H24" s="75"/>
    </row>
    <row r="25" spans="1:8" ht="18" customHeight="1">
      <c r="D25" s="41"/>
      <c r="E25" s="41"/>
      <c r="F25" s="41"/>
    </row>
    <row r="26" spans="1:8" s="6" customFormat="1" ht="24.95" customHeight="1">
      <c r="A26" s="29"/>
      <c r="B26" s="23" t="s">
        <v>127</v>
      </c>
      <c r="C26" s="22"/>
      <c r="D26" s="11"/>
      <c r="E26" s="11"/>
      <c r="F26" s="8"/>
      <c r="G26" s="75"/>
      <c r="H26" s="75"/>
    </row>
    <row r="27" spans="1:8" s="6" customFormat="1" ht="20.100000000000001" customHeight="1">
      <c r="A27" s="29"/>
      <c r="B27" s="12" t="s">
        <v>142</v>
      </c>
      <c r="C27" s="48"/>
      <c r="D27" s="11"/>
      <c r="E27" s="11"/>
      <c r="F27" s="8" t="s">
        <v>16</v>
      </c>
      <c r="G27" s="75"/>
      <c r="H27" s="75"/>
    </row>
    <row r="28" spans="1:8" s="13" customFormat="1" ht="45" customHeight="1">
      <c r="A28" s="30"/>
      <c r="B28" s="19"/>
      <c r="C28" s="20" t="str">
        <f>C$9</f>
        <v>2020-21 
Provisional 
Outturn</v>
      </c>
      <c r="D28" s="20" t="str">
        <f>D$9</f>
        <v>2021-22 
Budget 
Estimate</v>
      </c>
      <c r="E28" s="20" t="str">
        <f>E$9</f>
        <v>2022-23 
Budget 
Estimate</v>
      </c>
      <c r="F28" s="20" t="str">
        <f>F$9</f>
        <v>2023-24 
Budget 
Estimate</v>
      </c>
      <c r="G28" s="75"/>
      <c r="H28" s="75"/>
    </row>
    <row r="29" spans="1:8" s="1" customFormat="1" ht="8.1" customHeight="1">
      <c r="A29" s="33"/>
      <c r="C29" s="34"/>
      <c r="D29" s="27"/>
      <c r="F29" s="27"/>
      <c r="G29" s="75"/>
      <c r="H29" s="75"/>
    </row>
    <row r="30" spans="1:8" s="6" customFormat="1" ht="15.95" customHeight="1">
      <c r="A30" s="29"/>
      <c r="B30" s="50" t="s">
        <v>43</v>
      </c>
      <c r="C30" s="48"/>
      <c r="D30" s="11"/>
      <c r="E30" s="11"/>
      <c r="F30" s="8"/>
      <c r="G30" s="75"/>
      <c r="H30" s="75"/>
    </row>
    <row r="31" spans="1:8" s="17" customFormat="1" ht="15.95" customHeight="1">
      <c r="A31" s="31"/>
      <c r="B31" s="21" t="s">
        <v>31</v>
      </c>
      <c r="C31" s="26">
        <v>32227</v>
      </c>
      <c r="D31" s="26">
        <v>57698</v>
      </c>
      <c r="E31" s="26">
        <v>51263</v>
      </c>
      <c r="F31" s="26">
        <v>33569</v>
      </c>
      <c r="G31" s="75"/>
      <c r="H31" s="75"/>
    </row>
    <row r="32" spans="1:8" s="17" customFormat="1" ht="15.95" customHeight="1">
      <c r="A32" s="31"/>
      <c r="B32" s="21" t="s">
        <v>154</v>
      </c>
      <c r="C32" s="26">
        <v>1851</v>
      </c>
      <c r="D32" s="26">
        <v>2864</v>
      </c>
      <c r="E32" s="26">
        <v>2577</v>
      </c>
      <c r="F32" s="26">
        <v>1491</v>
      </c>
      <c r="G32" s="75"/>
      <c r="H32" s="75"/>
    </row>
    <row r="33" spans="1:8" s="17" customFormat="1" ht="15.95" customHeight="1">
      <c r="A33" s="31"/>
      <c r="B33" s="21" t="s">
        <v>32</v>
      </c>
      <c r="C33" s="26">
        <v>736</v>
      </c>
      <c r="D33" s="26">
        <v>4416</v>
      </c>
      <c r="E33" s="26">
        <v>4400</v>
      </c>
      <c r="F33" s="26">
        <v>488</v>
      </c>
      <c r="G33" s="75"/>
      <c r="H33" s="75"/>
    </row>
    <row r="34" spans="1:8" s="17" customFormat="1" ht="15.95" customHeight="1">
      <c r="A34" s="31"/>
      <c r="B34" s="21" t="s">
        <v>35</v>
      </c>
      <c r="C34" s="26">
        <v>6305</v>
      </c>
      <c r="D34" s="26">
        <v>8870</v>
      </c>
      <c r="E34" s="26">
        <v>6536</v>
      </c>
      <c r="F34" s="26">
        <v>6564</v>
      </c>
      <c r="G34" s="75"/>
      <c r="H34" s="75"/>
    </row>
    <row r="35" spans="1:8" s="17" customFormat="1" ht="15.95" customHeight="1">
      <c r="A35" s="31"/>
      <c r="B35" s="21" t="s">
        <v>33</v>
      </c>
      <c r="C35" s="26">
        <v>1489</v>
      </c>
      <c r="D35" s="26">
        <v>1229</v>
      </c>
      <c r="E35" s="26">
        <v>2475</v>
      </c>
      <c r="F35" s="26">
        <v>2418</v>
      </c>
      <c r="G35" s="75"/>
      <c r="H35" s="75"/>
    </row>
    <row r="36" spans="1:8" s="17" customFormat="1" ht="15.95" customHeight="1">
      <c r="A36" s="31"/>
      <c r="B36" s="21" t="s">
        <v>45</v>
      </c>
      <c r="C36" s="26">
        <v>608</v>
      </c>
      <c r="D36" s="26">
        <v>552</v>
      </c>
      <c r="E36" s="26">
        <v>293</v>
      </c>
      <c r="F36" s="26">
        <v>0</v>
      </c>
      <c r="G36" s="75"/>
      <c r="H36" s="75"/>
    </row>
    <row r="37" spans="1:8" s="17" customFormat="1" ht="15.95" customHeight="1">
      <c r="A37" s="31"/>
      <c r="B37" s="21" t="s">
        <v>44</v>
      </c>
      <c r="C37" s="26">
        <v>0</v>
      </c>
      <c r="D37" s="26">
        <v>0</v>
      </c>
      <c r="E37" s="26">
        <v>0</v>
      </c>
      <c r="F37" s="26">
        <v>0</v>
      </c>
      <c r="G37" s="75"/>
      <c r="H37" s="75"/>
    </row>
    <row r="38" spans="1:8" s="17" customFormat="1" ht="15.95" customHeight="1">
      <c r="A38" s="31"/>
      <c r="B38" s="21" t="s">
        <v>38</v>
      </c>
      <c r="C38" s="26">
        <v>0</v>
      </c>
      <c r="D38" s="26">
        <v>0</v>
      </c>
      <c r="E38" s="26">
        <v>0</v>
      </c>
      <c r="F38" s="26">
        <v>0</v>
      </c>
      <c r="G38" s="75"/>
      <c r="H38" s="75"/>
    </row>
    <row r="39" spans="1:8" s="17" customFormat="1" ht="15.95" customHeight="1">
      <c r="A39" s="31"/>
      <c r="B39" s="21" t="s">
        <v>34</v>
      </c>
      <c r="C39" s="26">
        <v>11442</v>
      </c>
      <c r="D39" s="26">
        <v>10496</v>
      </c>
      <c r="E39" s="26">
        <v>6742</v>
      </c>
      <c r="F39" s="26">
        <v>7100</v>
      </c>
      <c r="G39" s="75"/>
      <c r="H39" s="75"/>
    </row>
    <row r="40" spans="1:8" s="17" customFormat="1" ht="15.95" customHeight="1">
      <c r="A40" s="31"/>
      <c r="B40" s="21" t="s">
        <v>46</v>
      </c>
      <c r="C40" s="26">
        <v>0</v>
      </c>
      <c r="D40" s="26">
        <v>0</v>
      </c>
      <c r="E40" s="26">
        <v>0</v>
      </c>
      <c r="F40" s="26">
        <v>0</v>
      </c>
      <c r="G40" s="75"/>
      <c r="H40" s="75"/>
    </row>
    <row r="41" spans="1:8" s="17" customFormat="1" ht="15.95" customHeight="1">
      <c r="A41" s="32"/>
      <c r="B41" s="18" t="s">
        <v>47</v>
      </c>
      <c r="C41" s="16">
        <f>SUM(C31:C40)</f>
        <v>54658</v>
      </c>
      <c r="D41" s="16">
        <f>SUM(D31:D40)</f>
        <v>86125</v>
      </c>
      <c r="E41" s="16">
        <f>SUM(E31:E40)</f>
        <v>74286</v>
      </c>
      <c r="F41" s="16">
        <f>SUM(F31:F40)</f>
        <v>51630</v>
      </c>
      <c r="G41" s="75"/>
      <c r="H41" s="75"/>
    </row>
    <row r="42" spans="1:8" s="1" customFormat="1" ht="8.1" customHeight="1">
      <c r="A42" s="33"/>
      <c r="C42" s="34"/>
      <c r="D42" s="27"/>
      <c r="F42" s="27"/>
      <c r="G42" s="75"/>
      <c r="H42" s="75"/>
    </row>
    <row r="43" spans="1:8" s="6" customFormat="1" ht="15.95" customHeight="1">
      <c r="A43" s="29"/>
      <c r="B43" s="50" t="s">
        <v>48</v>
      </c>
      <c r="C43" s="48"/>
      <c r="D43" s="11"/>
      <c r="E43" s="11"/>
      <c r="F43" s="8"/>
      <c r="G43" s="75"/>
      <c r="H43" s="75"/>
    </row>
    <row r="44" spans="1:8" s="17" customFormat="1" ht="15.95" customHeight="1">
      <c r="A44" s="31"/>
      <c r="B44" s="21" t="s">
        <v>78</v>
      </c>
      <c r="C44" s="26">
        <v>-10790</v>
      </c>
      <c r="D44" s="26">
        <v>-10803</v>
      </c>
      <c r="E44" s="26">
        <v>-11068</v>
      </c>
      <c r="F44" s="26">
        <v>-16868</v>
      </c>
      <c r="G44" s="75"/>
      <c r="H44" s="75"/>
    </row>
    <row r="45" spans="1:8" s="17" customFormat="1" ht="15.95" customHeight="1">
      <c r="A45" s="31"/>
      <c r="B45" s="21" t="s">
        <v>79</v>
      </c>
      <c r="C45" s="26">
        <v>-5905</v>
      </c>
      <c r="D45" s="26">
        <v>-822</v>
      </c>
      <c r="E45" s="26">
        <v>-245</v>
      </c>
      <c r="F45" s="26">
        <v>-245</v>
      </c>
      <c r="G45" s="75"/>
      <c r="H45" s="75"/>
    </row>
    <row r="46" spans="1:8" s="17" customFormat="1" ht="15.95" customHeight="1">
      <c r="A46" s="31"/>
      <c r="B46" s="21" t="s">
        <v>80</v>
      </c>
      <c r="C46" s="26">
        <v>0</v>
      </c>
      <c r="D46" s="26">
        <v>0</v>
      </c>
      <c r="E46" s="26">
        <v>0</v>
      </c>
      <c r="F46" s="26">
        <v>0</v>
      </c>
      <c r="G46" s="75"/>
      <c r="H46" s="75"/>
    </row>
    <row r="47" spans="1:8" s="17" customFormat="1" ht="15.95" customHeight="1">
      <c r="A47" s="31"/>
      <c r="B47" s="21" t="s">
        <v>81</v>
      </c>
      <c r="C47" s="26">
        <v>-653</v>
      </c>
      <c r="D47" s="26">
        <v>-1999</v>
      </c>
      <c r="E47" s="26">
        <v>-253</v>
      </c>
      <c r="F47" s="26">
        <v>0</v>
      </c>
      <c r="G47" s="75"/>
      <c r="H47" s="75"/>
    </row>
    <row r="48" spans="1:8" s="17" customFormat="1" ht="15.95" customHeight="1">
      <c r="A48" s="31"/>
      <c r="B48" s="21" t="s">
        <v>82</v>
      </c>
      <c r="C48" s="26">
        <v>0</v>
      </c>
      <c r="D48" s="26">
        <v>0</v>
      </c>
      <c r="E48" s="26">
        <v>0</v>
      </c>
      <c r="F48" s="26">
        <v>0</v>
      </c>
      <c r="G48" s="75"/>
      <c r="H48" s="75"/>
    </row>
    <row r="49" spans="1:8" s="17" customFormat="1" ht="15.95" customHeight="1">
      <c r="A49" s="31"/>
      <c r="B49" s="21" t="s">
        <v>83</v>
      </c>
      <c r="C49" s="26">
        <v>-14287</v>
      </c>
      <c r="D49" s="26">
        <v>-39508</v>
      </c>
      <c r="E49" s="26">
        <v>-16132</v>
      </c>
      <c r="F49" s="26">
        <v>-22899</v>
      </c>
      <c r="G49" s="75"/>
      <c r="H49" s="75"/>
    </row>
    <row r="50" spans="1:8" s="17" customFormat="1" ht="15.95" customHeight="1">
      <c r="A50" s="31"/>
      <c r="B50" s="21" t="s">
        <v>84</v>
      </c>
      <c r="C50" s="26">
        <v>-7789</v>
      </c>
      <c r="D50" s="26">
        <v>0</v>
      </c>
      <c r="E50" s="26">
        <v>0</v>
      </c>
      <c r="F50" s="26">
        <v>0</v>
      </c>
      <c r="G50" s="75"/>
      <c r="H50" s="75"/>
    </row>
    <row r="51" spans="1:8" s="17" customFormat="1" ht="15.95" customHeight="1">
      <c r="A51" s="31"/>
      <c r="B51" s="21" t="s">
        <v>85</v>
      </c>
      <c r="C51" s="26">
        <v>-5820</v>
      </c>
      <c r="D51" s="26">
        <v>-18430</v>
      </c>
      <c r="E51" s="26">
        <v>-3066</v>
      </c>
      <c r="F51" s="26">
        <v>-1601</v>
      </c>
      <c r="G51" s="75"/>
      <c r="H51" s="75"/>
    </row>
    <row r="52" spans="1:8" s="17" customFormat="1" ht="15.95" customHeight="1">
      <c r="A52" s="31"/>
      <c r="B52" s="21" t="s">
        <v>86</v>
      </c>
      <c r="C52" s="26">
        <v>-7498</v>
      </c>
      <c r="D52" s="26">
        <v>-6750</v>
      </c>
      <c r="E52" s="26">
        <v>-2030</v>
      </c>
      <c r="F52" s="26">
        <v>-1740</v>
      </c>
      <c r="G52" s="75"/>
      <c r="H52" s="75"/>
    </row>
    <row r="53" spans="1:8" s="17" customFormat="1" ht="15.95" customHeight="1">
      <c r="A53" s="31"/>
      <c r="B53" s="21" t="s">
        <v>87</v>
      </c>
      <c r="C53" s="26">
        <v>-1752</v>
      </c>
      <c r="D53" s="26">
        <v>-6653</v>
      </c>
      <c r="E53" s="26">
        <v>-40992</v>
      </c>
      <c r="F53" s="26">
        <v>-8277</v>
      </c>
      <c r="G53" s="75"/>
      <c r="H53" s="75"/>
    </row>
    <row r="54" spans="1:8" s="17" customFormat="1" ht="15.95" customHeight="1">
      <c r="A54" s="31"/>
      <c r="B54" s="21" t="s">
        <v>88</v>
      </c>
      <c r="C54" s="15">
        <v>-164</v>
      </c>
      <c r="D54" s="15">
        <v>-1160</v>
      </c>
      <c r="E54" s="26">
        <v>-500</v>
      </c>
      <c r="F54" s="26">
        <v>0</v>
      </c>
      <c r="G54" s="75"/>
      <c r="H54" s="75"/>
    </row>
    <row r="55" spans="1:8" s="17" customFormat="1" ht="15.95" customHeight="1">
      <c r="A55" s="31"/>
      <c r="B55" s="21" t="s">
        <v>89</v>
      </c>
      <c r="C55" s="26">
        <v>0</v>
      </c>
      <c r="D55" s="26">
        <v>0</v>
      </c>
      <c r="E55" s="26">
        <v>0</v>
      </c>
      <c r="F55" s="26">
        <v>0</v>
      </c>
      <c r="G55" s="75"/>
      <c r="H55" s="75"/>
    </row>
    <row r="56" spans="1:8" s="17" customFormat="1" ht="15.95" customHeight="1">
      <c r="A56" s="31"/>
      <c r="B56" s="21" t="s">
        <v>90</v>
      </c>
      <c r="C56" s="26">
        <v>0</v>
      </c>
      <c r="D56" s="26">
        <v>0</v>
      </c>
      <c r="E56" s="26">
        <v>0</v>
      </c>
      <c r="F56" s="26">
        <v>0</v>
      </c>
      <c r="G56" s="75"/>
      <c r="H56" s="75"/>
    </row>
    <row r="57" spans="1:8" s="17" customFormat="1" ht="15.95" customHeight="1">
      <c r="A57" s="32"/>
      <c r="B57" s="18" t="s">
        <v>49</v>
      </c>
      <c r="C57" s="16">
        <f>SUM(C44:C56)</f>
        <v>-54658</v>
      </c>
      <c r="D57" s="16">
        <f>SUM(D44:D56)</f>
        <v>-86125</v>
      </c>
      <c r="E57" s="16">
        <f>SUM(E44:E56)</f>
        <v>-74286</v>
      </c>
      <c r="F57" s="16">
        <f>SUM(F44:F56)</f>
        <v>-51630</v>
      </c>
      <c r="G57" s="75"/>
      <c r="H57" s="75"/>
    </row>
    <row r="58" spans="1:8" s="1" customFormat="1" ht="8.1" customHeight="1">
      <c r="A58" s="33"/>
      <c r="C58" s="34"/>
      <c r="D58" s="27"/>
      <c r="F58" s="27"/>
      <c r="G58" s="75"/>
      <c r="H58" s="75"/>
    </row>
    <row r="59" spans="1:8" s="17" customFormat="1" ht="15.95" customHeight="1">
      <c r="A59" s="31"/>
      <c r="B59" s="44" t="s">
        <v>97</v>
      </c>
      <c r="C59" s="36" t="str">
        <f>IF(C41+C57=0, "PASS", "FAIL")</f>
        <v>PASS</v>
      </c>
      <c r="D59" s="36" t="str">
        <f>IF(D41+D57=0, "PASS", "FAIL")</f>
        <v>PASS</v>
      </c>
      <c r="E59" s="36" t="str">
        <f>IF(E41+E57=0, "PASS", "FAIL")</f>
        <v>PASS</v>
      </c>
      <c r="F59" s="36" t="str">
        <f>IF(F41+F57=0, "PASS", "FAIL")</f>
        <v>PASS</v>
      </c>
      <c r="G59" s="75"/>
      <c r="H59" s="75"/>
    </row>
    <row r="60" spans="1:8" s="1" customFormat="1" ht="18" customHeight="1">
      <c r="A60" s="33"/>
      <c r="C60" s="34"/>
      <c r="D60" s="27"/>
      <c r="F60" s="27"/>
      <c r="G60" s="75"/>
      <c r="H60" s="75"/>
    </row>
    <row r="61" spans="1:8" s="6" customFormat="1" ht="20.100000000000001" customHeight="1">
      <c r="A61" s="29"/>
      <c r="B61" s="12" t="s">
        <v>141</v>
      </c>
      <c r="C61" s="48"/>
      <c r="D61" s="11"/>
      <c r="E61" s="11"/>
      <c r="F61" s="8" t="s">
        <v>16</v>
      </c>
      <c r="G61" s="75"/>
      <c r="H61" s="75"/>
    </row>
    <row r="62" spans="1:8" s="13" customFormat="1" ht="45" customHeight="1">
      <c r="A62" s="30"/>
      <c r="B62" s="19"/>
      <c r="C62" s="20" t="str">
        <f>C$9</f>
        <v>2020-21 
Provisional 
Outturn</v>
      </c>
      <c r="D62" s="20" t="str">
        <f>D$9</f>
        <v>2021-22 
Budget 
Estimate</v>
      </c>
      <c r="E62" s="20" t="str">
        <f>E$9</f>
        <v>2022-23 
Budget 
Estimate</v>
      </c>
      <c r="F62" s="20" t="str">
        <f>F$9</f>
        <v>2023-24 
Budget 
Estimate</v>
      </c>
      <c r="G62" s="75"/>
      <c r="H62" s="75"/>
    </row>
    <row r="63" spans="1:8" s="1" customFormat="1" ht="8.1" customHeight="1">
      <c r="A63" s="33"/>
      <c r="C63" s="34"/>
      <c r="D63" s="27"/>
      <c r="F63" s="27"/>
      <c r="G63" s="75"/>
      <c r="H63" s="75"/>
    </row>
    <row r="64" spans="1:8" s="6" customFormat="1" ht="15.95" customHeight="1">
      <c r="A64" s="29"/>
      <c r="B64" s="50" t="s">
        <v>43</v>
      </c>
      <c r="C64" s="48"/>
      <c r="D64" s="11"/>
      <c r="E64" s="11"/>
      <c r="F64" s="8"/>
      <c r="G64" s="75"/>
      <c r="H64" s="75"/>
    </row>
    <row r="65" spans="1:8" s="13" customFormat="1" ht="20.100000000000001" customHeight="1">
      <c r="A65" s="30"/>
      <c r="B65" s="81" t="s">
        <v>94</v>
      </c>
      <c r="C65" s="82"/>
      <c r="D65" s="82"/>
      <c r="E65" s="82"/>
      <c r="F65" s="83"/>
      <c r="G65" s="75"/>
      <c r="H65" s="75"/>
    </row>
    <row r="66" spans="1:8" s="17" customFormat="1" ht="15.95" customHeight="1">
      <c r="A66" s="31"/>
      <c r="B66" s="21" t="s">
        <v>31</v>
      </c>
      <c r="C66" s="26">
        <v>0</v>
      </c>
      <c r="D66" s="26">
        <v>0</v>
      </c>
      <c r="E66" s="26">
        <v>0</v>
      </c>
      <c r="F66" s="26">
        <v>0</v>
      </c>
      <c r="G66" s="75"/>
      <c r="H66" s="75"/>
    </row>
    <row r="67" spans="1:8" s="17" customFormat="1" ht="15.95" customHeight="1">
      <c r="A67" s="31"/>
      <c r="B67" s="21" t="s">
        <v>154</v>
      </c>
      <c r="C67" s="26">
        <v>0</v>
      </c>
      <c r="D67" s="26">
        <v>0</v>
      </c>
      <c r="E67" s="26">
        <v>0</v>
      </c>
      <c r="F67" s="26">
        <v>0</v>
      </c>
      <c r="G67" s="75"/>
      <c r="H67" s="75"/>
    </row>
    <row r="68" spans="1:8" s="17" customFormat="1" ht="15.95" customHeight="1">
      <c r="A68" s="31"/>
      <c r="B68" s="21" t="s">
        <v>32</v>
      </c>
      <c r="C68" s="26">
        <v>0</v>
      </c>
      <c r="D68" s="26">
        <v>0</v>
      </c>
      <c r="E68" s="26">
        <v>0</v>
      </c>
      <c r="F68" s="26">
        <v>0</v>
      </c>
      <c r="G68" s="75"/>
      <c r="H68" s="75"/>
    </row>
    <row r="69" spans="1:8" s="17" customFormat="1" ht="15.95" customHeight="1">
      <c r="A69" s="31"/>
      <c r="B69" s="21" t="s">
        <v>50</v>
      </c>
      <c r="C69" s="26">
        <v>0</v>
      </c>
      <c r="D69" s="26">
        <v>0</v>
      </c>
      <c r="E69" s="26">
        <v>0</v>
      </c>
      <c r="F69" s="26">
        <v>0</v>
      </c>
      <c r="G69" s="75"/>
      <c r="H69" s="75"/>
    </row>
    <row r="70" spans="1:8" s="17" customFormat="1" ht="15.95" customHeight="1">
      <c r="A70" s="31"/>
      <c r="B70" s="21" t="s">
        <v>33</v>
      </c>
      <c r="C70" s="26">
        <v>0</v>
      </c>
      <c r="D70" s="26">
        <v>0</v>
      </c>
      <c r="E70" s="26">
        <v>0</v>
      </c>
      <c r="F70" s="26">
        <v>0</v>
      </c>
      <c r="G70" s="75"/>
      <c r="H70" s="75"/>
    </row>
    <row r="71" spans="1:8" s="17" customFormat="1" ht="15.95" customHeight="1">
      <c r="A71" s="31"/>
      <c r="B71" s="21" t="s">
        <v>45</v>
      </c>
      <c r="C71" s="26">
        <v>0</v>
      </c>
      <c r="D71" s="26">
        <v>0</v>
      </c>
      <c r="E71" s="26">
        <v>0</v>
      </c>
      <c r="F71" s="26">
        <v>0</v>
      </c>
      <c r="G71" s="75"/>
      <c r="H71" s="75"/>
    </row>
    <row r="72" spans="1:8" s="17" customFormat="1" ht="15.95" customHeight="1">
      <c r="A72" s="31"/>
      <c r="B72" s="21" t="s">
        <v>44</v>
      </c>
      <c r="C72" s="26">
        <v>0</v>
      </c>
      <c r="D72" s="26">
        <v>0</v>
      </c>
      <c r="E72" s="26">
        <v>0</v>
      </c>
      <c r="F72" s="26">
        <v>0</v>
      </c>
      <c r="G72" s="75"/>
      <c r="H72" s="75"/>
    </row>
    <row r="73" spans="1:8" s="17" customFormat="1" ht="15.95" customHeight="1">
      <c r="A73" s="31"/>
      <c r="B73" s="21" t="s">
        <v>38</v>
      </c>
      <c r="C73" s="26">
        <v>0</v>
      </c>
      <c r="D73" s="26">
        <v>0</v>
      </c>
      <c r="E73" s="26">
        <v>0</v>
      </c>
      <c r="F73" s="26">
        <v>0</v>
      </c>
      <c r="G73" s="75"/>
      <c r="H73" s="75"/>
    </row>
    <row r="74" spans="1:8" s="17" customFormat="1" ht="15.95" customHeight="1">
      <c r="A74" s="31"/>
      <c r="B74" s="21" t="s">
        <v>34</v>
      </c>
      <c r="C74" s="26">
        <v>0</v>
      </c>
      <c r="D74" s="26">
        <v>0</v>
      </c>
      <c r="E74" s="26">
        <v>0</v>
      </c>
      <c r="F74" s="26">
        <v>0</v>
      </c>
      <c r="G74" s="75"/>
      <c r="H74" s="75"/>
    </row>
    <row r="75" spans="1:8" s="17" customFormat="1" ht="15.95" customHeight="1">
      <c r="A75" s="31"/>
      <c r="B75" s="21" t="s">
        <v>46</v>
      </c>
      <c r="C75" s="26">
        <v>0</v>
      </c>
      <c r="D75" s="26">
        <v>0</v>
      </c>
      <c r="E75" s="26">
        <v>0</v>
      </c>
      <c r="F75" s="26">
        <v>0</v>
      </c>
      <c r="G75" s="75"/>
      <c r="H75" s="75"/>
    </row>
    <row r="76" spans="1:8" s="17" customFormat="1" ht="15.95" customHeight="1">
      <c r="A76" s="32"/>
      <c r="B76" s="24" t="s">
        <v>95</v>
      </c>
      <c r="C76" s="25">
        <f>SUM(C66:C75)</f>
        <v>0</v>
      </c>
      <c r="D76" s="25">
        <f>SUM(D66:D75)</f>
        <v>0</v>
      </c>
      <c r="E76" s="25">
        <f>SUM(E66:E75)</f>
        <v>0</v>
      </c>
      <c r="F76" s="25">
        <f>SUM(F66:F75)</f>
        <v>0</v>
      </c>
      <c r="G76" s="75"/>
      <c r="H76" s="75"/>
    </row>
    <row r="77" spans="1:8" s="13" customFormat="1" ht="20.100000000000001" customHeight="1">
      <c r="A77" s="30"/>
      <c r="B77" s="81" t="s">
        <v>130</v>
      </c>
      <c r="C77" s="82"/>
      <c r="D77" s="82"/>
      <c r="E77" s="82"/>
      <c r="F77" s="83"/>
      <c r="G77" s="75"/>
      <c r="H77" s="75"/>
    </row>
    <row r="78" spans="1:8" s="17" customFormat="1" ht="15.95" customHeight="1">
      <c r="A78" s="31"/>
      <c r="B78" s="21" t="s">
        <v>51</v>
      </c>
      <c r="C78" s="26">
        <v>0</v>
      </c>
      <c r="D78" s="26">
        <v>0</v>
      </c>
      <c r="E78" s="26">
        <v>0</v>
      </c>
      <c r="F78" s="26">
        <v>0</v>
      </c>
      <c r="G78" s="75"/>
      <c r="H78" s="75"/>
    </row>
    <row r="79" spans="1:8" s="17" customFormat="1" ht="15.95" customHeight="1">
      <c r="A79" s="31"/>
      <c r="B79" s="21" t="s">
        <v>92</v>
      </c>
      <c r="C79" s="26">
        <v>0</v>
      </c>
      <c r="D79" s="26">
        <v>0</v>
      </c>
      <c r="E79" s="26">
        <v>0</v>
      </c>
      <c r="F79" s="26">
        <v>0</v>
      </c>
      <c r="G79" s="75"/>
      <c r="H79" s="75"/>
    </row>
    <row r="80" spans="1:8" s="17" customFormat="1" ht="15.95" customHeight="1">
      <c r="A80" s="31"/>
      <c r="B80" s="21" t="s">
        <v>131</v>
      </c>
      <c r="C80" s="26">
        <v>0</v>
      </c>
      <c r="D80" s="26">
        <v>0</v>
      </c>
      <c r="E80" s="26">
        <v>0</v>
      </c>
      <c r="F80" s="26">
        <v>0</v>
      </c>
      <c r="G80" s="75"/>
      <c r="H80" s="75"/>
    </row>
    <row r="81" spans="1:8" s="17" customFormat="1" ht="15.95" customHeight="1">
      <c r="A81" s="31"/>
      <c r="B81" s="21" t="s">
        <v>52</v>
      </c>
      <c r="C81" s="26">
        <v>0</v>
      </c>
      <c r="D81" s="26">
        <v>0</v>
      </c>
      <c r="E81" s="26">
        <v>0</v>
      </c>
      <c r="F81" s="26">
        <v>0</v>
      </c>
      <c r="G81" s="75"/>
      <c r="H81" s="75"/>
    </row>
    <row r="82" spans="1:8" s="17" customFormat="1" ht="15.95" customHeight="1">
      <c r="A82" s="32"/>
      <c r="B82" s="24" t="s">
        <v>132</v>
      </c>
      <c r="C82" s="25">
        <f>SUM(C78:C81)</f>
        <v>0</v>
      </c>
      <c r="D82" s="25">
        <f>SUM(D78:D81)</f>
        <v>0</v>
      </c>
      <c r="E82" s="25">
        <f>SUM(E78:E81)</f>
        <v>0</v>
      </c>
      <c r="F82" s="25">
        <f>SUM(F78:F81)</f>
        <v>0</v>
      </c>
      <c r="G82" s="75"/>
      <c r="H82" s="75"/>
    </row>
    <row r="83" spans="1:8" s="13" customFormat="1" ht="20.100000000000001" customHeight="1">
      <c r="A83" s="30"/>
      <c r="B83" s="81" t="s">
        <v>93</v>
      </c>
      <c r="C83" s="82"/>
      <c r="D83" s="82"/>
      <c r="E83" s="82"/>
      <c r="F83" s="83"/>
      <c r="G83" s="75"/>
      <c r="H83" s="75"/>
    </row>
    <row r="84" spans="1:8" s="17" customFormat="1" ht="15.95" customHeight="1">
      <c r="A84" s="31"/>
      <c r="B84" s="21" t="s">
        <v>31</v>
      </c>
      <c r="C84" s="26">
        <v>0</v>
      </c>
      <c r="D84" s="26">
        <v>0</v>
      </c>
      <c r="E84" s="26">
        <v>0</v>
      </c>
      <c r="F84" s="26">
        <v>0</v>
      </c>
      <c r="G84" s="75"/>
      <c r="H84" s="75"/>
    </row>
    <row r="85" spans="1:8" s="17" customFormat="1" ht="15.95" customHeight="1">
      <c r="A85" s="31"/>
      <c r="B85" s="21" t="s">
        <v>154</v>
      </c>
      <c r="C85" s="26">
        <v>0</v>
      </c>
      <c r="D85" s="26">
        <v>0</v>
      </c>
      <c r="E85" s="26">
        <v>0</v>
      </c>
      <c r="F85" s="26">
        <v>0</v>
      </c>
      <c r="G85" s="75"/>
      <c r="H85" s="75"/>
    </row>
    <row r="86" spans="1:8" s="17" customFormat="1" ht="15.95" customHeight="1">
      <c r="A86" s="31"/>
      <c r="B86" s="21" t="s">
        <v>32</v>
      </c>
      <c r="C86" s="26">
        <v>0</v>
      </c>
      <c r="D86" s="26">
        <v>0</v>
      </c>
      <c r="E86" s="26">
        <v>0</v>
      </c>
      <c r="F86" s="26">
        <v>0</v>
      </c>
      <c r="G86" s="75"/>
      <c r="H86" s="75"/>
    </row>
    <row r="87" spans="1:8" s="17" customFormat="1" ht="15.95" customHeight="1">
      <c r="A87" s="31"/>
      <c r="B87" s="21" t="s">
        <v>35</v>
      </c>
      <c r="C87" s="26">
        <v>0</v>
      </c>
      <c r="D87" s="26">
        <v>0</v>
      </c>
      <c r="E87" s="26">
        <v>0</v>
      </c>
      <c r="F87" s="26">
        <v>0</v>
      </c>
      <c r="G87" s="75"/>
      <c r="H87" s="75"/>
    </row>
    <row r="88" spans="1:8" s="17" customFormat="1" ht="15.95" customHeight="1">
      <c r="A88" s="31"/>
      <c r="B88" s="21" t="s">
        <v>33</v>
      </c>
      <c r="C88" s="26">
        <v>0</v>
      </c>
      <c r="D88" s="26">
        <v>0</v>
      </c>
      <c r="E88" s="26">
        <v>0</v>
      </c>
      <c r="F88" s="26">
        <v>0</v>
      </c>
      <c r="G88" s="75"/>
      <c r="H88" s="75"/>
    </row>
    <row r="89" spans="1:8" s="17" customFormat="1" ht="15.95" customHeight="1">
      <c r="A89" s="31"/>
      <c r="B89" s="21" t="s">
        <v>45</v>
      </c>
      <c r="C89" s="26">
        <v>0</v>
      </c>
      <c r="D89" s="26">
        <v>0</v>
      </c>
      <c r="E89" s="26">
        <v>0</v>
      </c>
      <c r="F89" s="26">
        <v>0</v>
      </c>
      <c r="G89" s="75"/>
      <c r="H89" s="75"/>
    </row>
    <row r="90" spans="1:8" s="17" customFormat="1" ht="15.95" customHeight="1">
      <c r="A90" s="31"/>
      <c r="B90" s="21" t="s">
        <v>44</v>
      </c>
      <c r="C90" s="26">
        <v>732</v>
      </c>
      <c r="D90" s="26">
        <v>732</v>
      </c>
      <c r="E90" s="26">
        <v>732</v>
      </c>
      <c r="F90" s="26">
        <v>732</v>
      </c>
      <c r="G90" s="75"/>
      <c r="H90" s="75"/>
    </row>
    <row r="91" spans="1:8" s="17" customFormat="1" ht="15.95" customHeight="1">
      <c r="A91" s="31"/>
      <c r="B91" s="21" t="s">
        <v>38</v>
      </c>
      <c r="C91" s="26">
        <v>0</v>
      </c>
      <c r="D91" s="26">
        <v>0</v>
      </c>
      <c r="E91" s="26">
        <v>0</v>
      </c>
      <c r="F91" s="26">
        <v>0</v>
      </c>
      <c r="G91" s="75"/>
      <c r="H91" s="75"/>
    </row>
    <row r="92" spans="1:8" s="17" customFormat="1" ht="15.95" customHeight="1">
      <c r="A92" s="31"/>
      <c r="B92" s="21" t="s">
        <v>34</v>
      </c>
      <c r="C92" s="26">
        <v>0</v>
      </c>
      <c r="D92" s="26">
        <v>0</v>
      </c>
      <c r="E92" s="26">
        <v>0</v>
      </c>
      <c r="F92" s="26">
        <v>0</v>
      </c>
      <c r="G92" s="75"/>
      <c r="H92" s="75"/>
    </row>
    <row r="93" spans="1:8" s="17" customFormat="1" ht="15.95" customHeight="1">
      <c r="A93" s="31"/>
      <c r="B93" s="21" t="s">
        <v>46</v>
      </c>
      <c r="C93" s="26">
        <v>0</v>
      </c>
      <c r="D93" s="26">
        <v>0</v>
      </c>
      <c r="E93" s="26">
        <v>0</v>
      </c>
      <c r="F93" s="26">
        <v>0</v>
      </c>
      <c r="G93" s="75"/>
      <c r="H93" s="75"/>
    </row>
    <row r="94" spans="1:8" s="17" customFormat="1" ht="15.95" customHeight="1">
      <c r="A94" s="32"/>
      <c r="B94" s="24" t="s">
        <v>96</v>
      </c>
      <c r="C94" s="25">
        <f>SUM(C84:C93)</f>
        <v>732</v>
      </c>
      <c r="D94" s="25">
        <f>SUM(D84:D93)</f>
        <v>732</v>
      </c>
      <c r="E94" s="25">
        <f>SUM(E84:E93)</f>
        <v>732</v>
      </c>
      <c r="F94" s="25">
        <f>SUM(F84:F93)</f>
        <v>732</v>
      </c>
      <c r="G94" s="75"/>
      <c r="H94" s="75"/>
    </row>
    <row r="95" spans="1:8" s="17" customFormat="1" ht="15.95" customHeight="1">
      <c r="A95" s="32"/>
      <c r="B95" s="18" t="s">
        <v>129</v>
      </c>
      <c r="C95" s="16">
        <f>SUM(C76,C82, C94)</f>
        <v>732</v>
      </c>
      <c r="D95" s="16">
        <f>SUM(D76,D82, D94)</f>
        <v>732</v>
      </c>
      <c r="E95" s="16">
        <f>SUM(E76,E82, E94)</f>
        <v>732</v>
      </c>
      <c r="F95" s="16">
        <f>SUM(F76,F82, F94)</f>
        <v>732</v>
      </c>
      <c r="G95" s="75"/>
      <c r="H95" s="75"/>
    </row>
    <row r="96" spans="1:8" s="1" customFormat="1" ht="8.1" customHeight="1">
      <c r="A96" s="33"/>
      <c r="C96" s="34"/>
      <c r="D96" s="27"/>
      <c r="F96" s="27"/>
      <c r="G96" s="75"/>
      <c r="H96" s="75"/>
    </row>
    <row r="97" spans="1:8" s="6" customFormat="1" ht="15.95" customHeight="1">
      <c r="A97" s="29"/>
      <c r="B97" s="50" t="s">
        <v>48</v>
      </c>
      <c r="C97" s="48"/>
      <c r="D97" s="11"/>
      <c r="E97" s="11"/>
      <c r="F97" s="8"/>
      <c r="G97" s="75"/>
      <c r="H97" s="75"/>
    </row>
    <row r="98" spans="1:8" s="17" customFormat="1" ht="15.95" customHeight="1">
      <c r="A98" s="31"/>
      <c r="B98" s="21" t="s">
        <v>78</v>
      </c>
      <c r="C98" s="26">
        <v>-732</v>
      </c>
      <c r="D98" s="26">
        <v>-732</v>
      </c>
      <c r="E98" s="26">
        <v>-732</v>
      </c>
      <c r="F98" s="26">
        <v>-732</v>
      </c>
      <c r="G98" s="75"/>
      <c r="H98" s="75"/>
    </row>
    <row r="99" spans="1:8" s="17" customFormat="1" ht="15.95" customHeight="1">
      <c r="A99" s="31"/>
      <c r="B99" s="21" t="s">
        <v>79</v>
      </c>
      <c r="C99" s="26">
        <v>0</v>
      </c>
      <c r="D99" s="26">
        <v>0</v>
      </c>
      <c r="E99" s="26">
        <v>0</v>
      </c>
      <c r="F99" s="26">
        <v>0</v>
      </c>
      <c r="G99" s="75"/>
      <c r="H99" s="75"/>
    </row>
    <row r="100" spans="1:8" s="17" customFormat="1" ht="15.95" customHeight="1">
      <c r="A100" s="31"/>
      <c r="B100" s="21" t="s">
        <v>80</v>
      </c>
      <c r="C100" s="26">
        <v>0</v>
      </c>
      <c r="D100" s="26">
        <v>0</v>
      </c>
      <c r="E100" s="26">
        <v>0</v>
      </c>
      <c r="F100" s="26">
        <v>0</v>
      </c>
      <c r="G100" s="75"/>
      <c r="H100" s="75"/>
    </row>
    <row r="101" spans="1:8" s="17" customFormat="1" ht="15.95" customHeight="1">
      <c r="A101" s="31"/>
      <c r="B101" s="21" t="s">
        <v>81</v>
      </c>
      <c r="C101" s="26">
        <v>0</v>
      </c>
      <c r="D101" s="26">
        <v>0</v>
      </c>
      <c r="E101" s="26">
        <v>0</v>
      </c>
      <c r="F101" s="26">
        <v>0</v>
      </c>
      <c r="G101" s="75"/>
      <c r="H101" s="75"/>
    </row>
    <row r="102" spans="1:8" s="17" customFormat="1" ht="15.95" customHeight="1">
      <c r="A102" s="31"/>
      <c r="B102" s="21" t="s">
        <v>82</v>
      </c>
      <c r="C102" s="26">
        <v>0</v>
      </c>
      <c r="D102" s="26">
        <v>0</v>
      </c>
      <c r="E102" s="26">
        <v>0</v>
      </c>
      <c r="F102" s="26">
        <v>0</v>
      </c>
      <c r="G102" s="75"/>
      <c r="H102" s="75"/>
    </row>
    <row r="103" spans="1:8" s="17" customFormat="1" ht="15.95" customHeight="1">
      <c r="A103" s="31"/>
      <c r="B103" s="21" t="s">
        <v>83</v>
      </c>
      <c r="C103" s="26">
        <v>0</v>
      </c>
      <c r="D103" s="26">
        <v>0</v>
      </c>
      <c r="E103" s="26">
        <v>0</v>
      </c>
      <c r="F103" s="26">
        <v>0</v>
      </c>
      <c r="G103" s="75"/>
      <c r="H103" s="75"/>
    </row>
    <row r="104" spans="1:8" s="17" customFormat="1" ht="15.95" customHeight="1">
      <c r="A104" s="31"/>
      <c r="B104" s="42" t="s">
        <v>85</v>
      </c>
      <c r="C104" s="15">
        <f>-SUM(C76,C82)</f>
        <v>0</v>
      </c>
      <c r="D104" s="15">
        <f>-SUM(D76,D82)</f>
        <v>0</v>
      </c>
      <c r="E104" s="15">
        <f>-SUM(E76,E82)</f>
        <v>0</v>
      </c>
      <c r="F104" s="15">
        <f>-SUM(F76,F82)</f>
        <v>0</v>
      </c>
      <c r="G104" s="75"/>
      <c r="H104" s="75"/>
    </row>
    <row r="105" spans="1:8" s="17" customFormat="1" ht="15.95" customHeight="1">
      <c r="A105" s="32"/>
      <c r="B105" s="18" t="s">
        <v>146</v>
      </c>
      <c r="C105" s="16">
        <f>SUM(C98:C104)</f>
        <v>-732</v>
      </c>
      <c r="D105" s="16">
        <f>SUM(D98:D104)</f>
        <v>-732</v>
      </c>
      <c r="E105" s="16">
        <f>SUM(E98:E104)</f>
        <v>-732</v>
      </c>
      <c r="F105" s="16">
        <f>SUM(F98:F104)</f>
        <v>-732</v>
      </c>
      <c r="G105" s="75"/>
      <c r="H105" s="75"/>
    </row>
    <row r="106" spans="1:8" s="1" customFormat="1" ht="8.1" customHeight="1">
      <c r="A106" s="33"/>
      <c r="C106" s="34"/>
      <c r="D106" s="27"/>
      <c r="F106" s="27"/>
      <c r="G106" s="75"/>
      <c r="H106" s="75"/>
    </row>
    <row r="107" spans="1:8" s="17" customFormat="1" ht="15.95" customHeight="1">
      <c r="A107" s="31"/>
      <c r="B107" s="44" t="s">
        <v>97</v>
      </c>
      <c r="C107" s="36" t="str">
        <f>IF(C95+C105=0, "PASS", "FAIL")</f>
        <v>PASS</v>
      </c>
      <c r="D107" s="36" t="str">
        <f>IF(D95+D105=0, "PASS", "FAIL")</f>
        <v>PASS</v>
      </c>
      <c r="E107" s="36" t="str">
        <f>IF(E95+E105=0, "PASS", "FAIL")</f>
        <v>PASS</v>
      </c>
      <c r="F107" s="36" t="str">
        <f>IF(F95+F105=0, "PASS", "FAIL")</f>
        <v>PASS</v>
      </c>
      <c r="G107" s="75"/>
      <c r="H107" s="75"/>
    </row>
    <row r="108" spans="1:8" ht="18" customHeight="1">
      <c r="D108" s="41"/>
      <c r="E108" s="41"/>
      <c r="F108" s="41"/>
    </row>
    <row r="109" spans="1:8" s="6" customFormat="1" ht="24.95" customHeight="1">
      <c r="A109" s="29"/>
      <c r="B109" s="23" t="s">
        <v>143</v>
      </c>
      <c r="C109" s="22"/>
      <c r="D109" s="11"/>
      <c r="E109" s="11"/>
      <c r="F109" s="8"/>
      <c r="G109" s="75"/>
      <c r="H109" s="75"/>
    </row>
    <row r="110" spans="1:8" s="6" customFormat="1" ht="20.100000000000001" customHeight="1">
      <c r="A110" s="29"/>
      <c r="B110" s="12" t="s">
        <v>144</v>
      </c>
      <c r="C110" s="48"/>
      <c r="D110" s="11"/>
      <c r="E110" s="11"/>
      <c r="F110" s="8" t="s">
        <v>16</v>
      </c>
      <c r="G110" s="75"/>
      <c r="H110" s="75"/>
    </row>
    <row r="111" spans="1:8" s="13" customFormat="1" ht="45" customHeight="1">
      <c r="A111" s="30"/>
      <c r="B111" s="19"/>
      <c r="C111" s="20" t="str">
        <f>C$9</f>
        <v>2020-21 
Provisional 
Outturn</v>
      </c>
      <c r="D111" s="20" t="str">
        <f>D$9</f>
        <v>2021-22 
Budget 
Estimate</v>
      </c>
      <c r="E111" s="20" t="str">
        <f>E$9</f>
        <v>2022-23 
Budget 
Estimate</v>
      </c>
      <c r="F111" s="20" t="str">
        <f>F$9</f>
        <v>2023-24 
Budget 
Estimate</v>
      </c>
      <c r="G111" s="75"/>
      <c r="H111" s="75"/>
    </row>
    <row r="112" spans="1:8" s="1" customFormat="1" ht="8.1" customHeight="1">
      <c r="A112" s="33"/>
      <c r="C112" s="34"/>
      <c r="D112" s="27"/>
      <c r="F112" s="27"/>
      <c r="G112" s="75"/>
      <c r="H112" s="75"/>
    </row>
    <row r="113" spans="1:8" s="6" customFormat="1" ht="15.95" customHeight="1">
      <c r="A113" s="29"/>
      <c r="B113" s="50" t="s">
        <v>43</v>
      </c>
      <c r="C113" s="48"/>
      <c r="D113" s="11"/>
      <c r="E113" s="11"/>
      <c r="F113" s="8"/>
      <c r="G113" s="75"/>
      <c r="H113" s="75"/>
    </row>
    <row r="114" spans="1:8" s="17" customFormat="1" ht="15.95" customHeight="1">
      <c r="A114" s="31"/>
      <c r="B114" s="21" t="s">
        <v>98</v>
      </c>
      <c r="C114" s="26">
        <v>0</v>
      </c>
      <c r="D114" s="26">
        <v>0</v>
      </c>
      <c r="E114" s="26">
        <v>0</v>
      </c>
      <c r="F114" s="26">
        <v>0</v>
      </c>
      <c r="G114" s="75"/>
      <c r="H114" s="75"/>
    </row>
    <row r="115" spans="1:8" s="17" customFormat="1" ht="15.95" customHeight="1">
      <c r="A115" s="31"/>
      <c r="B115" s="21" t="s">
        <v>99</v>
      </c>
      <c r="C115" s="26">
        <v>1581</v>
      </c>
      <c r="D115" s="26">
        <v>0</v>
      </c>
      <c r="E115" s="26">
        <v>0</v>
      </c>
      <c r="F115" s="26">
        <v>0</v>
      </c>
      <c r="G115" s="75"/>
      <c r="H115" s="75"/>
    </row>
    <row r="116" spans="1:8" s="17" customFormat="1" ht="15.95" customHeight="1">
      <c r="A116" s="31"/>
      <c r="B116" s="21" t="s">
        <v>100</v>
      </c>
      <c r="C116" s="26">
        <v>11719</v>
      </c>
      <c r="D116" s="26">
        <v>15209</v>
      </c>
      <c r="E116" s="26">
        <v>14015</v>
      </c>
      <c r="F116" s="26">
        <v>0</v>
      </c>
      <c r="G116" s="75"/>
      <c r="H116" s="75"/>
    </row>
    <row r="117" spans="1:8" s="17" customFormat="1" ht="15.95" customHeight="1">
      <c r="A117" s="31"/>
      <c r="B117" s="21" t="s">
        <v>101</v>
      </c>
      <c r="C117" s="26">
        <v>9669</v>
      </c>
      <c r="D117" s="26">
        <v>28289</v>
      </c>
      <c r="E117" s="26">
        <v>21989</v>
      </c>
      <c r="F117" s="26">
        <v>0</v>
      </c>
      <c r="G117" s="75"/>
      <c r="H117" s="75"/>
    </row>
    <row r="118" spans="1:8" s="17" customFormat="1" ht="15.95" customHeight="1">
      <c r="A118" s="31"/>
      <c r="B118" s="21" t="s">
        <v>102</v>
      </c>
      <c r="C118" s="26">
        <v>301</v>
      </c>
      <c r="D118" s="26">
        <v>330</v>
      </c>
      <c r="E118" s="26">
        <v>561</v>
      </c>
      <c r="F118" s="26">
        <v>20874</v>
      </c>
      <c r="G118" s="75"/>
      <c r="H118" s="75"/>
    </row>
    <row r="119" spans="1:8" s="17" customFormat="1" ht="15.95" customHeight="1">
      <c r="A119" s="32"/>
      <c r="B119" s="52" t="s">
        <v>54</v>
      </c>
      <c r="C119" s="53">
        <f>SUM(C114:C118)</f>
        <v>23270</v>
      </c>
      <c r="D119" s="53">
        <f>SUM(D114:D118)</f>
        <v>43828</v>
      </c>
      <c r="E119" s="53">
        <f>SUM(E114:E118)</f>
        <v>36565</v>
      </c>
      <c r="F119" s="53">
        <f>SUM(F114:F118)</f>
        <v>20874</v>
      </c>
      <c r="G119" s="75"/>
      <c r="H119" s="75"/>
    </row>
    <row r="120" spans="1:8" s="1" customFormat="1" ht="8.1" customHeight="1">
      <c r="A120" s="33"/>
      <c r="C120" s="34"/>
      <c r="D120" s="27"/>
      <c r="F120" s="27"/>
      <c r="G120" s="75"/>
      <c r="H120" s="75"/>
    </row>
    <row r="121" spans="1:8" s="6" customFormat="1" ht="15.95" customHeight="1">
      <c r="A121" s="29"/>
      <c r="B121" s="50" t="s">
        <v>48</v>
      </c>
      <c r="C121" s="48"/>
      <c r="D121" s="11"/>
      <c r="E121" s="11"/>
      <c r="F121" s="8"/>
      <c r="G121" s="75"/>
      <c r="H121" s="75"/>
    </row>
    <row r="122" spans="1:8" s="17" customFormat="1" ht="15.95" customHeight="1">
      <c r="A122" s="31"/>
      <c r="B122" s="21" t="s">
        <v>104</v>
      </c>
      <c r="C122" s="26">
        <v>0</v>
      </c>
      <c r="D122" s="26">
        <v>0</v>
      </c>
      <c r="E122" s="26">
        <v>0</v>
      </c>
      <c r="F122" s="26">
        <v>0</v>
      </c>
      <c r="G122" s="75"/>
      <c r="H122" s="75"/>
    </row>
    <row r="123" spans="1:8" s="17" customFormat="1" ht="15.95" customHeight="1">
      <c r="A123" s="31"/>
      <c r="B123" s="35" t="s">
        <v>121</v>
      </c>
      <c r="C123" s="26">
        <v>-3120</v>
      </c>
      <c r="D123" s="26">
        <v>-11778</v>
      </c>
      <c r="E123" s="26">
        <v>-4392</v>
      </c>
      <c r="F123" s="26">
        <v>0</v>
      </c>
      <c r="G123" s="75"/>
      <c r="H123" s="75"/>
    </row>
    <row r="124" spans="1:8" s="17" customFormat="1" ht="15.95" customHeight="1">
      <c r="A124" s="31"/>
      <c r="B124" s="21" t="s">
        <v>80</v>
      </c>
      <c r="C124" s="26">
        <v>0</v>
      </c>
      <c r="D124" s="26">
        <v>0</v>
      </c>
      <c r="E124" s="26">
        <v>0</v>
      </c>
      <c r="F124" s="26">
        <v>0</v>
      </c>
      <c r="G124" s="75"/>
      <c r="H124" s="75"/>
    </row>
    <row r="125" spans="1:8" s="17" customFormat="1" ht="15.95" customHeight="1">
      <c r="A125" s="31"/>
      <c r="B125" s="21" t="s">
        <v>81</v>
      </c>
      <c r="C125" s="26">
        <v>0</v>
      </c>
      <c r="D125" s="26">
        <v>0</v>
      </c>
      <c r="E125" s="26">
        <v>0</v>
      </c>
      <c r="F125" s="26">
        <v>0</v>
      </c>
      <c r="G125" s="75"/>
      <c r="H125" s="75"/>
    </row>
    <row r="126" spans="1:8" s="17" customFormat="1" ht="15.95" customHeight="1">
      <c r="A126" s="31"/>
      <c r="B126" s="21" t="s">
        <v>84</v>
      </c>
      <c r="C126" s="26">
        <v>-395</v>
      </c>
      <c r="D126" s="26">
        <v>-325</v>
      </c>
      <c r="E126" s="26">
        <v>-370</v>
      </c>
      <c r="F126" s="26">
        <v>-2250</v>
      </c>
      <c r="G126" s="75"/>
      <c r="H126" s="75"/>
    </row>
    <row r="127" spans="1:8" s="17" customFormat="1" ht="15.95" customHeight="1">
      <c r="A127" s="31"/>
      <c r="B127" s="21" t="s">
        <v>85</v>
      </c>
      <c r="C127" s="26">
        <v>-9605</v>
      </c>
      <c r="D127" s="26">
        <v>-20463</v>
      </c>
      <c r="E127" s="26">
        <v>-20965</v>
      </c>
      <c r="F127" s="26">
        <v>-10624</v>
      </c>
      <c r="G127" s="75"/>
      <c r="H127" s="75"/>
    </row>
    <row r="128" spans="1:8" s="17" customFormat="1" ht="15.95" customHeight="1">
      <c r="A128" s="31"/>
      <c r="B128" s="21" t="s">
        <v>86</v>
      </c>
      <c r="C128" s="26">
        <v>-364</v>
      </c>
      <c r="D128" s="26">
        <v>-100</v>
      </c>
      <c r="E128" s="26">
        <v>-100</v>
      </c>
      <c r="F128" s="26">
        <v>0</v>
      </c>
      <c r="G128" s="75"/>
      <c r="H128" s="75"/>
    </row>
    <row r="129" spans="1:8" s="17" customFormat="1" ht="15.95" customHeight="1">
      <c r="A129" s="31"/>
      <c r="B129" s="21" t="s">
        <v>87</v>
      </c>
      <c r="C129" s="26">
        <v>0</v>
      </c>
      <c r="D129" s="26">
        <v>0</v>
      </c>
      <c r="E129" s="26">
        <v>0</v>
      </c>
      <c r="F129" s="26">
        <v>0</v>
      </c>
      <c r="G129" s="75"/>
      <c r="H129" s="75"/>
    </row>
    <row r="130" spans="1:8" s="17" customFormat="1" ht="15.95" customHeight="1">
      <c r="A130" s="31"/>
      <c r="B130" s="21" t="s">
        <v>88</v>
      </c>
      <c r="C130" s="26">
        <v>-9786</v>
      </c>
      <c r="D130" s="26">
        <v>-11162</v>
      </c>
      <c r="E130" s="26">
        <v>-10738</v>
      </c>
      <c r="F130" s="26">
        <v>-8000</v>
      </c>
      <c r="G130" s="75"/>
      <c r="H130" s="75"/>
    </row>
    <row r="131" spans="1:8" s="17" customFormat="1" ht="15.95" customHeight="1">
      <c r="A131" s="31"/>
      <c r="B131" s="21" t="s">
        <v>89</v>
      </c>
      <c r="C131" s="26">
        <v>0</v>
      </c>
      <c r="D131" s="26">
        <v>0</v>
      </c>
      <c r="E131" s="26">
        <v>0</v>
      </c>
      <c r="F131" s="26">
        <v>0</v>
      </c>
      <c r="G131" s="75"/>
      <c r="H131" s="75"/>
    </row>
    <row r="132" spans="1:8" s="17" customFormat="1" ht="15.95" customHeight="1">
      <c r="A132" s="31"/>
      <c r="B132" s="21" t="s">
        <v>90</v>
      </c>
      <c r="C132" s="26">
        <v>0</v>
      </c>
      <c r="D132" s="26">
        <v>0</v>
      </c>
      <c r="E132" s="26">
        <v>0</v>
      </c>
      <c r="F132" s="26">
        <v>0</v>
      </c>
      <c r="G132" s="75"/>
      <c r="H132" s="75"/>
    </row>
    <row r="133" spans="1:8" s="17" customFormat="1" ht="15.95" customHeight="1">
      <c r="A133" s="32"/>
      <c r="B133" s="52" t="s">
        <v>55</v>
      </c>
      <c r="C133" s="16">
        <f>SUM(C122:C132)</f>
        <v>-23270</v>
      </c>
      <c r="D133" s="16">
        <f>SUM(D122:D132)</f>
        <v>-43828</v>
      </c>
      <c r="E133" s="16">
        <f>SUM(E122:E132)</f>
        <v>-36565</v>
      </c>
      <c r="F133" s="16">
        <f>SUM(F122:F132)</f>
        <v>-20874</v>
      </c>
      <c r="G133" s="75"/>
      <c r="H133" s="75"/>
    </row>
    <row r="134" spans="1:8" s="1" customFormat="1" ht="8.1" customHeight="1">
      <c r="A134" s="33"/>
      <c r="C134" s="34"/>
      <c r="D134" s="27"/>
      <c r="F134" s="27"/>
      <c r="G134" s="75"/>
      <c r="H134" s="75"/>
    </row>
    <row r="135" spans="1:8" s="17" customFormat="1" ht="15.95" customHeight="1">
      <c r="A135" s="31"/>
      <c r="B135" s="44" t="s">
        <v>105</v>
      </c>
      <c r="C135" s="36" t="str">
        <f>IF(C119+C133=0, "PASS", "FAIL")</f>
        <v>PASS</v>
      </c>
      <c r="D135" s="36" t="str">
        <f>IF(D119+D133=0, "PASS", "FAIL")</f>
        <v>PASS</v>
      </c>
      <c r="E135" s="36" t="str">
        <f>IF(E119+E133=0, "PASS", "FAIL")</f>
        <v>PASS</v>
      </c>
      <c r="F135" s="36" t="str">
        <f>IF(F119+F133=0, "PASS", "FAIL")</f>
        <v>PASS</v>
      </c>
      <c r="G135" s="75"/>
      <c r="H135" s="75"/>
    </row>
    <row r="136" spans="1:8" ht="18" customHeight="1">
      <c r="D136" s="41"/>
      <c r="E136" s="41"/>
      <c r="F136" s="41"/>
    </row>
    <row r="137" spans="1:8" s="6" customFormat="1" ht="20.100000000000001" customHeight="1">
      <c r="A137" s="29"/>
      <c r="B137" s="12" t="s">
        <v>145</v>
      </c>
      <c r="C137" s="48"/>
      <c r="D137" s="11"/>
      <c r="E137" s="11"/>
      <c r="F137" s="8" t="s">
        <v>16</v>
      </c>
      <c r="G137" s="75"/>
      <c r="H137" s="75"/>
    </row>
    <row r="138" spans="1:8" s="13" customFormat="1" ht="45" customHeight="1">
      <c r="A138" s="30"/>
      <c r="B138" s="19"/>
      <c r="C138" s="20" t="str">
        <f>C$9</f>
        <v>2020-21 
Provisional 
Outturn</v>
      </c>
      <c r="D138" s="20" t="str">
        <f>D$9</f>
        <v>2021-22 
Budget 
Estimate</v>
      </c>
      <c r="E138" s="20" t="str">
        <f>E$9</f>
        <v>2022-23 
Budget 
Estimate</v>
      </c>
      <c r="F138" s="20" t="str">
        <f>F$9</f>
        <v>2023-24 
Budget 
Estimate</v>
      </c>
      <c r="G138" s="75"/>
      <c r="H138" s="75"/>
    </row>
    <row r="139" spans="1:8" s="1" customFormat="1" ht="8.1" customHeight="1">
      <c r="A139" s="33"/>
      <c r="C139" s="34"/>
      <c r="D139" s="27"/>
      <c r="F139" s="27"/>
      <c r="G139" s="75"/>
      <c r="H139" s="75"/>
    </row>
    <row r="140" spans="1:8" s="6" customFormat="1" ht="15.95" customHeight="1">
      <c r="A140" s="29"/>
      <c r="B140" s="50" t="s">
        <v>43</v>
      </c>
      <c r="C140" s="48"/>
      <c r="D140" s="11"/>
      <c r="E140" s="11"/>
      <c r="F140" s="8"/>
      <c r="G140" s="75"/>
      <c r="H140" s="75"/>
    </row>
    <row r="141" spans="1:8" s="17" customFormat="1" ht="15.95" customHeight="1">
      <c r="A141" s="31"/>
      <c r="B141" s="21" t="s">
        <v>94</v>
      </c>
      <c r="C141" s="26">
        <v>0</v>
      </c>
      <c r="D141" s="26">
        <v>0</v>
      </c>
      <c r="E141" s="26">
        <v>0</v>
      </c>
      <c r="F141" s="26">
        <v>0</v>
      </c>
      <c r="G141" s="75"/>
      <c r="H141" s="75"/>
    </row>
    <row r="142" spans="1:8" s="17" customFormat="1" ht="15.95" customHeight="1">
      <c r="A142" s="31"/>
      <c r="B142" s="21" t="s">
        <v>91</v>
      </c>
      <c r="C142" s="26">
        <v>0</v>
      </c>
      <c r="D142" s="26">
        <v>0</v>
      </c>
      <c r="E142" s="26">
        <v>0</v>
      </c>
      <c r="F142" s="26">
        <v>0</v>
      </c>
      <c r="G142" s="75"/>
      <c r="H142" s="75"/>
    </row>
    <row r="143" spans="1:8" s="17" customFormat="1" ht="15.95" customHeight="1">
      <c r="A143" s="31"/>
      <c r="B143" s="21" t="s">
        <v>93</v>
      </c>
      <c r="C143" s="26">
        <v>0</v>
      </c>
      <c r="D143" s="26">
        <v>0</v>
      </c>
      <c r="E143" s="26">
        <v>0</v>
      </c>
      <c r="F143" s="26">
        <v>0</v>
      </c>
      <c r="G143" s="75"/>
      <c r="H143" s="75"/>
    </row>
    <row r="144" spans="1:8" s="17" customFormat="1" ht="15.95" customHeight="1">
      <c r="A144" s="32"/>
      <c r="B144" s="52" t="s">
        <v>103</v>
      </c>
      <c r="C144" s="53">
        <f>SUM(C141:C143)</f>
        <v>0</v>
      </c>
      <c r="D144" s="53">
        <f>SUM(D141:D143)</f>
        <v>0</v>
      </c>
      <c r="E144" s="53">
        <f>SUM(E141:E143)</f>
        <v>0</v>
      </c>
      <c r="F144" s="53">
        <f>SUM(F141:F143)</f>
        <v>0</v>
      </c>
      <c r="G144" s="75"/>
      <c r="H144" s="75"/>
    </row>
    <row r="145" spans="1:8" s="1" customFormat="1" ht="8.1" customHeight="1">
      <c r="A145" s="33"/>
      <c r="C145" s="34"/>
      <c r="D145" s="27"/>
      <c r="F145" s="27"/>
      <c r="G145" s="75"/>
      <c r="H145" s="75"/>
    </row>
    <row r="146" spans="1:8" s="6" customFormat="1" ht="15.95" customHeight="1">
      <c r="A146" s="29"/>
      <c r="B146" s="50" t="s">
        <v>48</v>
      </c>
      <c r="C146" s="48"/>
      <c r="D146" s="11"/>
      <c r="E146" s="11"/>
      <c r="F146" s="8"/>
      <c r="G146" s="75"/>
      <c r="H146" s="75"/>
    </row>
    <row r="147" spans="1:8" s="17" customFormat="1" ht="15.95" customHeight="1">
      <c r="A147" s="31"/>
      <c r="B147" s="21" t="s">
        <v>104</v>
      </c>
      <c r="C147" s="26">
        <v>0</v>
      </c>
      <c r="D147" s="26">
        <v>0</v>
      </c>
      <c r="E147" s="26">
        <v>0</v>
      </c>
      <c r="F147" s="26">
        <v>0</v>
      </c>
      <c r="G147" s="75"/>
      <c r="H147" s="75"/>
    </row>
    <row r="148" spans="1:8" s="17" customFormat="1" ht="15.95" customHeight="1">
      <c r="A148" s="31"/>
      <c r="B148" s="35" t="s">
        <v>121</v>
      </c>
      <c r="C148" s="26">
        <v>0</v>
      </c>
      <c r="D148" s="26">
        <v>0</v>
      </c>
      <c r="E148" s="26">
        <v>0</v>
      </c>
      <c r="F148" s="26">
        <v>0</v>
      </c>
      <c r="G148" s="75"/>
      <c r="H148" s="75"/>
    </row>
    <row r="149" spans="1:8" s="17" customFormat="1" ht="15.95" customHeight="1">
      <c r="A149" s="31"/>
      <c r="B149" s="21" t="s">
        <v>80</v>
      </c>
      <c r="C149" s="26">
        <v>0</v>
      </c>
      <c r="D149" s="26">
        <v>0</v>
      </c>
      <c r="E149" s="26">
        <v>0</v>
      </c>
      <c r="F149" s="26">
        <v>0</v>
      </c>
      <c r="G149" s="75"/>
      <c r="H149" s="75"/>
    </row>
    <row r="150" spans="1:8" s="17" customFormat="1" ht="15.95" customHeight="1">
      <c r="A150" s="31"/>
      <c r="B150" s="21" t="s">
        <v>81</v>
      </c>
      <c r="C150" s="26">
        <v>0</v>
      </c>
      <c r="D150" s="26">
        <v>0</v>
      </c>
      <c r="E150" s="26">
        <v>0</v>
      </c>
      <c r="F150" s="26">
        <v>0</v>
      </c>
      <c r="G150" s="75"/>
      <c r="H150" s="75"/>
    </row>
    <row r="151" spans="1:8" s="17" customFormat="1" ht="15.95" customHeight="1">
      <c r="A151" s="31"/>
      <c r="B151" s="21" t="s">
        <v>84</v>
      </c>
      <c r="C151" s="26">
        <v>0</v>
      </c>
      <c r="D151" s="26">
        <v>0</v>
      </c>
      <c r="E151" s="26">
        <v>0</v>
      </c>
      <c r="F151" s="26">
        <v>0</v>
      </c>
      <c r="G151" s="75"/>
      <c r="H151" s="75"/>
    </row>
    <row r="152" spans="1:8" s="17" customFormat="1" ht="15.95" customHeight="1">
      <c r="A152" s="31"/>
      <c r="B152" s="14" t="s">
        <v>85</v>
      </c>
      <c r="C152" s="15">
        <f>-SUM(C141:C142)</f>
        <v>0</v>
      </c>
      <c r="D152" s="15">
        <f>-SUM(D141:D142)</f>
        <v>0</v>
      </c>
      <c r="E152" s="15">
        <f>-SUM(E141:E142)</f>
        <v>0</v>
      </c>
      <c r="F152" s="15">
        <f>-SUM(F141:F142)</f>
        <v>0</v>
      </c>
      <c r="G152" s="75"/>
      <c r="H152" s="75"/>
    </row>
    <row r="153" spans="1:8" s="17" customFormat="1" ht="15.95" customHeight="1">
      <c r="A153" s="32"/>
      <c r="B153" s="18" t="s">
        <v>147</v>
      </c>
      <c r="C153" s="16">
        <f>SUM(C147:C152)</f>
        <v>0</v>
      </c>
      <c r="D153" s="16">
        <f>SUM(D147:D152)</f>
        <v>0</v>
      </c>
      <c r="E153" s="16">
        <f>SUM(E147:E152)</f>
        <v>0</v>
      </c>
      <c r="F153" s="16">
        <f>SUM(F147:F152)</f>
        <v>0</v>
      </c>
      <c r="G153" s="75"/>
      <c r="H153" s="75"/>
    </row>
    <row r="154" spans="1:8" s="1" customFormat="1" ht="8.1" customHeight="1">
      <c r="A154" s="33"/>
      <c r="C154" s="34"/>
      <c r="D154" s="27"/>
      <c r="F154" s="27"/>
      <c r="G154" s="75"/>
      <c r="H154" s="75"/>
    </row>
    <row r="155" spans="1:8" s="17" customFormat="1" ht="15.95" customHeight="1">
      <c r="A155" s="31"/>
      <c r="B155" s="44" t="s">
        <v>105</v>
      </c>
      <c r="C155" s="36" t="str">
        <f>IF(C144+C153=0, "PASS", "FAIL")</f>
        <v>PASS</v>
      </c>
      <c r="D155" s="36" t="str">
        <f>IF(D144+D153=0, "PASS", "FAIL")</f>
        <v>PASS</v>
      </c>
      <c r="E155" s="36" t="str">
        <f>IF(E144+E153=0, "PASS", "FAIL")</f>
        <v>PASS</v>
      </c>
      <c r="F155" s="36" t="str">
        <f>IF(F144+F153=0, "PASS", "FAIL")</f>
        <v>PASS</v>
      </c>
      <c r="G155" s="75"/>
      <c r="H155" s="75"/>
    </row>
    <row r="156" spans="1:8" ht="18" customHeight="1">
      <c r="D156" s="41"/>
      <c r="E156" s="41"/>
      <c r="F156" s="41"/>
    </row>
    <row r="157" spans="1:8" s="6" customFormat="1" ht="24.95" customHeight="1">
      <c r="A157" s="29"/>
      <c r="B157" s="23" t="s">
        <v>148</v>
      </c>
      <c r="C157" s="22"/>
      <c r="D157" s="11"/>
      <c r="E157" s="11"/>
      <c r="F157" s="8"/>
      <c r="G157" s="75"/>
      <c r="H157" s="75"/>
    </row>
    <row r="158" spans="1:8" s="6" customFormat="1" ht="20.100000000000001" customHeight="1">
      <c r="A158" s="29"/>
      <c r="B158" s="43" t="s">
        <v>56</v>
      </c>
      <c r="C158" s="22"/>
      <c r="D158" s="11"/>
      <c r="E158" s="11"/>
      <c r="F158" s="8" t="s">
        <v>16</v>
      </c>
      <c r="G158" s="75"/>
      <c r="H158" s="75"/>
    </row>
    <row r="159" spans="1:8" s="13" customFormat="1" ht="45" customHeight="1">
      <c r="A159" s="30"/>
      <c r="B159" s="19"/>
      <c r="C159" s="20" t="str">
        <f>C$9</f>
        <v>2020-21 
Provisional 
Outturn</v>
      </c>
      <c r="D159" s="20" t="str">
        <f>D$9</f>
        <v>2021-22 
Budget 
Estimate</v>
      </c>
      <c r="E159" s="20" t="str">
        <f>E$9</f>
        <v>2022-23 
Budget 
Estimate</v>
      </c>
      <c r="F159" s="20" t="str">
        <f>F$9</f>
        <v>2023-24 
Budget 
Estimate</v>
      </c>
      <c r="G159" s="75"/>
      <c r="H159" s="75"/>
    </row>
    <row r="160" spans="1:8" s="1" customFormat="1" ht="8.1" customHeight="1">
      <c r="A160" s="33"/>
      <c r="C160" s="34"/>
      <c r="D160" s="27"/>
      <c r="F160" s="27"/>
      <c r="G160" s="75"/>
      <c r="H160" s="75"/>
    </row>
    <row r="161" spans="1:8" s="6" customFormat="1" ht="15.95" customHeight="1">
      <c r="A161" s="29"/>
      <c r="B161" s="50" t="s">
        <v>59</v>
      </c>
      <c r="C161" s="48"/>
      <c r="D161" s="11"/>
      <c r="E161" s="11"/>
      <c r="F161" s="8"/>
      <c r="G161" s="75"/>
      <c r="H161" s="75"/>
    </row>
    <row r="162" spans="1:8" s="13" customFormat="1" ht="20.100000000000001" customHeight="1">
      <c r="A162" s="30"/>
      <c r="B162" s="81" t="s">
        <v>37</v>
      </c>
      <c r="C162" s="82"/>
      <c r="D162" s="82"/>
      <c r="E162" s="82"/>
      <c r="F162" s="83"/>
      <c r="G162" s="75"/>
      <c r="H162" s="75"/>
    </row>
    <row r="163" spans="1:8" s="17" customFormat="1" ht="15.95" customHeight="1">
      <c r="A163" s="30"/>
      <c r="B163" s="21" t="s">
        <v>106</v>
      </c>
      <c r="C163" s="26">
        <v>474550</v>
      </c>
      <c r="D163" s="15">
        <f>C170</f>
        <v>470032</v>
      </c>
      <c r="E163" s="15">
        <f>D170</f>
        <v>485431</v>
      </c>
      <c r="F163" s="15">
        <f>E170</f>
        <v>477645</v>
      </c>
      <c r="G163" s="75"/>
      <c r="H163" s="75"/>
    </row>
    <row r="164" spans="1:8" s="17" customFormat="1" ht="15.95" customHeight="1">
      <c r="A164" s="31"/>
      <c r="B164" s="55" t="s">
        <v>149</v>
      </c>
      <c r="C164" s="15">
        <v>0</v>
      </c>
      <c r="D164" s="38"/>
      <c r="E164" s="38"/>
      <c r="F164" s="38"/>
      <c r="G164" s="75"/>
      <c r="H164" s="75"/>
    </row>
    <row r="165" spans="1:8" s="17" customFormat="1" ht="15.95" customHeight="1">
      <c r="A165" s="31"/>
      <c r="B165" s="46" t="s">
        <v>107</v>
      </c>
      <c r="C165" s="54">
        <f>C163+C164</f>
        <v>474550</v>
      </c>
      <c r="D165" s="54">
        <f>D163</f>
        <v>470032</v>
      </c>
      <c r="E165" s="54">
        <f>E163</f>
        <v>485431</v>
      </c>
      <c r="F165" s="54">
        <f>F163</f>
        <v>477645</v>
      </c>
      <c r="G165" s="75"/>
      <c r="H165" s="75"/>
    </row>
    <row r="166" spans="1:8" s="17" customFormat="1" ht="15.95" customHeight="1">
      <c r="A166" s="31"/>
      <c r="B166" s="14" t="s">
        <v>57</v>
      </c>
      <c r="C166" s="15">
        <f>-C51-C104</f>
        <v>5820</v>
      </c>
      <c r="D166" s="15">
        <f>-D51-D104</f>
        <v>18430</v>
      </c>
      <c r="E166" s="15">
        <f>-E51-E104</f>
        <v>3066</v>
      </c>
      <c r="F166" s="15">
        <f>-F51-F104</f>
        <v>1601</v>
      </c>
      <c r="G166" s="75"/>
      <c r="H166" s="75"/>
    </row>
    <row r="167" spans="1:8" s="17" customFormat="1" ht="15.95" customHeight="1">
      <c r="A167" s="31"/>
      <c r="B167" s="14" t="s">
        <v>58</v>
      </c>
      <c r="C167" s="15">
        <f>-SUM(C55:C56)</f>
        <v>0</v>
      </c>
      <c r="D167" s="15">
        <f>-SUM(D55:D56)</f>
        <v>0</v>
      </c>
      <c r="E167" s="15">
        <f>-SUM(E55:E56)</f>
        <v>0</v>
      </c>
      <c r="F167" s="15">
        <f>-SUM(F55:F56)</f>
        <v>0</v>
      </c>
      <c r="G167" s="75"/>
      <c r="H167" s="75"/>
    </row>
    <row r="168" spans="1:8" s="17" customFormat="1" ht="15.95" customHeight="1">
      <c r="A168" s="31"/>
      <c r="B168" s="21" t="s">
        <v>108</v>
      </c>
      <c r="C168" s="15">
        <v>-6633</v>
      </c>
      <c r="D168" s="15">
        <v>-643</v>
      </c>
      <c r="E168" s="26">
        <v>-8270</v>
      </c>
      <c r="F168" s="26">
        <v>-8976</v>
      </c>
      <c r="G168" s="75"/>
      <c r="H168" s="75"/>
    </row>
    <row r="169" spans="1:8" s="17" customFormat="1" ht="15.95" customHeight="1">
      <c r="A169" s="31"/>
      <c r="B169" s="21" t="s">
        <v>109</v>
      </c>
      <c r="C169" s="15">
        <v>-3705</v>
      </c>
      <c r="D169" s="15">
        <v>-2388</v>
      </c>
      <c r="E169" s="26">
        <v>-2582</v>
      </c>
      <c r="F169" s="26">
        <v>-4235</v>
      </c>
      <c r="G169" s="75"/>
      <c r="H169" s="75"/>
    </row>
    <row r="170" spans="1:8" s="17" customFormat="1" ht="15.95" customHeight="1">
      <c r="A170" s="32"/>
      <c r="B170" s="18" t="s">
        <v>110</v>
      </c>
      <c r="C170" s="16">
        <f>SUM(C165:C169)</f>
        <v>470032</v>
      </c>
      <c r="D170" s="16">
        <f>SUM(D165:D169)</f>
        <v>485431</v>
      </c>
      <c r="E170" s="16">
        <f>SUM(E165:E169)</f>
        <v>477645</v>
      </c>
      <c r="F170" s="16">
        <f>SUM(F165:F169)</f>
        <v>466035</v>
      </c>
      <c r="G170" s="75"/>
      <c r="H170" s="75"/>
    </row>
    <row r="171" spans="1:8" s="13" customFormat="1" ht="20.100000000000001" customHeight="1">
      <c r="A171" s="30"/>
      <c r="B171" s="81" t="s">
        <v>139</v>
      </c>
      <c r="C171" s="82"/>
      <c r="D171" s="82"/>
      <c r="E171" s="82"/>
      <c r="F171" s="83"/>
      <c r="G171" s="75"/>
      <c r="H171" s="75"/>
    </row>
    <row r="172" spans="1:8" s="17" customFormat="1" ht="15.95" customHeight="1">
      <c r="A172" s="30"/>
      <c r="B172" s="21" t="s">
        <v>106</v>
      </c>
      <c r="C172" s="26">
        <v>247716</v>
      </c>
      <c r="D172" s="15">
        <f>C179</f>
        <v>255478</v>
      </c>
      <c r="E172" s="15">
        <f>D179</f>
        <v>275575</v>
      </c>
      <c r="F172" s="15">
        <f>E179</f>
        <v>293788</v>
      </c>
      <c r="G172" s="75"/>
      <c r="H172" s="75"/>
    </row>
    <row r="173" spans="1:8" s="17" customFormat="1" ht="15.95" customHeight="1">
      <c r="A173" s="31"/>
      <c r="B173" s="14" t="s">
        <v>149</v>
      </c>
      <c r="C173" s="15">
        <v>0</v>
      </c>
      <c r="D173" s="38"/>
      <c r="E173" s="38"/>
      <c r="F173" s="38"/>
      <c r="G173" s="75"/>
      <c r="H173" s="75"/>
    </row>
    <row r="174" spans="1:8" s="17" customFormat="1" ht="15.95" customHeight="1">
      <c r="A174" s="31"/>
      <c r="B174" s="46" t="s">
        <v>107</v>
      </c>
      <c r="C174" s="54">
        <f>C172+C173</f>
        <v>247716</v>
      </c>
      <c r="D174" s="54">
        <f>D172</f>
        <v>255478</v>
      </c>
      <c r="E174" s="54">
        <f>E172</f>
        <v>275575</v>
      </c>
      <c r="F174" s="54">
        <f>F172</f>
        <v>293788</v>
      </c>
      <c r="G174" s="75"/>
      <c r="H174" s="75"/>
    </row>
    <row r="175" spans="1:8" s="17" customFormat="1" ht="15.95" customHeight="1">
      <c r="A175" s="31"/>
      <c r="B175" s="14" t="s">
        <v>57</v>
      </c>
      <c r="C175" s="15">
        <f>-C127-C152</f>
        <v>9605</v>
      </c>
      <c r="D175" s="15">
        <f>-D127-D152</f>
        <v>20463</v>
      </c>
      <c r="E175" s="15">
        <f>-E127-E152</f>
        <v>20965</v>
      </c>
      <c r="F175" s="15">
        <f>-F127-F152</f>
        <v>10624</v>
      </c>
      <c r="G175" s="75"/>
      <c r="H175" s="75"/>
    </row>
    <row r="176" spans="1:8" s="17" customFormat="1" ht="15.95" customHeight="1">
      <c r="A176" s="31"/>
      <c r="B176" s="14" t="s">
        <v>58</v>
      </c>
      <c r="C176" s="15">
        <f>-SUM(C131:C132)</f>
        <v>0</v>
      </c>
      <c r="D176" s="15">
        <f>-SUM(D131:D132)</f>
        <v>0</v>
      </c>
      <c r="E176" s="15">
        <f>-SUM(E131:E132)</f>
        <v>0</v>
      </c>
      <c r="F176" s="15">
        <f>-SUM(F131:F132)</f>
        <v>0</v>
      </c>
      <c r="G176" s="75"/>
      <c r="H176" s="75"/>
    </row>
    <row r="177" spans="1:8" s="17" customFormat="1" ht="15.95" customHeight="1">
      <c r="A177" s="31"/>
      <c r="B177" s="21" t="s">
        <v>108</v>
      </c>
      <c r="C177" s="26">
        <v>-1843</v>
      </c>
      <c r="D177" s="26">
        <v>-366</v>
      </c>
      <c r="E177" s="26">
        <v>-2752</v>
      </c>
      <c r="F177" s="26">
        <v>-5275</v>
      </c>
      <c r="G177" s="75"/>
      <c r="H177" s="75"/>
    </row>
    <row r="178" spans="1:8" s="17" customFormat="1" ht="15.95" customHeight="1">
      <c r="A178" s="31"/>
      <c r="B178" s="21" t="s">
        <v>109</v>
      </c>
      <c r="C178" s="26">
        <v>0</v>
      </c>
      <c r="D178" s="26">
        <v>0</v>
      </c>
      <c r="E178" s="26">
        <v>0</v>
      </c>
      <c r="F178" s="26">
        <v>0</v>
      </c>
      <c r="G178" s="75"/>
      <c r="H178" s="75"/>
    </row>
    <row r="179" spans="1:8" s="17" customFormat="1" ht="15.95" customHeight="1">
      <c r="A179" s="32"/>
      <c r="B179" s="18" t="s">
        <v>111</v>
      </c>
      <c r="C179" s="16">
        <f>SUM(C174:C178)</f>
        <v>255478</v>
      </c>
      <c r="D179" s="16">
        <f>SUM(D174:D178)</f>
        <v>275575</v>
      </c>
      <c r="E179" s="16">
        <f>SUM(E174:E178)</f>
        <v>293788</v>
      </c>
      <c r="F179" s="16">
        <f>SUM(F174:F178)</f>
        <v>299137</v>
      </c>
      <c r="G179" s="75"/>
      <c r="H179" s="75"/>
    </row>
    <row r="180" spans="1:8" s="1" customFormat="1" ht="8.1" customHeight="1">
      <c r="A180" s="33"/>
      <c r="C180" s="34"/>
      <c r="D180" s="27"/>
      <c r="F180" s="27"/>
      <c r="G180" s="75"/>
      <c r="H180" s="75"/>
    </row>
    <row r="181" spans="1:8" s="17" customFormat="1" ht="15.95" customHeight="1">
      <c r="A181" s="32"/>
      <c r="B181" s="18" t="s">
        <v>120</v>
      </c>
      <c r="C181" s="16">
        <f>C170+C179</f>
        <v>725510</v>
      </c>
      <c r="D181" s="16">
        <f>D170+D179</f>
        <v>761006</v>
      </c>
      <c r="E181" s="16">
        <f>E170+E179</f>
        <v>771433</v>
      </c>
      <c r="F181" s="16">
        <f>F170+F179</f>
        <v>765172</v>
      </c>
      <c r="G181" s="75"/>
      <c r="H181" s="75"/>
    </row>
    <row r="182" spans="1:8" s="1" customFormat="1" ht="8.1" customHeight="1">
      <c r="A182" s="33"/>
      <c r="C182" s="34"/>
      <c r="D182" s="27"/>
      <c r="F182" s="27"/>
      <c r="G182" s="75"/>
      <c r="H182" s="75"/>
    </row>
    <row r="183" spans="1:8" s="6" customFormat="1" ht="15.95" customHeight="1">
      <c r="A183" s="29"/>
      <c r="B183" s="50" t="s">
        <v>113</v>
      </c>
      <c r="C183" s="48"/>
      <c r="D183" s="11"/>
      <c r="E183" s="11"/>
      <c r="F183" s="8"/>
      <c r="G183" s="75"/>
      <c r="H183" s="75"/>
    </row>
    <row r="184" spans="1:8" s="17" customFormat="1" ht="15.95" customHeight="1">
      <c r="A184" s="31"/>
      <c r="B184" s="21" t="s">
        <v>115</v>
      </c>
      <c r="C184" s="26">
        <v>-643202</v>
      </c>
      <c r="D184" s="26">
        <v>-681086</v>
      </c>
      <c r="E184" s="26">
        <v>-694095</v>
      </c>
      <c r="F184" s="26">
        <v>-692069</v>
      </c>
      <c r="G184" s="75"/>
      <c r="H184" s="75"/>
    </row>
    <row r="185" spans="1:8" s="17" customFormat="1" ht="15.95" customHeight="1">
      <c r="A185" s="31"/>
      <c r="B185" s="45" t="s">
        <v>116</v>
      </c>
      <c r="C185" s="26">
        <v>-80299</v>
      </c>
      <c r="D185" s="26">
        <v>-77174</v>
      </c>
      <c r="E185" s="26">
        <v>-73479</v>
      </c>
      <c r="F185" s="26">
        <v>-69461</v>
      </c>
      <c r="G185" s="75"/>
      <c r="H185" s="75"/>
    </row>
    <row r="186" spans="1:8" s="17" customFormat="1" ht="15.95" customHeight="1">
      <c r="A186" s="31"/>
      <c r="B186" s="45" t="s">
        <v>117</v>
      </c>
      <c r="C186" s="26">
        <v>0</v>
      </c>
      <c r="D186" s="26">
        <v>0</v>
      </c>
      <c r="E186" s="26">
        <v>0</v>
      </c>
      <c r="F186" s="26">
        <v>0</v>
      </c>
      <c r="G186" s="75"/>
      <c r="H186" s="75"/>
    </row>
    <row r="187" spans="1:8" s="17" customFormat="1" ht="15.95" customHeight="1">
      <c r="A187" s="32"/>
      <c r="B187" s="18" t="s">
        <v>118</v>
      </c>
      <c r="C187" s="16">
        <f>SUM(C184:C186)</f>
        <v>-723501</v>
      </c>
      <c r="D187" s="16">
        <f>SUM(D184:D186)</f>
        <v>-758260</v>
      </c>
      <c r="E187" s="16">
        <f>SUM(E184:E186)</f>
        <v>-767574</v>
      </c>
      <c r="F187" s="16">
        <f>SUM(F184:F186)</f>
        <v>-761530</v>
      </c>
      <c r="G187" s="75"/>
      <c r="H187" s="75"/>
    </row>
    <row r="188" spans="1:8" s="17" customFormat="1" ht="30" customHeight="1">
      <c r="A188" s="31"/>
      <c r="B188" s="45" t="s">
        <v>119</v>
      </c>
      <c r="C188" s="26">
        <v>0</v>
      </c>
      <c r="D188" s="26">
        <v>0</v>
      </c>
      <c r="E188" s="26">
        <v>0</v>
      </c>
      <c r="F188" s="26">
        <v>0</v>
      </c>
      <c r="G188" s="75"/>
      <c r="H188" s="75"/>
    </row>
    <row r="189" spans="1:8" s="17" customFormat="1" ht="15.95" customHeight="1">
      <c r="A189" s="32"/>
      <c r="B189" s="18" t="s">
        <v>112</v>
      </c>
      <c r="C189" s="16">
        <f>SUM(C187:C188)</f>
        <v>-723501</v>
      </c>
      <c r="D189" s="16">
        <f>SUM(D187:D188)</f>
        <v>-758260</v>
      </c>
      <c r="E189" s="16">
        <f>SUM(E187:E188)</f>
        <v>-767574</v>
      </c>
      <c r="F189" s="16">
        <f>SUM(F187:F188)</f>
        <v>-761530</v>
      </c>
      <c r="G189" s="75"/>
      <c r="H189" s="75"/>
    </row>
    <row r="190" spans="1:8" s="1" customFormat="1" ht="8.1" customHeight="1">
      <c r="A190" s="33"/>
      <c r="C190" s="34"/>
      <c r="D190" s="27"/>
      <c r="F190" s="27"/>
      <c r="G190" s="75"/>
      <c r="H190" s="75"/>
    </row>
    <row r="191" spans="1:8" s="17" customFormat="1" ht="15.95" customHeight="1">
      <c r="A191" s="32"/>
      <c r="B191" s="18" t="s">
        <v>155</v>
      </c>
      <c r="C191" s="16">
        <f>C189+C181</f>
        <v>2009</v>
      </c>
      <c r="D191" s="16">
        <f t="shared" ref="D191:F191" si="0">D189+D181</f>
        <v>2746</v>
      </c>
      <c r="E191" s="16">
        <f t="shared" si="0"/>
        <v>3859</v>
      </c>
      <c r="F191" s="16">
        <f t="shared" si="0"/>
        <v>3642</v>
      </c>
      <c r="G191" s="75"/>
      <c r="H191" s="75"/>
    </row>
    <row r="192" spans="1:8" s="1" customFormat="1" ht="8.1" customHeight="1">
      <c r="A192" s="33"/>
      <c r="C192" s="34"/>
      <c r="D192" s="27"/>
      <c r="F192" s="27"/>
      <c r="G192" s="75"/>
      <c r="H192" s="75"/>
    </row>
    <row r="193" spans="1:9" s="6" customFormat="1" ht="15.95" customHeight="1">
      <c r="A193" s="29"/>
      <c r="B193" s="50" t="s">
        <v>114</v>
      </c>
      <c r="C193" s="48"/>
      <c r="D193" s="11"/>
      <c r="E193" s="11"/>
      <c r="F193" s="8"/>
      <c r="G193" s="75"/>
      <c r="H193" s="75"/>
    </row>
    <row r="194" spans="1:9" s="17" customFormat="1" ht="15.95" customHeight="1">
      <c r="A194" s="31"/>
      <c r="B194" s="21" t="s">
        <v>60</v>
      </c>
      <c r="C194" s="26">
        <v>-777182</v>
      </c>
      <c r="D194" s="26">
        <v>-853451</v>
      </c>
      <c r="E194" s="26">
        <v>-869651</v>
      </c>
      <c r="F194" s="26">
        <v>-840078</v>
      </c>
      <c r="G194" s="75"/>
      <c r="H194" s="75"/>
    </row>
    <row r="195" spans="1:9" s="17" customFormat="1" ht="15.95" customHeight="1">
      <c r="A195" s="31"/>
      <c r="B195" s="21" t="s">
        <v>61</v>
      </c>
      <c r="C195" s="26">
        <v>-788182</v>
      </c>
      <c r="D195" s="26">
        <v>-864451</v>
      </c>
      <c r="E195" s="26">
        <v>-880651</v>
      </c>
      <c r="F195" s="26">
        <v>-851078</v>
      </c>
      <c r="G195" s="75"/>
      <c r="H195" s="75"/>
    </row>
    <row r="196" spans="1:9" ht="18" customHeight="1">
      <c r="D196" s="41"/>
      <c r="E196" s="41"/>
      <c r="F196" s="41"/>
    </row>
    <row r="197" spans="1:9" s="6" customFormat="1" ht="24.95" customHeight="1">
      <c r="A197" s="75"/>
      <c r="B197" s="75"/>
      <c r="C197" s="75"/>
      <c r="D197" s="75"/>
      <c r="E197" s="75"/>
      <c r="F197" s="75"/>
      <c r="G197" s="75"/>
      <c r="H197" s="75"/>
    </row>
    <row r="198" spans="1:9" s="6" customFormat="1" ht="20.100000000000001" customHeight="1">
      <c r="A198" s="75"/>
      <c r="B198" s="75"/>
      <c r="C198" s="75"/>
      <c r="D198" s="75"/>
      <c r="E198" s="75"/>
      <c r="F198" s="75"/>
      <c r="G198" s="75"/>
      <c r="H198" s="75"/>
    </row>
    <row r="199" spans="1:9" ht="18" customHeight="1">
      <c r="A199" s="75"/>
      <c r="B199" s="75"/>
      <c r="C199" s="75"/>
      <c r="D199" s="75"/>
      <c r="E199" s="75"/>
      <c r="F199" s="75"/>
    </row>
    <row r="200" spans="1:9" ht="15.95" customHeight="1">
      <c r="A200" s="75"/>
      <c r="B200" s="75"/>
      <c r="C200" s="75"/>
      <c r="D200" s="75"/>
      <c r="E200" s="75"/>
      <c r="F200" s="75"/>
    </row>
    <row r="201" spans="1:9" ht="15.95" customHeight="1">
      <c r="A201" s="75"/>
      <c r="B201" s="75"/>
      <c r="C201" s="75"/>
      <c r="D201" s="75"/>
      <c r="E201" s="75"/>
      <c r="F201" s="75"/>
    </row>
    <row r="202" spans="1:9" ht="15.95" customHeight="1">
      <c r="A202" s="75"/>
      <c r="B202" s="75"/>
      <c r="C202" s="75"/>
      <c r="D202" s="75"/>
      <c r="E202" s="75"/>
      <c r="F202" s="75"/>
    </row>
    <row r="203" spans="1:9" ht="15.95" customHeight="1">
      <c r="A203" s="75"/>
      <c r="B203" s="75"/>
      <c r="C203" s="75"/>
      <c r="D203" s="75"/>
      <c r="E203" s="75"/>
      <c r="F203" s="75"/>
    </row>
    <row r="204" spans="1:9" s="17" customFormat="1" ht="15.95" customHeight="1">
      <c r="A204" s="75"/>
      <c r="B204" s="75"/>
      <c r="C204" s="75"/>
      <c r="D204" s="75"/>
      <c r="E204" s="75"/>
      <c r="F204" s="75"/>
      <c r="G204" s="75"/>
      <c r="H204" s="75"/>
      <c r="I204" s="2"/>
    </row>
    <row r="205" spans="1:9" ht="18" customHeight="1">
      <c r="A205" s="75"/>
      <c r="B205" s="75"/>
      <c r="C205" s="75"/>
      <c r="D205" s="75"/>
      <c r="E205" s="75"/>
      <c r="F205" s="75"/>
    </row>
    <row r="206" spans="1:9" ht="18" customHeight="1">
      <c r="A206" s="75"/>
      <c r="B206" s="75"/>
      <c r="C206" s="75"/>
      <c r="D206" s="75"/>
      <c r="E206" s="75"/>
      <c r="F206" s="75"/>
    </row>
    <row r="207" spans="1:9" ht="15.95" customHeight="1">
      <c r="A207" s="75"/>
      <c r="B207" s="75"/>
      <c r="C207" s="75"/>
      <c r="D207" s="75"/>
      <c r="E207" s="75"/>
      <c r="F207" s="75"/>
    </row>
    <row r="208" spans="1:9" ht="15.95" customHeight="1">
      <c r="A208" s="75"/>
      <c r="B208" s="75"/>
      <c r="C208" s="75"/>
      <c r="D208" s="75"/>
      <c r="E208" s="75"/>
      <c r="F208" s="75"/>
    </row>
    <row r="209" spans="1:8" ht="15.95" customHeight="1">
      <c r="A209" s="75"/>
      <c r="B209" s="75"/>
      <c r="C209" s="75"/>
      <c r="D209" s="75"/>
      <c r="E209" s="75"/>
      <c r="F209" s="75"/>
    </row>
    <row r="210" spans="1:8" ht="15.95" customHeight="1">
      <c r="A210" s="75"/>
      <c r="B210" s="75"/>
      <c r="C210" s="75"/>
      <c r="D210" s="75"/>
      <c r="E210" s="75"/>
      <c r="F210" s="75"/>
    </row>
    <row r="211" spans="1:8" ht="15.95" customHeight="1">
      <c r="A211" s="75"/>
      <c r="B211" s="75"/>
      <c r="C211" s="75"/>
      <c r="D211" s="75"/>
      <c r="E211" s="75"/>
      <c r="F211" s="75"/>
    </row>
    <row r="212" spans="1:8" ht="15.95" customHeight="1">
      <c r="A212" s="75"/>
      <c r="B212" s="75"/>
      <c r="C212" s="75"/>
      <c r="D212" s="75"/>
      <c r="E212" s="75"/>
      <c r="F212" s="75"/>
    </row>
    <row r="213" spans="1:8" ht="15.95" customHeight="1">
      <c r="A213" s="75"/>
      <c r="B213" s="75"/>
      <c r="C213" s="75"/>
      <c r="D213" s="75"/>
      <c r="E213" s="75"/>
      <c r="F213" s="75"/>
    </row>
    <row r="214" spans="1:8" ht="15.95" customHeight="1">
      <c r="A214" s="75"/>
      <c r="B214" s="75"/>
      <c r="C214" s="75"/>
      <c r="D214" s="75"/>
      <c r="E214" s="75"/>
      <c r="F214" s="75"/>
    </row>
    <row r="215" spans="1:8" ht="15.95" customHeight="1">
      <c r="A215" s="75"/>
      <c r="B215" s="75"/>
      <c r="C215" s="75"/>
      <c r="D215" s="75"/>
      <c r="E215" s="75"/>
      <c r="F215" s="75"/>
    </row>
    <row r="216" spans="1:8" ht="15.95" customHeight="1">
      <c r="A216" s="75"/>
      <c r="B216" s="75"/>
      <c r="C216" s="75"/>
      <c r="D216" s="75"/>
      <c r="E216" s="75"/>
      <c r="F216" s="75"/>
    </row>
    <row r="217" spans="1:8">
      <c r="A217" s="75"/>
      <c r="B217" s="75"/>
      <c r="C217" s="75"/>
      <c r="D217" s="75"/>
      <c r="E217" s="75"/>
      <c r="F217" s="75"/>
    </row>
    <row r="218" spans="1:8">
      <c r="A218" s="75"/>
      <c r="B218" s="75"/>
      <c r="C218" s="75"/>
      <c r="D218" s="75"/>
      <c r="E218" s="75"/>
      <c r="F218" s="75"/>
    </row>
    <row r="219" spans="1:8" s="49" customFormat="1" ht="18" customHeight="1">
      <c r="A219" s="75"/>
      <c r="B219" s="75"/>
      <c r="C219" s="75"/>
      <c r="D219" s="75"/>
      <c r="E219" s="75"/>
      <c r="F219" s="75"/>
      <c r="G219" s="75"/>
      <c r="H219" s="75"/>
    </row>
    <row r="220" spans="1:8" ht="15.95" customHeight="1">
      <c r="A220" s="75"/>
      <c r="B220" s="75"/>
      <c r="C220" s="75"/>
      <c r="D220" s="75"/>
      <c r="E220" s="75"/>
      <c r="F220" s="75"/>
    </row>
    <row r="221" spans="1:8" ht="15.95" customHeight="1">
      <c r="A221" s="75"/>
      <c r="B221" s="75"/>
      <c r="C221" s="75"/>
      <c r="D221" s="75"/>
      <c r="E221" s="75"/>
      <c r="F221" s="75"/>
    </row>
    <row r="222" spans="1:8" ht="15.95" customHeight="1">
      <c r="A222" s="75"/>
      <c r="B222" s="75"/>
      <c r="C222" s="75"/>
      <c r="D222" s="75"/>
      <c r="E222" s="75"/>
      <c r="F222" s="75"/>
    </row>
    <row r="223" spans="1:8" ht="15.95" customHeight="1">
      <c r="A223" s="75"/>
      <c r="B223" s="75"/>
      <c r="C223" s="75"/>
      <c r="D223" s="75"/>
      <c r="E223" s="75"/>
      <c r="F223" s="75"/>
    </row>
    <row r="224" spans="1:8" ht="15.95" customHeight="1">
      <c r="A224" s="75"/>
      <c r="B224" s="75"/>
      <c r="C224" s="75"/>
      <c r="D224" s="75"/>
      <c r="E224" s="75"/>
      <c r="F224" s="75"/>
    </row>
    <row r="225" spans="1:6" ht="15.95" customHeight="1">
      <c r="A225" s="75"/>
      <c r="B225" s="75"/>
      <c r="C225" s="75"/>
      <c r="D225" s="75"/>
      <c r="E225" s="75"/>
      <c r="F225" s="75"/>
    </row>
    <row r="226" spans="1:6" ht="15.95" customHeight="1">
      <c r="A226" s="75"/>
      <c r="B226" s="75"/>
      <c r="C226" s="75"/>
      <c r="D226" s="75"/>
      <c r="E226" s="75"/>
      <c r="F226" s="75"/>
    </row>
    <row r="227" spans="1:6" ht="15.95" customHeight="1">
      <c r="A227" s="75"/>
      <c r="B227" s="75"/>
      <c r="C227" s="75"/>
      <c r="D227" s="75"/>
      <c r="E227" s="75"/>
      <c r="F227" s="75"/>
    </row>
    <row r="228" spans="1:6" ht="15.95" customHeight="1">
      <c r="A228" s="75"/>
      <c r="B228" s="75"/>
      <c r="C228" s="75"/>
      <c r="D228" s="75"/>
      <c r="E228" s="75"/>
      <c r="F228" s="75"/>
    </row>
    <row r="229" spans="1:6" ht="15.95" customHeight="1">
      <c r="A229" s="75"/>
      <c r="B229" s="75"/>
      <c r="C229" s="75"/>
      <c r="D229" s="75"/>
      <c r="E229" s="75"/>
      <c r="F229" s="75"/>
    </row>
    <row r="230" spans="1:6">
      <c r="A230" s="75"/>
      <c r="B230" s="75"/>
      <c r="C230" s="75"/>
      <c r="D230" s="75"/>
      <c r="E230" s="75"/>
      <c r="F230" s="75"/>
    </row>
    <row r="231" spans="1:6">
      <c r="A231" s="75"/>
      <c r="B231" s="75"/>
      <c r="C231" s="75"/>
      <c r="D231" s="75"/>
      <c r="E231" s="75"/>
      <c r="F231" s="75"/>
    </row>
    <row r="232" spans="1:6">
      <c r="A232" s="75"/>
      <c r="B232" s="75"/>
      <c r="C232" s="75"/>
      <c r="D232" s="75"/>
      <c r="E232" s="75"/>
      <c r="F232" s="75"/>
    </row>
    <row r="233" spans="1:6">
      <c r="A233" s="75"/>
      <c r="B233" s="75"/>
      <c r="C233" s="75"/>
      <c r="D233" s="75"/>
      <c r="E233" s="75"/>
      <c r="F233" s="75"/>
    </row>
    <row r="234" spans="1:6">
      <c r="A234" s="75"/>
      <c r="B234" s="75"/>
      <c r="C234" s="75"/>
      <c r="D234" s="75"/>
      <c r="E234" s="75"/>
      <c r="F234" s="75"/>
    </row>
  </sheetData>
  <mergeCells count="5">
    <mergeCell ref="B171:F171"/>
    <mergeCell ref="B65:F65"/>
    <mergeCell ref="B77:F77"/>
    <mergeCell ref="B83:F83"/>
    <mergeCell ref="B162:F162"/>
  </mergeCells>
  <dataValidations count="7">
    <dataValidation type="whole" errorStyle="warning" allowBlank="1" showInputMessage="1" showErrorMessage="1" errorTitle="WARNING" error="All figures must be entered as whole numbers. Please ensure that the figure you have entered is correct." sqref="C188:F188 C164 C173">
      <formula1>-1000000</formula1>
      <formula2>1000000</formula2>
    </dataValidation>
    <dataValidation type="whole" errorStyle="warning" operator="lessThanOrEqual" allowBlank="1" showInputMessage="1" showErrorMessage="1" errorTitle="WARNING: Check signage" error="Liabilities are expected to be entered as negative whole numbers. Please ensure the figure you have entered is correct. " sqref="C184:F186 C194:F195">
      <formula1>0</formula1>
    </dataValidation>
    <dataValidation type="whole" errorStyle="warning" operator="lessThanOrEqual" allowBlank="1" showInputMessage="1" showErrorMessage="1" errorTitle="WARNING: Check signage" error="Repayments are expected to be entered as negative whole numbers. Please ensure the figure you have entered is correct. " sqref="E168:F169 C177:F178">
      <formula1>0</formula1>
    </dataValidation>
    <dataValidation type="whole" errorStyle="warning" operator="lessThanOrEqual" allowBlank="1" showInputMessage="1" showErrorMessage="1" errorTitle="WARNING: Check signage" error="Financing must be entered as a negative whole number. Please ensure the figure you have entered is correct. " sqref="C44:F53 E54:F54 C55:F56 C98:F103 C122:F132 C147:F151">
      <formula1>0</formula1>
    </dataValidation>
    <dataValidation type="whole" errorStyle="warning" operator="greaterThanOrEqual" allowBlank="1" showInputMessage="1" showErrorMessage="1" errorTitle="WARNING: Check signage" error="Expenditure must be entered as a positive whole number. Please ensure the figure you have entered is correct." sqref="C31:F40 C66:F75 C78:F81 C84:F93 C114:F118 C141:F143">
      <formula1>0</formula1>
    </dataValidation>
    <dataValidation type="whole" errorStyle="warning" allowBlank="1" showInputMessage="1" showErrorMessage="1" errorTitle="WARNING" error="All figures need to be entered rounded to the nearest whole number. Please review the figure you have entered." sqref="C174 D172:F174 D163:F165 C165">
      <formula1>-100000000</formula1>
      <formula2>100000000</formula2>
    </dataValidation>
    <dataValidation type="whole" errorStyle="warning" allowBlank="1" showInputMessage="1" showErrorMessage="1" errorTitle="WARNING" error="All figures need to be entered rounded to the nearest whole number. This figure is also expected to be a positive figure. Please review the figure you have entered." sqref="C54:D54 C168:D169 C152:F152">
      <formula1>0</formula1>
      <formula2>100000000</formula2>
    </dataValidation>
  </dataValidations>
  <pageMargins left="0.7" right="0.7" top="0.75" bottom="0.75" header="0.3" footer="0.3"/>
  <pageSetup paperSize="9" orientation="portrait" horizontalDpi="90" verticalDpi="9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tabColor rgb="FFC5D9F1"/>
  </sheetPr>
  <dimension ref="A1:I234"/>
  <sheetViews>
    <sheetView zoomScaleNormal="100" workbookViewId="0">
      <pane ySplit="3" topLeftCell="A4" activePane="bottomLeft" state="frozen"/>
      <selection activeCell="H1" sqref="H1"/>
      <selection pane="bottomLeft" activeCell="C1" sqref="C1"/>
    </sheetView>
  </sheetViews>
  <sheetFormatPr defaultColWidth="9.140625" defaultRowHeight="12.75"/>
  <cols>
    <col min="1" max="1" width="4" style="39" customWidth="1"/>
    <col min="2" max="2" width="94.140625" style="40" customWidth="1"/>
    <col min="3" max="6" width="17.5703125" style="40" customWidth="1"/>
    <col min="7" max="7" width="11.140625" style="75" customWidth="1"/>
    <col min="8" max="8" width="69" style="75" customWidth="1"/>
    <col min="9" max="16384" width="9.140625" style="40"/>
  </cols>
  <sheetData>
    <row r="1" spans="1:8" s="3" customFormat="1" ht="20.100000000000001" customHeight="1">
      <c r="A1" s="28"/>
      <c r="B1" s="4" t="s">
        <v>156</v>
      </c>
      <c r="G1" s="75"/>
      <c r="H1" s="75"/>
    </row>
    <row r="2" spans="1:8" s="3" customFormat="1" ht="20.100000000000001" customHeight="1">
      <c r="A2" s="28"/>
      <c r="B2" s="5" t="s">
        <v>62</v>
      </c>
      <c r="D2" s="74"/>
      <c r="E2" s="74"/>
      <c r="F2" s="37"/>
      <c r="G2" s="75"/>
      <c r="H2" s="75"/>
    </row>
    <row r="3" spans="1:8" s="6" customFormat="1" ht="12.75" customHeight="1">
      <c r="A3" s="29"/>
      <c r="B3" s="7"/>
      <c r="G3" s="75"/>
      <c r="H3" s="75"/>
    </row>
    <row r="4" spans="1:8" s="6" customFormat="1" ht="20.100000000000001" customHeight="1">
      <c r="A4" s="29"/>
      <c r="B4" s="10" t="s">
        <v>39</v>
      </c>
      <c r="C4" s="9"/>
      <c r="D4" s="9"/>
      <c r="E4" s="9"/>
      <c r="F4" s="9"/>
      <c r="G4" s="75"/>
      <c r="H4" s="75"/>
    </row>
    <row r="5" spans="1:8" s="6" customFormat="1" ht="20.100000000000001" customHeight="1">
      <c r="A5" s="29"/>
      <c r="B5" s="10" t="s">
        <v>40</v>
      </c>
      <c r="C5" s="9"/>
      <c r="D5" s="9"/>
      <c r="E5" s="9"/>
      <c r="F5" s="9"/>
      <c r="G5" s="75"/>
      <c r="H5" s="75"/>
    </row>
    <row r="6" spans="1:8" s="6" customFormat="1" ht="20.100000000000001" customHeight="1">
      <c r="A6" s="29"/>
      <c r="B6" s="10" t="s">
        <v>140</v>
      </c>
      <c r="C6" s="47"/>
      <c r="D6" s="9"/>
      <c r="F6" s="9"/>
      <c r="G6" s="75"/>
      <c r="H6" s="75"/>
    </row>
    <row r="7" spans="1:8" s="1" customFormat="1" ht="8.1" customHeight="1">
      <c r="A7" s="33"/>
      <c r="C7" s="34"/>
      <c r="D7" s="51"/>
      <c r="F7" s="51"/>
      <c r="G7" s="75"/>
      <c r="H7" s="75"/>
    </row>
    <row r="8" spans="1:8" s="6" customFormat="1" ht="24.95" customHeight="1">
      <c r="A8" s="29"/>
      <c r="B8" s="23" t="s">
        <v>124</v>
      </c>
      <c r="C8" s="22"/>
      <c r="D8" s="11"/>
      <c r="E8" s="11"/>
      <c r="F8" s="8" t="s">
        <v>16</v>
      </c>
      <c r="G8" s="75"/>
      <c r="H8" s="75"/>
    </row>
    <row r="9" spans="1:8" s="13" customFormat="1" ht="45" customHeight="1">
      <c r="A9" s="30"/>
      <c r="B9" s="19"/>
      <c r="C9" s="20" t="s">
        <v>152</v>
      </c>
      <c r="D9" s="20" t="s">
        <v>41</v>
      </c>
      <c r="E9" s="20" t="s">
        <v>42</v>
      </c>
      <c r="F9" s="20" t="s">
        <v>153</v>
      </c>
      <c r="G9" s="75"/>
      <c r="H9" s="75"/>
    </row>
    <row r="10" spans="1:8" s="1" customFormat="1" ht="8.1" customHeight="1">
      <c r="A10" s="33"/>
      <c r="C10" s="34"/>
      <c r="D10" s="27"/>
      <c r="F10" s="27"/>
      <c r="G10" s="75"/>
      <c r="H10" s="75"/>
    </row>
    <row r="11" spans="1:8" s="6" customFormat="1" ht="15.95" customHeight="1">
      <c r="A11" s="29"/>
      <c r="B11" s="50" t="s">
        <v>43</v>
      </c>
      <c r="C11" s="48"/>
      <c r="D11" s="11"/>
      <c r="E11" s="11"/>
      <c r="F11" s="8"/>
      <c r="G11" s="75"/>
      <c r="H11" s="75"/>
    </row>
    <row r="12" spans="1:8" s="17" customFormat="1" ht="15.95" customHeight="1">
      <c r="A12" s="31"/>
      <c r="B12" s="14" t="s">
        <v>125</v>
      </c>
      <c r="C12" s="15">
        <f>C41+C119</f>
        <v>135</v>
      </c>
      <c r="D12" s="15">
        <f>D41+D119</f>
        <v>0</v>
      </c>
      <c r="E12" s="15">
        <f>E41+E119</f>
        <v>0</v>
      </c>
      <c r="F12" s="15">
        <f>F41+F119</f>
        <v>0</v>
      </c>
      <c r="G12" s="75"/>
      <c r="H12" s="75"/>
    </row>
    <row r="13" spans="1:8" s="17" customFormat="1" ht="15.95" customHeight="1">
      <c r="A13" s="31"/>
      <c r="B13" s="14" t="s">
        <v>126</v>
      </c>
      <c r="C13" s="15">
        <f>SUM(C76,C82, C141:C142)</f>
        <v>0</v>
      </c>
      <c r="D13" s="15">
        <f>SUM(D76,D82, D141:D142)</f>
        <v>0</v>
      </c>
      <c r="E13" s="15">
        <f>SUM(E76,E82, E141:E142)</f>
        <v>0</v>
      </c>
      <c r="F13" s="15">
        <f>SUM(F76,F82, F141:F142)</f>
        <v>0</v>
      </c>
      <c r="G13" s="75"/>
      <c r="H13" s="75"/>
    </row>
    <row r="14" spans="1:8" s="17" customFormat="1" ht="15.95" customHeight="1">
      <c r="A14" s="31"/>
      <c r="B14" s="14" t="s">
        <v>93</v>
      </c>
      <c r="C14" s="15">
        <f>C94+C143</f>
        <v>0</v>
      </c>
      <c r="D14" s="15">
        <f>D94+D143</f>
        <v>0</v>
      </c>
      <c r="E14" s="15">
        <f>E94+E143</f>
        <v>0</v>
      </c>
      <c r="F14" s="15">
        <f>F94+F143</f>
        <v>0</v>
      </c>
      <c r="G14" s="75"/>
      <c r="H14" s="75"/>
    </row>
    <row r="15" spans="1:8" s="17" customFormat="1" ht="15.95" customHeight="1">
      <c r="A15" s="32"/>
      <c r="B15" s="18" t="s">
        <v>128</v>
      </c>
      <c r="C15" s="16">
        <f>SUM(C12:C14)</f>
        <v>135</v>
      </c>
      <c r="D15" s="16">
        <f>SUM(D12:D14)</f>
        <v>0</v>
      </c>
      <c r="E15" s="16">
        <f>SUM(E12:E14)</f>
        <v>0</v>
      </c>
      <c r="F15" s="16">
        <f>SUM(F12:F14)</f>
        <v>0</v>
      </c>
      <c r="G15" s="75"/>
      <c r="H15" s="75"/>
    </row>
    <row r="16" spans="1:8" s="1" customFormat="1" ht="8.1" customHeight="1">
      <c r="A16" s="33"/>
      <c r="C16" s="34"/>
      <c r="D16" s="27"/>
      <c r="F16" s="27"/>
      <c r="G16" s="75"/>
      <c r="H16" s="75"/>
    </row>
    <row r="17" spans="1:8" s="6" customFormat="1" ht="15.95" customHeight="1">
      <c r="A17" s="29"/>
      <c r="B17" s="50" t="s">
        <v>48</v>
      </c>
      <c r="C17" s="48"/>
      <c r="D17" s="11"/>
      <c r="E17" s="11"/>
      <c r="F17" s="8"/>
      <c r="G17" s="75"/>
      <c r="H17" s="75"/>
    </row>
    <row r="18" spans="1:8" s="17" customFormat="1" ht="15.95" customHeight="1">
      <c r="A18" s="31"/>
      <c r="B18" s="14" t="s">
        <v>133</v>
      </c>
      <c r="C18" s="15">
        <f>SUM(C44:C50,C122:C126)</f>
        <v>-105</v>
      </c>
      <c r="D18" s="15">
        <f>SUM(D44:D50,D122:D126)</f>
        <v>0</v>
      </c>
      <c r="E18" s="15">
        <f>SUM(E44:E50,E122:E126)</f>
        <v>0</v>
      </c>
      <c r="F18" s="15">
        <f>SUM(F44:F50,F122:F126)</f>
        <v>0</v>
      </c>
      <c r="G18" s="75"/>
      <c r="H18" s="75"/>
    </row>
    <row r="19" spans="1:8" s="17" customFormat="1" ht="15.95" customHeight="1">
      <c r="A19" s="31"/>
      <c r="B19" s="14" t="s">
        <v>134</v>
      </c>
      <c r="C19" s="15">
        <f>SUM(C51,C104,C127,C152)</f>
        <v>0</v>
      </c>
      <c r="D19" s="15">
        <f>SUM(D51,D104,D127,D152)</f>
        <v>0</v>
      </c>
      <c r="E19" s="15">
        <f>SUM(E51,E104,E127,E152)</f>
        <v>0</v>
      </c>
      <c r="F19" s="15">
        <f>SUM(F51,F104,F127,F152)</f>
        <v>0</v>
      </c>
      <c r="G19" s="75"/>
      <c r="H19" s="75"/>
    </row>
    <row r="20" spans="1:8" s="17" customFormat="1" ht="15.95" customHeight="1">
      <c r="A20" s="31"/>
      <c r="B20" s="14" t="s">
        <v>135</v>
      </c>
      <c r="C20" s="15">
        <f>SUM(C55:C56,C131:C132)</f>
        <v>0</v>
      </c>
      <c r="D20" s="15">
        <f>SUM(D55:D56,D131:D132)</f>
        <v>0</v>
      </c>
      <c r="E20" s="15">
        <f>SUM(E55:E56,E131:E132)</f>
        <v>0</v>
      </c>
      <c r="F20" s="15">
        <f>SUM(F55:F56,F131:F132)</f>
        <v>0</v>
      </c>
      <c r="G20" s="75"/>
      <c r="H20" s="75"/>
    </row>
    <row r="21" spans="1:8" s="17" customFormat="1" ht="15.95" customHeight="1">
      <c r="A21" s="31"/>
      <c r="B21" s="14" t="s">
        <v>136</v>
      </c>
      <c r="C21" s="15">
        <f>SUM(C52:C53,C128:C129)</f>
        <v>0</v>
      </c>
      <c r="D21" s="15">
        <f>SUM(D52:D53,D128:D129)</f>
        <v>0</v>
      </c>
      <c r="E21" s="15">
        <f>SUM(E52:E53,E128:E129)</f>
        <v>0</v>
      </c>
      <c r="F21" s="15">
        <f>SUM(F52:F53,F128:F129)</f>
        <v>0</v>
      </c>
      <c r="G21" s="75"/>
      <c r="H21" s="75"/>
    </row>
    <row r="22" spans="1:8" s="17" customFormat="1" ht="15.95" customHeight="1">
      <c r="A22" s="31"/>
      <c r="B22" s="14" t="s">
        <v>137</v>
      </c>
      <c r="C22" s="15">
        <f>SUM(C54,C130)</f>
        <v>-30</v>
      </c>
      <c r="D22" s="15">
        <f>SUM(D54,D130)</f>
        <v>0</v>
      </c>
      <c r="E22" s="15">
        <f>SUM(E54,E130)</f>
        <v>0</v>
      </c>
      <c r="F22" s="15">
        <f>SUM(F54,F130)</f>
        <v>0</v>
      </c>
      <c r="G22" s="75"/>
      <c r="H22" s="75"/>
    </row>
    <row r="23" spans="1:8" s="17" customFormat="1" ht="15.95" customHeight="1">
      <c r="A23" s="31"/>
      <c r="B23" s="14" t="s">
        <v>138</v>
      </c>
      <c r="C23" s="15">
        <f>SUM(C98:C103, C147:C151)</f>
        <v>0</v>
      </c>
      <c r="D23" s="15">
        <f>SUM(D98:D103, D147:D151)</f>
        <v>0</v>
      </c>
      <c r="E23" s="15">
        <f>SUM(E98:E103, E147:E151)</f>
        <v>0</v>
      </c>
      <c r="F23" s="15">
        <f>SUM(F98:F103, F147:F151)</f>
        <v>0</v>
      </c>
      <c r="G23" s="75"/>
      <c r="H23" s="75"/>
    </row>
    <row r="24" spans="1:8" s="17" customFormat="1" ht="15.95" customHeight="1">
      <c r="A24" s="32"/>
      <c r="B24" s="18" t="s">
        <v>53</v>
      </c>
      <c r="C24" s="16">
        <f>SUM(C18:C23)</f>
        <v>-135</v>
      </c>
      <c r="D24" s="16">
        <f>SUM(D18:D23)</f>
        <v>0</v>
      </c>
      <c r="E24" s="16">
        <f>SUM(E18:E23)</f>
        <v>0</v>
      </c>
      <c r="F24" s="16">
        <f>SUM(F18:F23)</f>
        <v>0</v>
      </c>
      <c r="G24" s="75"/>
      <c r="H24" s="75"/>
    </row>
    <row r="25" spans="1:8" ht="18" customHeight="1">
      <c r="D25" s="41"/>
      <c r="E25" s="41"/>
      <c r="F25" s="41"/>
    </row>
    <row r="26" spans="1:8" s="6" customFormat="1" ht="24.95" customHeight="1">
      <c r="A26" s="29"/>
      <c r="B26" s="23" t="s">
        <v>127</v>
      </c>
      <c r="C26" s="22"/>
      <c r="D26" s="11"/>
      <c r="E26" s="11"/>
      <c r="F26" s="8"/>
      <c r="G26" s="75"/>
      <c r="H26" s="75"/>
    </row>
    <row r="27" spans="1:8" s="6" customFormat="1" ht="20.100000000000001" customHeight="1">
      <c r="A27" s="29"/>
      <c r="B27" s="12" t="s">
        <v>142</v>
      </c>
      <c r="C27" s="48"/>
      <c r="D27" s="11"/>
      <c r="E27" s="11"/>
      <c r="F27" s="8" t="s">
        <v>16</v>
      </c>
      <c r="G27" s="75"/>
      <c r="H27" s="75"/>
    </row>
    <row r="28" spans="1:8" s="13" customFormat="1" ht="45" customHeight="1">
      <c r="A28" s="30"/>
      <c r="B28" s="19"/>
      <c r="C28" s="20" t="str">
        <f>C$9</f>
        <v>2020-21 
Provisional 
Outturn</v>
      </c>
      <c r="D28" s="20" t="str">
        <f>D$9</f>
        <v>2021-22 
Budget 
Estimate</v>
      </c>
      <c r="E28" s="20" t="str">
        <f>E$9</f>
        <v>2022-23 
Budget 
Estimate</v>
      </c>
      <c r="F28" s="20" t="str">
        <f>F$9</f>
        <v>2023-24 
Budget 
Estimate</v>
      </c>
      <c r="G28" s="75"/>
      <c r="H28" s="75"/>
    </row>
    <row r="29" spans="1:8" s="1" customFormat="1" ht="8.1" customHeight="1">
      <c r="A29" s="33"/>
      <c r="C29" s="34"/>
      <c r="D29" s="27"/>
      <c r="F29" s="27"/>
      <c r="G29" s="75"/>
      <c r="H29" s="75"/>
    </row>
    <row r="30" spans="1:8" s="6" customFormat="1" ht="15.95" customHeight="1">
      <c r="A30" s="29"/>
      <c r="B30" s="50" t="s">
        <v>43</v>
      </c>
      <c r="C30" s="48"/>
      <c r="D30" s="11"/>
      <c r="E30" s="11"/>
      <c r="F30" s="8"/>
      <c r="G30" s="75"/>
      <c r="H30" s="75"/>
    </row>
    <row r="31" spans="1:8" s="17" customFormat="1" ht="15.95" customHeight="1">
      <c r="A31" s="31"/>
      <c r="B31" s="21" t="s">
        <v>31</v>
      </c>
      <c r="C31" s="26">
        <v>0</v>
      </c>
      <c r="D31" s="26">
        <v>0</v>
      </c>
      <c r="E31" s="26">
        <v>0</v>
      </c>
      <c r="F31" s="26">
        <v>0</v>
      </c>
      <c r="G31" s="75"/>
      <c r="H31" s="75"/>
    </row>
    <row r="32" spans="1:8" s="17" customFormat="1" ht="15.95" customHeight="1">
      <c r="A32" s="31"/>
      <c r="B32" s="21" t="s">
        <v>154</v>
      </c>
      <c r="C32" s="26">
        <v>0</v>
      </c>
      <c r="D32" s="26">
        <v>0</v>
      </c>
      <c r="E32" s="26">
        <v>0</v>
      </c>
      <c r="F32" s="26">
        <v>0</v>
      </c>
      <c r="G32" s="75"/>
      <c r="H32" s="75"/>
    </row>
    <row r="33" spans="1:8" s="17" customFormat="1" ht="15.95" customHeight="1">
      <c r="A33" s="31"/>
      <c r="B33" s="21" t="s">
        <v>32</v>
      </c>
      <c r="C33" s="26">
        <v>0</v>
      </c>
      <c r="D33" s="26">
        <v>0</v>
      </c>
      <c r="E33" s="26">
        <v>0</v>
      </c>
      <c r="F33" s="26">
        <v>0</v>
      </c>
      <c r="G33" s="75"/>
      <c r="H33" s="75"/>
    </row>
    <row r="34" spans="1:8" s="17" customFormat="1" ht="15.95" customHeight="1">
      <c r="A34" s="31"/>
      <c r="B34" s="21" t="s">
        <v>35</v>
      </c>
      <c r="C34" s="26">
        <v>0</v>
      </c>
      <c r="D34" s="26">
        <v>0</v>
      </c>
      <c r="E34" s="26">
        <v>0</v>
      </c>
      <c r="F34" s="26">
        <v>0</v>
      </c>
      <c r="G34" s="75"/>
      <c r="H34" s="75"/>
    </row>
    <row r="35" spans="1:8" s="17" customFormat="1" ht="15.95" customHeight="1">
      <c r="A35" s="31"/>
      <c r="B35" s="21" t="s">
        <v>33</v>
      </c>
      <c r="C35" s="26">
        <v>0</v>
      </c>
      <c r="D35" s="26">
        <v>0</v>
      </c>
      <c r="E35" s="26">
        <v>0</v>
      </c>
      <c r="F35" s="26">
        <v>0</v>
      </c>
      <c r="G35" s="75"/>
      <c r="H35" s="75"/>
    </row>
    <row r="36" spans="1:8" s="17" customFormat="1" ht="15.95" customHeight="1">
      <c r="A36" s="31"/>
      <c r="B36" s="21" t="s">
        <v>45</v>
      </c>
      <c r="C36" s="26">
        <v>0</v>
      </c>
      <c r="D36" s="26">
        <v>0</v>
      </c>
      <c r="E36" s="26">
        <v>0</v>
      </c>
      <c r="F36" s="26">
        <v>0</v>
      </c>
      <c r="G36" s="75"/>
      <c r="H36" s="75"/>
    </row>
    <row r="37" spans="1:8" s="17" customFormat="1" ht="15.95" customHeight="1">
      <c r="A37" s="31"/>
      <c r="B37" s="21" t="s">
        <v>44</v>
      </c>
      <c r="C37" s="26">
        <v>0</v>
      </c>
      <c r="D37" s="26">
        <v>0</v>
      </c>
      <c r="E37" s="26">
        <v>0</v>
      </c>
      <c r="F37" s="26">
        <v>0</v>
      </c>
      <c r="G37" s="75"/>
      <c r="H37" s="75"/>
    </row>
    <row r="38" spans="1:8" s="17" customFormat="1" ht="15.95" customHeight="1">
      <c r="A38" s="31"/>
      <c r="B38" s="21" t="s">
        <v>38</v>
      </c>
      <c r="C38" s="26">
        <v>0</v>
      </c>
      <c r="D38" s="26">
        <v>0</v>
      </c>
      <c r="E38" s="26">
        <v>0</v>
      </c>
      <c r="F38" s="26">
        <v>0</v>
      </c>
      <c r="G38" s="75"/>
      <c r="H38" s="75"/>
    </row>
    <row r="39" spans="1:8" s="17" customFormat="1" ht="15.95" customHeight="1">
      <c r="A39" s="31"/>
      <c r="B39" s="21" t="s">
        <v>34</v>
      </c>
      <c r="C39" s="26">
        <v>135</v>
      </c>
      <c r="D39" s="26">
        <v>0</v>
      </c>
      <c r="E39" s="26">
        <v>0</v>
      </c>
      <c r="F39" s="26">
        <v>0</v>
      </c>
      <c r="G39" s="75"/>
      <c r="H39" s="75"/>
    </row>
    <row r="40" spans="1:8" s="17" customFormat="1" ht="15.95" customHeight="1">
      <c r="A40" s="31"/>
      <c r="B40" s="21" t="s">
        <v>46</v>
      </c>
      <c r="C40" s="26">
        <v>0</v>
      </c>
      <c r="D40" s="26">
        <v>0</v>
      </c>
      <c r="E40" s="26">
        <v>0</v>
      </c>
      <c r="F40" s="26">
        <v>0</v>
      </c>
      <c r="G40" s="75"/>
      <c r="H40" s="75"/>
    </row>
    <row r="41" spans="1:8" s="17" customFormat="1" ht="15.95" customHeight="1">
      <c r="A41" s="32"/>
      <c r="B41" s="18" t="s">
        <v>47</v>
      </c>
      <c r="C41" s="16">
        <f>SUM(C31:C40)</f>
        <v>135</v>
      </c>
      <c r="D41" s="16">
        <f>SUM(D31:D40)</f>
        <v>0</v>
      </c>
      <c r="E41" s="16">
        <f>SUM(E31:E40)</f>
        <v>0</v>
      </c>
      <c r="F41" s="16">
        <f>SUM(F31:F40)</f>
        <v>0</v>
      </c>
      <c r="G41" s="75"/>
      <c r="H41" s="75"/>
    </row>
    <row r="42" spans="1:8" s="1" customFormat="1" ht="8.1" customHeight="1">
      <c r="A42" s="33"/>
      <c r="C42" s="34"/>
      <c r="D42" s="27"/>
      <c r="F42" s="27"/>
      <c r="G42" s="75"/>
      <c r="H42" s="75"/>
    </row>
    <row r="43" spans="1:8" s="6" customFormat="1" ht="15.95" customHeight="1">
      <c r="A43" s="29"/>
      <c r="B43" s="50" t="s">
        <v>48</v>
      </c>
      <c r="C43" s="48"/>
      <c r="D43" s="11"/>
      <c r="E43" s="11"/>
      <c r="F43" s="8"/>
      <c r="G43" s="75"/>
      <c r="H43" s="75"/>
    </row>
    <row r="44" spans="1:8" s="17" customFormat="1" ht="15.95" customHeight="1">
      <c r="A44" s="31"/>
      <c r="B44" s="21" t="s">
        <v>78</v>
      </c>
      <c r="C44" s="26">
        <v>0</v>
      </c>
      <c r="D44" s="26">
        <v>0</v>
      </c>
      <c r="E44" s="26">
        <v>0</v>
      </c>
      <c r="F44" s="26">
        <v>0</v>
      </c>
      <c r="G44" s="75"/>
      <c r="H44" s="75"/>
    </row>
    <row r="45" spans="1:8" s="17" customFormat="1" ht="15.95" customHeight="1">
      <c r="A45" s="31"/>
      <c r="B45" s="21" t="s">
        <v>79</v>
      </c>
      <c r="C45" s="26">
        <v>0</v>
      </c>
      <c r="D45" s="26">
        <v>0</v>
      </c>
      <c r="E45" s="26">
        <v>0</v>
      </c>
      <c r="F45" s="26">
        <v>0</v>
      </c>
      <c r="G45" s="75"/>
      <c r="H45" s="75"/>
    </row>
    <row r="46" spans="1:8" s="17" customFormat="1" ht="15.95" customHeight="1">
      <c r="A46" s="31"/>
      <c r="B46" s="21" t="s">
        <v>80</v>
      </c>
      <c r="C46" s="26">
        <v>0</v>
      </c>
      <c r="D46" s="26">
        <v>0</v>
      </c>
      <c r="E46" s="26">
        <v>0</v>
      </c>
      <c r="F46" s="26">
        <v>0</v>
      </c>
      <c r="G46" s="75"/>
      <c r="H46" s="75"/>
    </row>
    <row r="47" spans="1:8" s="17" customFormat="1" ht="15.95" customHeight="1">
      <c r="A47" s="31"/>
      <c r="B47" s="21" t="s">
        <v>81</v>
      </c>
      <c r="C47" s="26">
        <v>0</v>
      </c>
      <c r="D47" s="26">
        <v>0</v>
      </c>
      <c r="E47" s="26">
        <v>0</v>
      </c>
      <c r="F47" s="26">
        <v>0</v>
      </c>
      <c r="G47" s="75"/>
      <c r="H47" s="75"/>
    </row>
    <row r="48" spans="1:8" s="17" customFormat="1" ht="15.95" customHeight="1">
      <c r="A48" s="31"/>
      <c r="B48" s="21" t="s">
        <v>82</v>
      </c>
      <c r="C48" s="26">
        <v>-105</v>
      </c>
      <c r="D48" s="26">
        <v>0</v>
      </c>
      <c r="E48" s="26">
        <v>0</v>
      </c>
      <c r="F48" s="26">
        <v>0</v>
      </c>
      <c r="G48" s="75"/>
      <c r="H48" s="75"/>
    </row>
    <row r="49" spans="1:8" s="17" customFormat="1" ht="15.95" customHeight="1">
      <c r="A49" s="31"/>
      <c r="B49" s="21" t="s">
        <v>83</v>
      </c>
      <c r="C49" s="26">
        <v>0</v>
      </c>
      <c r="D49" s="26">
        <v>0</v>
      </c>
      <c r="E49" s="26">
        <v>0</v>
      </c>
      <c r="F49" s="26">
        <v>0</v>
      </c>
      <c r="G49" s="75"/>
      <c r="H49" s="75"/>
    </row>
    <row r="50" spans="1:8" s="17" customFormat="1" ht="15.95" customHeight="1">
      <c r="A50" s="31"/>
      <c r="B50" s="21" t="s">
        <v>84</v>
      </c>
      <c r="C50" s="26">
        <v>0</v>
      </c>
      <c r="D50" s="26">
        <v>0</v>
      </c>
      <c r="E50" s="26">
        <v>0</v>
      </c>
      <c r="F50" s="26">
        <v>0</v>
      </c>
      <c r="G50" s="75"/>
      <c r="H50" s="75"/>
    </row>
    <row r="51" spans="1:8" s="17" customFormat="1" ht="15.95" customHeight="1">
      <c r="A51" s="31"/>
      <c r="B51" s="21" t="s">
        <v>85</v>
      </c>
      <c r="C51" s="26">
        <v>0</v>
      </c>
      <c r="D51" s="26">
        <v>0</v>
      </c>
      <c r="E51" s="26">
        <v>0</v>
      </c>
      <c r="F51" s="26">
        <v>0</v>
      </c>
      <c r="G51" s="75"/>
      <c r="H51" s="75"/>
    </row>
    <row r="52" spans="1:8" s="17" customFormat="1" ht="15.95" customHeight="1">
      <c r="A52" s="31"/>
      <c r="B52" s="21" t="s">
        <v>86</v>
      </c>
      <c r="C52" s="26">
        <v>0</v>
      </c>
      <c r="D52" s="26">
        <v>0</v>
      </c>
      <c r="E52" s="26">
        <v>0</v>
      </c>
      <c r="F52" s="26">
        <v>0</v>
      </c>
      <c r="G52" s="75"/>
      <c r="H52" s="75"/>
    </row>
    <row r="53" spans="1:8" s="17" customFormat="1" ht="15.95" customHeight="1">
      <c r="A53" s="31"/>
      <c r="B53" s="21" t="s">
        <v>87</v>
      </c>
      <c r="C53" s="26">
        <v>0</v>
      </c>
      <c r="D53" s="26">
        <v>0</v>
      </c>
      <c r="E53" s="26">
        <v>0</v>
      </c>
      <c r="F53" s="26">
        <v>0</v>
      </c>
      <c r="G53" s="75"/>
      <c r="H53" s="75"/>
    </row>
    <row r="54" spans="1:8" s="17" customFormat="1" ht="15.95" customHeight="1">
      <c r="A54" s="31"/>
      <c r="B54" s="21" t="s">
        <v>88</v>
      </c>
      <c r="C54" s="15">
        <v>-30</v>
      </c>
      <c r="D54" s="15">
        <v>0</v>
      </c>
      <c r="E54" s="26">
        <v>0</v>
      </c>
      <c r="F54" s="26">
        <v>0</v>
      </c>
      <c r="G54" s="75"/>
      <c r="H54" s="75"/>
    </row>
    <row r="55" spans="1:8" s="17" customFormat="1" ht="15.95" customHeight="1">
      <c r="A55" s="31"/>
      <c r="B55" s="21" t="s">
        <v>89</v>
      </c>
      <c r="C55" s="26">
        <v>0</v>
      </c>
      <c r="D55" s="26">
        <v>0</v>
      </c>
      <c r="E55" s="26">
        <v>0</v>
      </c>
      <c r="F55" s="26">
        <v>0</v>
      </c>
      <c r="G55" s="75"/>
      <c r="H55" s="75"/>
    </row>
    <row r="56" spans="1:8" s="17" customFormat="1" ht="15.95" customHeight="1">
      <c r="A56" s="31"/>
      <c r="B56" s="21" t="s">
        <v>90</v>
      </c>
      <c r="C56" s="26">
        <v>0</v>
      </c>
      <c r="D56" s="26">
        <v>0</v>
      </c>
      <c r="E56" s="26">
        <v>0</v>
      </c>
      <c r="F56" s="26">
        <v>0</v>
      </c>
      <c r="G56" s="75"/>
      <c r="H56" s="75"/>
    </row>
    <row r="57" spans="1:8" s="17" customFormat="1" ht="15.95" customHeight="1">
      <c r="A57" s="32"/>
      <c r="B57" s="18" t="s">
        <v>49</v>
      </c>
      <c r="C57" s="16">
        <f>SUM(C44:C56)</f>
        <v>-135</v>
      </c>
      <c r="D57" s="16">
        <f>SUM(D44:D56)</f>
        <v>0</v>
      </c>
      <c r="E57" s="16">
        <f>SUM(E44:E56)</f>
        <v>0</v>
      </c>
      <c r="F57" s="16">
        <f>SUM(F44:F56)</f>
        <v>0</v>
      </c>
      <c r="G57" s="75"/>
      <c r="H57" s="75"/>
    </row>
    <row r="58" spans="1:8" s="1" customFormat="1" ht="8.1" customHeight="1">
      <c r="A58" s="33"/>
      <c r="C58" s="34"/>
      <c r="D58" s="27"/>
      <c r="F58" s="27"/>
      <c r="G58" s="75"/>
      <c r="H58" s="75"/>
    </row>
    <row r="59" spans="1:8" s="17" customFormat="1" ht="15.95" customHeight="1">
      <c r="A59" s="31"/>
      <c r="B59" s="44" t="s">
        <v>97</v>
      </c>
      <c r="C59" s="36" t="str">
        <f>IF(C41+C57=0, "PASS", "FAIL")</f>
        <v>PASS</v>
      </c>
      <c r="D59" s="36" t="str">
        <f>IF(D41+D57=0, "PASS", "FAIL")</f>
        <v>PASS</v>
      </c>
      <c r="E59" s="36" t="str">
        <f>IF(E41+E57=0, "PASS", "FAIL")</f>
        <v>PASS</v>
      </c>
      <c r="F59" s="36" t="str">
        <f>IF(F41+F57=0, "PASS", "FAIL")</f>
        <v>PASS</v>
      </c>
      <c r="G59" s="75"/>
      <c r="H59" s="75"/>
    </row>
    <row r="60" spans="1:8" s="1" customFormat="1" ht="18" customHeight="1">
      <c r="A60" s="33"/>
      <c r="C60" s="34"/>
      <c r="D60" s="27"/>
      <c r="F60" s="27"/>
      <c r="G60" s="75"/>
      <c r="H60" s="75"/>
    </row>
    <row r="61" spans="1:8" s="6" customFormat="1" ht="20.100000000000001" customHeight="1">
      <c r="A61" s="29"/>
      <c r="B61" s="12" t="s">
        <v>141</v>
      </c>
      <c r="C61" s="48"/>
      <c r="D61" s="11"/>
      <c r="E61" s="11"/>
      <c r="F61" s="8" t="s">
        <v>16</v>
      </c>
      <c r="G61" s="75"/>
      <c r="H61" s="75"/>
    </row>
    <row r="62" spans="1:8" s="13" customFormat="1" ht="45" customHeight="1">
      <c r="A62" s="30"/>
      <c r="B62" s="19"/>
      <c r="C62" s="20" t="str">
        <f>C$9</f>
        <v>2020-21 
Provisional 
Outturn</v>
      </c>
      <c r="D62" s="20" t="str">
        <f>D$9</f>
        <v>2021-22 
Budget 
Estimate</v>
      </c>
      <c r="E62" s="20" t="str">
        <f>E$9</f>
        <v>2022-23 
Budget 
Estimate</v>
      </c>
      <c r="F62" s="20" t="str">
        <f>F$9</f>
        <v>2023-24 
Budget 
Estimate</v>
      </c>
      <c r="G62" s="75"/>
      <c r="H62" s="75"/>
    </row>
    <row r="63" spans="1:8" s="1" customFormat="1" ht="8.1" customHeight="1">
      <c r="A63" s="33"/>
      <c r="C63" s="34"/>
      <c r="D63" s="27"/>
      <c r="F63" s="27"/>
      <c r="G63" s="75"/>
      <c r="H63" s="75"/>
    </row>
    <row r="64" spans="1:8" s="6" customFormat="1" ht="15.95" customHeight="1">
      <c r="A64" s="29"/>
      <c r="B64" s="50" t="s">
        <v>43</v>
      </c>
      <c r="C64" s="48"/>
      <c r="D64" s="11"/>
      <c r="E64" s="11"/>
      <c r="F64" s="8"/>
      <c r="G64" s="75"/>
      <c r="H64" s="75"/>
    </row>
    <row r="65" spans="1:8" s="13" customFormat="1" ht="20.100000000000001" customHeight="1">
      <c r="A65" s="30"/>
      <c r="B65" s="81" t="s">
        <v>94</v>
      </c>
      <c r="C65" s="82"/>
      <c r="D65" s="82"/>
      <c r="E65" s="82"/>
      <c r="F65" s="83"/>
      <c r="G65" s="75"/>
      <c r="H65" s="75"/>
    </row>
    <row r="66" spans="1:8" s="17" customFormat="1" ht="15.95" customHeight="1">
      <c r="A66" s="31"/>
      <c r="B66" s="21" t="s">
        <v>31</v>
      </c>
      <c r="C66" s="26">
        <v>0</v>
      </c>
      <c r="D66" s="26">
        <v>0</v>
      </c>
      <c r="E66" s="26">
        <v>0</v>
      </c>
      <c r="F66" s="26">
        <v>0</v>
      </c>
      <c r="G66" s="75"/>
      <c r="H66" s="75"/>
    </row>
    <row r="67" spans="1:8" s="17" customFormat="1" ht="15.95" customHeight="1">
      <c r="A67" s="31"/>
      <c r="B67" s="21" t="s">
        <v>154</v>
      </c>
      <c r="C67" s="26">
        <v>0</v>
      </c>
      <c r="D67" s="26">
        <v>0</v>
      </c>
      <c r="E67" s="26">
        <v>0</v>
      </c>
      <c r="F67" s="26">
        <v>0</v>
      </c>
      <c r="G67" s="75"/>
      <c r="H67" s="75"/>
    </row>
    <row r="68" spans="1:8" s="17" customFormat="1" ht="15.95" customHeight="1">
      <c r="A68" s="31"/>
      <c r="B68" s="21" t="s">
        <v>32</v>
      </c>
      <c r="C68" s="26">
        <v>0</v>
      </c>
      <c r="D68" s="26">
        <v>0</v>
      </c>
      <c r="E68" s="26">
        <v>0</v>
      </c>
      <c r="F68" s="26">
        <v>0</v>
      </c>
      <c r="G68" s="75"/>
      <c r="H68" s="75"/>
    </row>
    <row r="69" spans="1:8" s="17" customFormat="1" ht="15.95" customHeight="1">
      <c r="A69" s="31"/>
      <c r="B69" s="21" t="s">
        <v>50</v>
      </c>
      <c r="C69" s="26">
        <v>0</v>
      </c>
      <c r="D69" s="26">
        <v>0</v>
      </c>
      <c r="E69" s="26">
        <v>0</v>
      </c>
      <c r="F69" s="26">
        <v>0</v>
      </c>
      <c r="G69" s="75"/>
      <c r="H69" s="75"/>
    </row>
    <row r="70" spans="1:8" s="17" customFormat="1" ht="15.95" customHeight="1">
      <c r="A70" s="31"/>
      <c r="B70" s="21" t="s">
        <v>33</v>
      </c>
      <c r="C70" s="26">
        <v>0</v>
      </c>
      <c r="D70" s="26">
        <v>0</v>
      </c>
      <c r="E70" s="26">
        <v>0</v>
      </c>
      <c r="F70" s="26">
        <v>0</v>
      </c>
      <c r="G70" s="75"/>
      <c r="H70" s="75"/>
    </row>
    <row r="71" spans="1:8" s="17" customFormat="1" ht="15.95" customHeight="1">
      <c r="A71" s="31"/>
      <c r="B71" s="21" t="s">
        <v>45</v>
      </c>
      <c r="C71" s="26">
        <v>0</v>
      </c>
      <c r="D71" s="26">
        <v>0</v>
      </c>
      <c r="E71" s="26">
        <v>0</v>
      </c>
      <c r="F71" s="26">
        <v>0</v>
      </c>
      <c r="G71" s="75"/>
      <c r="H71" s="75"/>
    </row>
    <row r="72" spans="1:8" s="17" customFormat="1" ht="15.95" customHeight="1">
      <c r="A72" s="31"/>
      <c r="B72" s="21" t="s">
        <v>44</v>
      </c>
      <c r="C72" s="26">
        <v>0</v>
      </c>
      <c r="D72" s="26">
        <v>0</v>
      </c>
      <c r="E72" s="26">
        <v>0</v>
      </c>
      <c r="F72" s="26">
        <v>0</v>
      </c>
      <c r="G72" s="75"/>
      <c r="H72" s="75"/>
    </row>
    <row r="73" spans="1:8" s="17" customFormat="1" ht="15.95" customHeight="1">
      <c r="A73" s="31"/>
      <c r="B73" s="21" t="s">
        <v>38</v>
      </c>
      <c r="C73" s="26">
        <v>0</v>
      </c>
      <c r="D73" s="26">
        <v>0</v>
      </c>
      <c r="E73" s="26">
        <v>0</v>
      </c>
      <c r="F73" s="26">
        <v>0</v>
      </c>
      <c r="G73" s="75"/>
      <c r="H73" s="75"/>
    </row>
    <row r="74" spans="1:8" s="17" customFormat="1" ht="15.95" customHeight="1">
      <c r="A74" s="31"/>
      <c r="B74" s="21" t="s">
        <v>34</v>
      </c>
      <c r="C74" s="26">
        <v>0</v>
      </c>
      <c r="D74" s="26">
        <v>0</v>
      </c>
      <c r="E74" s="26">
        <v>0</v>
      </c>
      <c r="F74" s="26">
        <v>0</v>
      </c>
      <c r="G74" s="75"/>
      <c r="H74" s="75"/>
    </row>
    <row r="75" spans="1:8" s="17" customFormat="1" ht="15.95" customHeight="1">
      <c r="A75" s="31"/>
      <c r="B75" s="21" t="s">
        <v>46</v>
      </c>
      <c r="C75" s="26">
        <v>0</v>
      </c>
      <c r="D75" s="26">
        <v>0</v>
      </c>
      <c r="E75" s="26">
        <v>0</v>
      </c>
      <c r="F75" s="26">
        <v>0</v>
      </c>
      <c r="G75" s="75"/>
      <c r="H75" s="75"/>
    </row>
    <row r="76" spans="1:8" s="17" customFormat="1" ht="15.95" customHeight="1">
      <c r="A76" s="32"/>
      <c r="B76" s="24" t="s">
        <v>95</v>
      </c>
      <c r="C76" s="25">
        <f>SUM(C66:C75)</f>
        <v>0</v>
      </c>
      <c r="D76" s="25">
        <f>SUM(D66:D75)</f>
        <v>0</v>
      </c>
      <c r="E76" s="25">
        <f>SUM(E66:E75)</f>
        <v>0</v>
      </c>
      <c r="F76" s="25">
        <f>SUM(F66:F75)</f>
        <v>0</v>
      </c>
      <c r="G76" s="75"/>
      <c r="H76" s="75"/>
    </row>
    <row r="77" spans="1:8" s="13" customFormat="1" ht="20.100000000000001" customHeight="1">
      <c r="A77" s="30"/>
      <c r="B77" s="81" t="s">
        <v>130</v>
      </c>
      <c r="C77" s="82"/>
      <c r="D77" s="82"/>
      <c r="E77" s="82"/>
      <c r="F77" s="83"/>
      <c r="G77" s="75"/>
      <c r="H77" s="75"/>
    </row>
    <row r="78" spans="1:8" s="17" customFormat="1" ht="15.95" customHeight="1">
      <c r="A78" s="31"/>
      <c r="B78" s="21" t="s">
        <v>51</v>
      </c>
      <c r="C78" s="26">
        <v>0</v>
      </c>
      <c r="D78" s="26">
        <v>0</v>
      </c>
      <c r="E78" s="26">
        <v>0</v>
      </c>
      <c r="F78" s="26">
        <v>0</v>
      </c>
      <c r="G78" s="75"/>
      <c r="H78" s="75"/>
    </row>
    <row r="79" spans="1:8" s="17" customFormat="1" ht="15.95" customHeight="1">
      <c r="A79" s="31"/>
      <c r="B79" s="21" t="s">
        <v>92</v>
      </c>
      <c r="C79" s="26">
        <v>0</v>
      </c>
      <c r="D79" s="26">
        <v>0</v>
      </c>
      <c r="E79" s="26">
        <v>0</v>
      </c>
      <c r="F79" s="26">
        <v>0</v>
      </c>
      <c r="G79" s="75"/>
      <c r="H79" s="75"/>
    </row>
    <row r="80" spans="1:8" s="17" customFormat="1" ht="15.95" customHeight="1">
      <c r="A80" s="31"/>
      <c r="B80" s="21" t="s">
        <v>131</v>
      </c>
      <c r="C80" s="26">
        <v>0</v>
      </c>
      <c r="D80" s="26">
        <v>0</v>
      </c>
      <c r="E80" s="26">
        <v>0</v>
      </c>
      <c r="F80" s="26">
        <v>0</v>
      </c>
      <c r="G80" s="75"/>
      <c r="H80" s="75"/>
    </row>
    <row r="81" spans="1:8" s="17" customFormat="1" ht="15.95" customHeight="1">
      <c r="A81" s="31"/>
      <c r="B81" s="21" t="s">
        <v>52</v>
      </c>
      <c r="C81" s="26">
        <v>0</v>
      </c>
      <c r="D81" s="26">
        <v>0</v>
      </c>
      <c r="E81" s="26">
        <v>0</v>
      </c>
      <c r="F81" s="26">
        <v>0</v>
      </c>
      <c r="G81" s="75"/>
      <c r="H81" s="75"/>
    </row>
    <row r="82" spans="1:8" s="17" customFormat="1" ht="15.95" customHeight="1">
      <c r="A82" s="32"/>
      <c r="B82" s="24" t="s">
        <v>132</v>
      </c>
      <c r="C82" s="25">
        <f>SUM(C78:C81)</f>
        <v>0</v>
      </c>
      <c r="D82" s="25">
        <f>SUM(D78:D81)</f>
        <v>0</v>
      </c>
      <c r="E82" s="25">
        <f>SUM(E78:E81)</f>
        <v>0</v>
      </c>
      <c r="F82" s="25">
        <f>SUM(F78:F81)</f>
        <v>0</v>
      </c>
      <c r="G82" s="75"/>
      <c r="H82" s="75"/>
    </row>
    <row r="83" spans="1:8" s="13" customFormat="1" ht="20.100000000000001" customHeight="1">
      <c r="A83" s="30"/>
      <c r="B83" s="81" t="s">
        <v>93</v>
      </c>
      <c r="C83" s="82"/>
      <c r="D83" s="82"/>
      <c r="E83" s="82"/>
      <c r="F83" s="83"/>
      <c r="G83" s="75"/>
      <c r="H83" s="75"/>
    </row>
    <row r="84" spans="1:8" s="17" customFormat="1" ht="15.95" customHeight="1">
      <c r="A84" s="31"/>
      <c r="B84" s="21" t="s">
        <v>31</v>
      </c>
      <c r="C84" s="26">
        <v>0</v>
      </c>
      <c r="D84" s="26">
        <v>0</v>
      </c>
      <c r="E84" s="26">
        <v>0</v>
      </c>
      <c r="F84" s="26">
        <v>0</v>
      </c>
      <c r="G84" s="75"/>
      <c r="H84" s="75"/>
    </row>
    <row r="85" spans="1:8" s="17" customFormat="1" ht="15.95" customHeight="1">
      <c r="A85" s="31"/>
      <c r="B85" s="21" t="s">
        <v>154</v>
      </c>
      <c r="C85" s="26">
        <v>0</v>
      </c>
      <c r="D85" s="26">
        <v>0</v>
      </c>
      <c r="E85" s="26">
        <v>0</v>
      </c>
      <c r="F85" s="26">
        <v>0</v>
      </c>
      <c r="G85" s="75"/>
      <c r="H85" s="75"/>
    </row>
    <row r="86" spans="1:8" s="17" customFormat="1" ht="15.95" customHeight="1">
      <c r="A86" s="31"/>
      <c r="B86" s="21" t="s">
        <v>32</v>
      </c>
      <c r="C86" s="26">
        <v>0</v>
      </c>
      <c r="D86" s="26">
        <v>0</v>
      </c>
      <c r="E86" s="26">
        <v>0</v>
      </c>
      <c r="F86" s="26">
        <v>0</v>
      </c>
      <c r="G86" s="75"/>
      <c r="H86" s="75"/>
    </row>
    <row r="87" spans="1:8" s="17" customFormat="1" ht="15.95" customHeight="1">
      <c r="A87" s="31"/>
      <c r="B87" s="21" t="s">
        <v>35</v>
      </c>
      <c r="C87" s="26">
        <v>0</v>
      </c>
      <c r="D87" s="26">
        <v>0</v>
      </c>
      <c r="E87" s="26">
        <v>0</v>
      </c>
      <c r="F87" s="26">
        <v>0</v>
      </c>
      <c r="G87" s="75"/>
      <c r="H87" s="75"/>
    </row>
    <row r="88" spans="1:8" s="17" customFormat="1" ht="15.95" customHeight="1">
      <c r="A88" s="31"/>
      <c r="B88" s="21" t="s">
        <v>33</v>
      </c>
      <c r="C88" s="26">
        <v>0</v>
      </c>
      <c r="D88" s="26">
        <v>0</v>
      </c>
      <c r="E88" s="26">
        <v>0</v>
      </c>
      <c r="F88" s="26">
        <v>0</v>
      </c>
      <c r="G88" s="75"/>
      <c r="H88" s="75"/>
    </row>
    <row r="89" spans="1:8" s="17" customFormat="1" ht="15.95" customHeight="1">
      <c r="A89" s="31"/>
      <c r="B89" s="21" t="s">
        <v>45</v>
      </c>
      <c r="C89" s="26">
        <v>0</v>
      </c>
      <c r="D89" s="26">
        <v>0</v>
      </c>
      <c r="E89" s="26">
        <v>0</v>
      </c>
      <c r="F89" s="26">
        <v>0</v>
      </c>
      <c r="G89" s="75"/>
      <c r="H89" s="75"/>
    </row>
    <row r="90" spans="1:8" s="17" customFormat="1" ht="15.95" customHeight="1">
      <c r="A90" s="31"/>
      <c r="B90" s="21" t="s">
        <v>44</v>
      </c>
      <c r="C90" s="26">
        <v>0</v>
      </c>
      <c r="D90" s="26">
        <v>0</v>
      </c>
      <c r="E90" s="26">
        <v>0</v>
      </c>
      <c r="F90" s="26">
        <v>0</v>
      </c>
      <c r="G90" s="75"/>
      <c r="H90" s="75"/>
    </row>
    <row r="91" spans="1:8" s="17" customFormat="1" ht="15.95" customHeight="1">
      <c r="A91" s="31"/>
      <c r="B91" s="21" t="s">
        <v>38</v>
      </c>
      <c r="C91" s="26">
        <v>0</v>
      </c>
      <c r="D91" s="26">
        <v>0</v>
      </c>
      <c r="E91" s="26">
        <v>0</v>
      </c>
      <c r="F91" s="26">
        <v>0</v>
      </c>
      <c r="G91" s="75"/>
      <c r="H91" s="75"/>
    </row>
    <row r="92" spans="1:8" s="17" customFormat="1" ht="15.95" customHeight="1">
      <c r="A92" s="31"/>
      <c r="B92" s="21" t="s">
        <v>34</v>
      </c>
      <c r="C92" s="26">
        <v>0</v>
      </c>
      <c r="D92" s="26">
        <v>0</v>
      </c>
      <c r="E92" s="26">
        <v>0</v>
      </c>
      <c r="F92" s="26">
        <v>0</v>
      </c>
      <c r="G92" s="75"/>
      <c r="H92" s="75"/>
    </row>
    <row r="93" spans="1:8" s="17" customFormat="1" ht="15.95" customHeight="1">
      <c r="A93" s="31"/>
      <c r="B93" s="21" t="s">
        <v>46</v>
      </c>
      <c r="C93" s="26">
        <v>0</v>
      </c>
      <c r="D93" s="26">
        <v>0</v>
      </c>
      <c r="E93" s="26">
        <v>0</v>
      </c>
      <c r="F93" s="26">
        <v>0</v>
      </c>
      <c r="G93" s="75"/>
      <c r="H93" s="75"/>
    </row>
    <row r="94" spans="1:8" s="17" customFormat="1" ht="15.95" customHeight="1">
      <c r="A94" s="32"/>
      <c r="B94" s="24" t="s">
        <v>96</v>
      </c>
      <c r="C94" s="25">
        <f>SUM(C84:C93)</f>
        <v>0</v>
      </c>
      <c r="D94" s="25">
        <f>SUM(D84:D93)</f>
        <v>0</v>
      </c>
      <c r="E94" s="25">
        <f>SUM(E84:E93)</f>
        <v>0</v>
      </c>
      <c r="F94" s="25">
        <f>SUM(F84:F93)</f>
        <v>0</v>
      </c>
      <c r="G94" s="75"/>
      <c r="H94" s="75"/>
    </row>
    <row r="95" spans="1:8" s="17" customFormat="1" ht="15.95" customHeight="1">
      <c r="A95" s="32"/>
      <c r="B95" s="18" t="s">
        <v>129</v>
      </c>
      <c r="C95" s="16">
        <f>SUM(C76,C82, C94)</f>
        <v>0</v>
      </c>
      <c r="D95" s="16">
        <f>SUM(D76,D82, D94)</f>
        <v>0</v>
      </c>
      <c r="E95" s="16">
        <f>SUM(E76,E82, E94)</f>
        <v>0</v>
      </c>
      <c r="F95" s="16">
        <f>SUM(F76,F82, F94)</f>
        <v>0</v>
      </c>
      <c r="G95" s="75"/>
      <c r="H95" s="75"/>
    </row>
    <row r="96" spans="1:8" s="1" customFormat="1" ht="8.1" customHeight="1">
      <c r="A96" s="33"/>
      <c r="C96" s="34"/>
      <c r="D96" s="27"/>
      <c r="F96" s="27"/>
      <c r="G96" s="75"/>
      <c r="H96" s="75"/>
    </row>
    <row r="97" spans="1:8" s="6" customFormat="1" ht="15.95" customHeight="1">
      <c r="A97" s="29"/>
      <c r="B97" s="50" t="s">
        <v>48</v>
      </c>
      <c r="C97" s="48"/>
      <c r="D97" s="11"/>
      <c r="E97" s="11"/>
      <c r="F97" s="8"/>
      <c r="G97" s="75"/>
      <c r="H97" s="75"/>
    </row>
    <row r="98" spans="1:8" s="17" customFormat="1" ht="15.95" customHeight="1">
      <c r="A98" s="31"/>
      <c r="B98" s="21" t="s">
        <v>78</v>
      </c>
      <c r="C98" s="26">
        <v>0</v>
      </c>
      <c r="D98" s="26">
        <v>0</v>
      </c>
      <c r="E98" s="26">
        <v>0</v>
      </c>
      <c r="F98" s="26">
        <v>0</v>
      </c>
      <c r="G98" s="75"/>
      <c r="H98" s="75"/>
    </row>
    <row r="99" spans="1:8" s="17" customFormat="1" ht="15.95" customHeight="1">
      <c r="A99" s="31"/>
      <c r="B99" s="21" t="s">
        <v>79</v>
      </c>
      <c r="C99" s="26">
        <v>0</v>
      </c>
      <c r="D99" s="26">
        <v>0</v>
      </c>
      <c r="E99" s="26">
        <v>0</v>
      </c>
      <c r="F99" s="26">
        <v>0</v>
      </c>
      <c r="G99" s="75"/>
      <c r="H99" s="75"/>
    </row>
    <row r="100" spans="1:8" s="17" customFormat="1" ht="15.95" customHeight="1">
      <c r="A100" s="31"/>
      <c r="B100" s="21" t="s">
        <v>80</v>
      </c>
      <c r="C100" s="26">
        <v>0</v>
      </c>
      <c r="D100" s="26">
        <v>0</v>
      </c>
      <c r="E100" s="26">
        <v>0</v>
      </c>
      <c r="F100" s="26">
        <v>0</v>
      </c>
      <c r="G100" s="75"/>
      <c r="H100" s="75"/>
    </row>
    <row r="101" spans="1:8" s="17" customFormat="1" ht="15.95" customHeight="1">
      <c r="A101" s="31"/>
      <c r="B101" s="21" t="s">
        <v>81</v>
      </c>
      <c r="C101" s="26">
        <v>0</v>
      </c>
      <c r="D101" s="26">
        <v>0</v>
      </c>
      <c r="E101" s="26">
        <v>0</v>
      </c>
      <c r="F101" s="26">
        <v>0</v>
      </c>
      <c r="G101" s="75"/>
      <c r="H101" s="75"/>
    </row>
    <row r="102" spans="1:8" s="17" customFormat="1" ht="15.95" customHeight="1">
      <c r="A102" s="31"/>
      <c r="B102" s="21" t="s">
        <v>82</v>
      </c>
      <c r="C102" s="26">
        <v>0</v>
      </c>
      <c r="D102" s="26">
        <v>0</v>
      </c>
      <c r="E102" s="26">
        <v>0</v>
      </c>
      <c r="F102" s="26">
        <v>0</v>
      </c>
      <c r="G102" s="75"/>
      <c r="H102" s="75"/>
    </row>
    <row r="103" spans="1:8" s="17" customFormat="1" ht="15.95" customHeight="1">
      <c r="A103" s="31"/>
      <c r="B103" s="21" t="s">
        <v>83</v>
      </c>
      <c r="C103" s="26">
        <v>0</v>
      </c>
      <c r="D103" s="26">
        <v>0</v>
      </c>
      <c r="E103" s="26">
        <v>0</v>
      </c>
      <c r="F103" s="26">
        <v>0</v>
      </c>
      <c r="G103" s="75"/>
      <c r="H103" s="75"/>
    </row>
    <row r="104" spans="1:8" s="17" customFormat="1" ht="15.95" customHeight="1">
      <c r="A104" s="31"/>
      <c r="B104" s="42" t="s">
        <v>85</v>
      </c>
      <c r="C104" s="15">
        <f>-SUM(C76,C82)</f>
        <v>0</v>
      </c>
      <c r="D104" s="15">
        <f>-SUM(D76,D82)</f>
        <v>0</v>
      </c>
      <c r="E104" s="15">
        <f>-SUM(E76,E82)</f>
        <v>0</v>
      </c>
      <c r="F104" s="15">
        <f>-SUM(F76,F82)</f>
        <v>0</v>
      </c>
      <c r="G104" s="75"/>
      <c r="H104" s="75"/>
    </row>
    <row r="105" spans="1:8" s="17" customFormat="1" ht="15.95" customHeight="1">
      <c r="A105" s="32"/>
      <c r="B105" s="18" t="s">
        <v>146</v>
      </c>
      <c r="C105" s="16">
        <f>SUM(C98:C104)</f>
        <v>0</v>
      </c>
      <c r="D105" s="16">
        <f>SUM(D98:D104)</f>
        <v>0</v>
      </c>
      <c r="E105" s="16">
        <f>SUM(E98:E104)</f>
        <v>0</v>
      </c>
      <c r="F105" s="16">
        <f>SUM(F98:F104)</f>
        <v>0</v>
      </c>
      <c r="G105" s="75"/>
      <c r="H105" s="75"/>
    </row>
    <row r="106" spans="1:8" s="1" customFormat="1" ht="8.1" customHeight="1">
      <c r="A106" s="33"/>
      <c r="C106" s="34"/>
      <c r="D106" s="27"/>
      <c r="F106" s="27"/>
      <c r="G106" s="75"/>
      <c r="H106" s="75"/>
    </row>
    <row r="107" spans="1:8" s="17" customFormat="1" ht="15.95" customHeight="1">
      <c r="A107" s="31"/>
      <c r="B107" s="44" t="s">
        <v>97</v>
      </c>
      <c r="C107" s="36" t="str">
        <f>IF(C95+C105=0, "PASS", "FAIL")</f>
        <v>PASS</v>
      </c>
      <c r="D107" s="36" t="str">
        <f>IF(D95+D105=0, "PASS", "FAIL")</f>
        <v>PASS</v>
      </c>
      <c r="E107" s="36" t="str">
        <f>IF(E95+E105=0, "PASS", "FAIL")</f>
        <v>PASS</v>
      </c>
      <c r="F107" s="36" t="str">
        <f>IF(F95+F105=0, "PASS", "FAIL")</f>
        <v>PASS</v>
      </c>
      <c r="G107" s="75"/>
      <c r="H107" s="75"/>
    </row>
    <row r="108" spans="1:8" ht="18" customHeight="1">
      <c r="D108" s="41"/>
      <c r="E108" s="41"/>
      <c r="F108" s="41"/>
    </row>
    <row r="109" spans="1:8" s="6" customFormat="1" ht="24.95" customHeight="1">
      <c r="A109" s="29"/>
      <c r="B109" s="23" t="s">
        <v>143</v>
      </c>
      <c r="C109" s="22"/>
      <c r="D109" s="11"/>
      <c r="E109" s="11"/>
      <c r="F109" s="8"/>
      <c r="G109" s="75"/>
      <c r="H109" s="75"/>
    </row>
    <row r="110" spans="1:8" s="6" customFormat="1" ht="20.100000000000001" customHeight="1">
      <c r="A110" s="29"/>
      <c r="B110" s="12" t="s">
        <v>144</v>
      </c>
      <c r="C110" s="48"/>
      <c r="D110" s="11"/>
      <c r="E110" s="11"/>
      <c r="F110" s="8" t="s">
        <v>16</v>
      </c>
      <c r="G110" s="75"/>
      <c r="H110" s="75"/>
    </row>
    <row r="111" spans="1:8" s="13" customFormat="1" ht="45" customHeight="1">
      <c r="A111" s="30"/>
      <c r="B111" s="19"/>
      <c r="C111" s="20" t="str">
        <f>C$9</f>
        <v>2020-21 
Provisional 
Outturn</v>
      </c>
      <c r="D111" s="20" t="str">
        <f>D$9</f>
        <v>2021-22 
Budget 
Estimate</v>
      </c>
      <c r="E111" s="20" t="str">
        <f>E$9</f>
        <v>2022-23 
Budget 
Estimate</v>
      </c>
      <c r="F111" s="20" t="str">
        <f>F$9</f>
        <v>2023-24 
Budget 
Estimate</v>
      </c>
      <c r="G111" s="75"/>
      <c r="H111" s="75"/>
    </row>
    <row r="112" spans="1:8" s="1" customFormat="1" ht="8.1" customHeight="1">
      <c r="A112" s="33"/>
      <c r="C112" s="34"/>
      <c r="D112" s="27"/>
      <c r="F112" s="27"/>
      <c r="G112" s="75"/>
      <c r="H112" s="75"/>
    </row>
    <row r="113" spans="1:8" s="6" customFormat="1" ht="15.95" customHeight="1">
      <c r="A113" s="29"/>
      <c r="B113" s="50" t="s">
        <v>43</v>
      </c>
      <c r="C113" s="48"/>
      <c r="D113" s="11"/>
      <c r="E113" s="11"/>
      <c r="F113" s="8"/>
      <c r="G113" s="75"/>
      <c r="H113" s="75"/>
    </row>
    <row r="114" spans="1:8" s="17" customFormat="1" ht="15.95" customHeight="1">
      <c r="A114" s="31"/>
      <c r="B114" s="21" t="s">
        <v>98</v>
      </c>
      <c r="C114" s="26">
        <v>0</v>
      </c>
      <c r="D114" s="26">
        <v>0</v>
      </c>
      <c r="E114" s="26">
        <v>0</v>
      </c>
      <c r="F114" s="26">
        <v>0</v>
      </c>
      <c r="G114" s="75"/>
      <c r="H114" s="75"/>
    </row>
    <row r="115" spans="1:8" s="17" customFormat="1" ht="15.95" customHeight="1">
      <c r="A115" s="31"/>
      <c r="B115" s="21" t="s">
        <v>99</v>
      </c>
      <c r="C115" s="26">
        <v>0</v>
      </c>
      <c r="D115" s="26">
        <v>0</v>
      </c>
      <c r="E115" s="26">
        <v>0</v>
      </c>
      <c r="F115" s="26">
        <v>0</v>
      </c>
      <c r="G115" s="75"/>
      <c r="H115" s="75"/>
    </row>
    <row r="116" spans="1:8" s="17" customFormat="1" ht="15.95" customHeight="1">
      <c r="A116" s="31"/>
      <c r="B116" s="21" t="s">
        <v>100</v>
      </c>
      <c r="C116" s="26">
        <v>0</v>
      </c>
      <c r="D116" s="26">
        <v>0</v>
      </c>
      <c r="E116" s="26">
        <v>0</v>
      </c>
      <c r="F116" s="26">
        <v>0</v>
      </c>
      <c r="G116" s="75"/>
      <c r="H116" s="75"/>
    </row>
    <row r="117" spans="1:8" s="17" customFormat="1" ht="15.95" customHeight="1">
      <c r="A117" s="31"/>
      <c r="B117" s="21" t="s">
        <v>101</v>
      </c>
      <c r="C117" s="26">
        <v>0</v>
      </c>
      <c r="D117" s="26">
        <v>0</v>
      </c>
      <c r="E117" s="26">
        <v>0</v>
      </c>
      <c r="F117" s="26">
        <v>0</v>
      </c>
      <c r="G117" s="75"/>
      <c r="H117" s="75"/>
    </row>
    <row r="118" spans="1:8" s="17" customFormat="1" ht="15.95" customHeight="1">
      <c r="A118" s="31"/>
      <c r="B118" s="21" t="s">
        <v>102</v>
      </c>
      <c r="C118" s="26">
        <v>0</v>
      </c>
      <c r="D118" s="26">
        <v>0</v>
      </c>
      <c r="E118" s="26">
        <v>0</v>
      </c>
      <c r="F118" s="26">
        <v>0</v>
      </c>
      <c r="G118" s="75"/>
      <c r="H118" s="75"/>
    </row>
    <row r="119" spans="1:8" s="17" customFormat="1" ht="15.95" customHeight="1">
      <c r="A119" s="32"/>
      <c r="B119" s="52" t="s">
        <v>54</v>
      </c>
      <c r="C119" s="53">
        <f>SUM(C114:C118)</f>
        <v>0</v>
      </c>
      <c r="D119" s="53">
        <f>SUM(D114:D118)</f>
        <v>0</v>
      </c>
      <c r="E119" s="53">
        <f>SUM(E114:E118)</f>
        <v>0</v>
      </c>
      <c r="F119" s="53">
        <f>SUM(F114:F118)</f>
        <v>0</v>
      </c>
      <c r="G119" s="75"/>
      <c r="H119" s="75"/>
    </row>
    <row r="120" spans="1:8" s="1" customFormat="1" ht="8.1" customHeight="1">
      <c r="A120" s="33"/>
      <c r="C120" s="34"/>
      <c r="D120" s="27"/>
      <c r="F120" s="27"/>
      <c r="G120" s="75"/>
      <c r="H120" s="75"/>
    </row>
    <row r="121" spans="1:8" s="6" customFormat="1" ht="15.95" customHeight="1">
      <c r="A121" s="29"/>
      <c r="B121" s="50" t="s">
        <v>48</v>
      </c>
      <c r="C121" s="48"/>
      <c r="D121" s="11"/>
      <c r="E121" s="11"/>
      <c r="F121" s="8"/>
      <c r="G121" s="75"/>
      <c r="H121" s="75"/>
    </row>
    <row r="122" spans="1:8" s="17" customFormat="1" ht="15.95" customHeight="1">
      <c r="A122" s="31"/>
      <c r="B122" s="21" t="s">
        <v>104</v>
      </c>
      <c r="C122" s="26">
        <v>0</v>
      </c>
      <c r="D122" s="26">
        <v>0</v>
      </c>
      <c r="E122" s="26">
        <v>0</v>
      </c>
      <c r="F122" s="26">
        <v>0</v>
      </c>
      <c r="G122" s="75"/>
      <c r="H122" s="75"/>
    </row>
    <row r="123" spans="1:8" s="17" customFormat="1" ht="15.95" customHeight="1">
      <c r="A123" s="31"/>
      <c r="B123" s="35" t="s">
        <v>121</v>
      </c>
      <c r="C123" s="26">
        <v>0</v>
      </c>
      <c r="D123" s="26">
        <v>0</v>
      </c>
      <c r="E123" s="26">
        <v>0</v>
      </c>
      <c r="F123" s="26">
        <v>0</v>
      </c>
      <c r="G123" s="75"/>
      <c r="H123" s="75"/>
    </row>
    <row r="124" spans="1:8" s="17" customFormat="1" ht="15.95" customHeight="1">
      <c r="A124" s="31"/>
      <c r="B124" s="21" t="s">
        <v>80</v>
      </c>
      <c r="C124" s="26">
        <v>0</v>
      </c>
      <c r="D124" s="26">
        <v>0</v>
      </c>
      <c r="E124" s="26">
        <v>0</v>
      </c>
      <c r="F124" s="26">
        <v>0</v>
      </c>
      <c r="G124" s="75"/>
      <c r="H124" s="75"/>
    </row>
    <row r="125" spans="1:8" s="17" customFormat="1" ht="15.95" customHeight="1">
      <c r="A125" s="31"/>
      <c r="B125" s="21" t="s">
        <v>81</v>
      </c>
      <c r="C125" s="26">
        <v>0</v>
      </c>
      <c r="D125" s="26">
        <v>0</v>
      </c>
      <c r="E125" s="26">
        <v>0</v>
      </c>
      <c r="F125" s="26">
        <v>0</v>
      </c>
      <c r="G125" s="75"/>
      <c r="H125" s="75"/>
    </row>
    <row r="126" spans="1:8" s="17" customFormat="1" ht="15.95" customHeight="1">
      <c r="A126" s="31"/>
      <c r="B126" s="21" t="s">
        <v>84</v>
      </c>
      <c r="C126" s="26">
        <v>0</v>
      </c>
      <c r="D126" s="26">
        <v>0</v>
      </c>
      <c r="E126" s="26">
        <v>0</v>
      </c>
      <c r="F126" s="26">
        <v>0</v>
      </c>
      <c r="G126" s="75"/>
      <c r="H126" s="75"/>
    </row>
    <row r="127" spans="1:8" s="17" customFormat="1" ht="15.95" customHeight="1">
      <c r="A127" s="31"/>
      <c r="B127" s="21" t="s">
        <v>85</v>
      </c>
      <c r="C127" s="26">
        <v>0</v>
      </c>
      <c r="D127" s="26">
        <v>0</v>
      </c>
      <c r="E127" s="26">
        <v>0</v>
      </c>
      <c r="F127" s="26">
        <v>0</v>
      </c>
      <c r="G127" s="75"/>
      <c r="H127" s="75"/>
    </row>
    <row r="128" spans="1:8" s="17" customFormat="1" ht="15.95" customHeight="1">
      <c r="A128" s="31"/>
      <c r="B128" s="21" t="s">
        <v>86</v>
      </c>
      <c r="C128" s="26">
        <v>0</v>
      </c>
      <c r="D128" s="26">
        <v>0</v>
      </c>
      <c r="E128" s="26">
        <v>0</v>
      </c>
      <c r="F128" s="26">
        <v>0</v>
      </c>
      <c r="G128" s="75"/>
      <c r="H128" s="75"/>
    </row>
    <row r="129" spans="1:8" s="17" customFormat="1" ht="15.95" customHeight="1">
      <c r="A129" s="31"/>
      <c r="B129" s="21" t="s">
        <v>87</v>
      </c>
      <c r="C129" s="26">
        <v>0</v>
      </c>
      <c r="D129" s="26">
        <v>0</v>
      </c>
      <c r="E129" s="26">
        <v>0</v>
      </c>
      <c r="F129" s="26">
        <v>0</v>
      </c>
      <c r="G129" s="75"/>
      <c r="H129" s="75"/>
    </row>
    <row r="130" spans="1:8" s="17" customFormat="1" ht="15.95" customHeight="1">
      <c r="A130" s="31"/>
      <c r="B130" s="21" t="s">
        <v>88</v>
      </c>
      <c r="C130" s="26">
        <v>0</v>
      </c>
      <c r="D130" s="26">
        <v>0</v>
      </c>
      <c r="E130" s="26">
        <v>0</v>
      </c>
      <c r="F130" s="26">
        <v>0</v>
      </c>
      <c r="G130" s="75"/>
      <c r="H130" s="75"/>
    </row>
    <row r="131" spans="1:8" s="17" customFormat="1" ht="15.95" customHeight="1">
      <c r="A131" s="31"/>
      <c r="B131" s="21" t="s">
        <v>89</v>
      </c>
      <c r="C131" s="26">
        <v>0</v>
      </c>
      <c r="D131" s="26">
        <v>0</v>
      </c>
      <c r="E131" s="26">
        <v>0</v>
      </c>
      <c r="F131" s="26">
        <v>0</v>
      </c>
      <c r="G131" s="75"/>
      <c r="H131" s="75"/>
    </row>
    <row r="132" spans="1:8" s="17" customFormat="1" ht="15.95" customHeight="1">
      <c r="A132" s="31"/>
      <c r="B132" s="21" t="s">
        <v>90</v>
      </c>
      <c r="C132" s="26">
        <v>0</v>
      </c>
      <c r="D132" s="26">
        <v>0</v>
      </c>
      <c r="E132" s="26">
        <v>0</v>
      </c>
      <c r="F132" s="26">
        <v>0</v>
      </c>
      <c r="G132" s="75"/>
      <c r="H132" s="75"/>
    </row>
    <row r="133" spans="1:8" s="17" customFormat="1" ht="15.95" customHeight="1">
      <c r="A133" s="32"/>
      <c r="B133" s="52" t="s">
        <v>55</v>
      </c>
      <c r="C133" s="16">
        <f>SUM(C122:C132)</f>
        <v>0</v>
      </c>
      <c r="D133" s="16">
        <f>SUM(D122:D132)</f>
        <v>0</v>
      </c>
      <c r="E133" s="16">
        <f>SUM(E122:E132)</f>
        <v>0</v>
      </c>
      <c r="F133" s="16">
        <f>SUM(F122:F132)</f>
        <v>0</v>
      </c>
      <c r="G133" s="75"/>
      <c r="H133" s="75"/>
    </row>
    <row r="134" spans="1:8" s="1" customFormat="1" ht="8.1" customHeight="1">
      <c r="A134" s="33"/>
      <c r="C134" s="34"/>
      <c r="D134" s="27"/>
      <c r="F134" s="27"/>
      <c r="G134" s="75"/>
      <c r="H134" s="75"/>
    </row>
    <row r="135" spans="1:8" s="17" customFormat="1" ht="15.95" customHeight="1">
      <c r="A135" s="31"/>
      <c r="B135" s="44" t="s">
        <v>105</v>
      </c>
      <c r="C135" s="36" t="str">
        <f>IF(C119+C133=0, "PASS", "FAIL")</f>
        <v>PASS</v>
      </c>
      <c r="D135" s="36" t="str">
        <f>IF(D119+D133=0, "PASS", "FAIL")</f>
        <v>PASS</v>
      </c>
      <c r="E135" s="36" t="str">
        <f>IF(E119+E133=0, "PASS", "FAIL")</f>
        <v>PASS</v>
      </c>
      <c r="F135" s="36" t="str">
        <f>IF(F119+F133=0, "PASS", "FAIL")</f>
        <v>PASS</v>
      </c>
      <c r="G135" s="75"/>
      <c r="H135" s="75"/>
    </row>
    <row r="136" spans="1:8" ht="18" customHeight="1">
      <c r="D136" s="41"/>
      <c r="E136" s="41"/>
      <c r="F136" s="41"/>
    </row>
    <row r="137" spans="1:8" s="6" customFormat="1" ht="20.100000000000001" customHeight="1">
      <c r="A137" s="29"/>
      <c r="B137" s="12" t="s">
        <v>145</v>
      </c>
      <c r="C137" s="48"/>
      <c r="D137" s="11"/>
      <c r="E137" s="11"/>
      <c r="F137" s="8" t="s">
        <v>16</v>
      </c>
      <c r="G137" s="75"/>
      <c r="H137" s="75"/>
    </row>
    <row r="138" spans="1:8" s="13" customFormat="1" ht="45" customHeight="1">
      <c r="A138" s="30"/>
      <c r="B138" s="19"/>
      <c r="C138" s="20" t="str">
        <f>C$9</f>
        <v>2020-21 
Provisional 
Outturn</v>
      </c>
      <c r="D138" s="20" t="str">
        <f>D$9</f>
        <v>2021-22 
Budget 
Estimate</v>
      </c>
      <c r="E138" s="20" t="str">
        <f>E$9</f>
        <v>2022-23 
Budget 
Estimate</v>
      </c>
      <c r="F138" s="20" t="str">
        <f>F$9</f>
        <v>2023-24 
Budget 
Estimate</v>
      </c>
      <c r="G138" s="75"/>
      <c r="H138" s="75"/>
    </row>
    <row r="139" spans="1:8" s="1" customFormat="1" ht="8.1" customHeight="1">
      <c r="A139" s="33"/>
      <c r="C139" s="34"/>
      <c r="D139" s="27"/>
      <c r="F139" s="27"/>
      <c r="G139" s="75"/>
      <c r="H139" s="75"/>
    </row>
    <row r="140" spans="1:8" s="6" customFormat="1" ht="15.95" customHeight="1">
      <c r="A140" s="29"/>
      <c r="B140" s="50" t="s">
        <v>43</v>
      </c>
      <c r="C140" s="48"/>
      <c r="D140" s="11"/>
      <c r="E140" s="11"/>
      <c r="F140" s="8"/>
      <c r="G140" s="75"/>
      <c r="H140" s="75"/>
    </row>
    <row r="141" spans="1:8" s="17" customFormat="1" ht="15.95" customHeight="1">
      <c r="A141" s="31"/>
      <c r="B141" s="21" t="s">
        <v>94</v>
      </c>
      <c r="C141" s="26">
        <v>0</v>
      </c>
      <c r="D141" s="26">
        <v>0</v>
      </c>
      <c r="E141" s="26">
        <v>0</v>
      </c>
      <c r="F141" s="26">
        <v>0</v>
      </c>
      <c r="G141" s="75"/>
      <c r="H141" s="75"/>
    </row>
    <row r="142" spans="1:8" s="17" customFormat="1" ht="15.95" customHeight="1">
      <c r="A142" s="31"/>
      <c r="B142" s="21" t="s">
        <v>91</v>
      </c>
      <c r="C142" s="26">
        <v>0</v>
      </c>
      <c r="D142" s="26">
        <v>0</v>
      </c>
      <c r="E142" s="26">
        <v>0</v>
      </c>
      <c r="F142" s="26">
        <v>0</v>
      </c>
      <c r="G142" s="75"/>
      <c r="H142" s="75"/>
    </row>
    <row r="143" spans="1:8" s="17" customFormat="1" ht="15.95" customHeight="1">
      <c r="A143" s="31"/>
      <c r="B143" s="21" t="s">
        <v>93</v>
      </c>
      <c r="C143" s="26">
        <v>0</v>
      </c>
      <c r="D143" s="26">
        <v>0</v>
      </c>
      <c r="E143" s="26">
        <v>0</v>
      </c>
      <c r="F143" s="26">
        <v>0</v>
      </c>
      <c r="G143" s="75"/>
      <c r="H143" s="75"/>
    </row>
    <row r="144" spans="1:8" s="17" customFormat="1" ht="15.95" customHeight="1">
      <c r="A144" s="32"/>
      <c r="B144" s="52" t="s">
        <v>103</v>
      </c>
      <c r="C144" s="53">
        <f>SUM(C141:C143)</f>
        <v>0</v>
      </c>
      <c r="D144" s="53">
        <f>SUM(D141:D143)</f>
        <v>0</v>
      </c>
      <c r="E144" s="53">
        <f>SUM(E141:E143)</f>
        <v>0</v>
      </c>
      <c r="F144" s="53">
        <f>SUM(F141:F143)</f>
        <v>0</v>
      </c>
      <c r="G144" s="75"/>
      <c r="H144" s="75"/>
    </row>
    <row r="145" spans="1:8" s="1" customFormat="1" ht="8.1" customHeight="1">
      <c r="A145" s="33"/>
      <c r="C145" s="34"/>
      <c r="D145" s="27"/>
      <c r="F145" s="27"/>
      <c r="G145" s="75"/>
      <c r="H145" s="75"/>
    </row>
    <row r="146" spans="1:8" s="6" customFormat="1" ht="15.95" customHeight="1">
      <c r="A146" s="29"/>
      <c r="B146" s="50" t="s">
        <v>48</v>
      </c>
      <c r="C146" s="48"/>
      <c r="D146" s="11"/>
      <c r="E146" s="11"/>
      <c r="F146" s="8"/>
      <c r="G146" s="75"/>
      <c r="H146" s="75"/>
    </row>
    <row r="147" spans="1:8" s="17" customFormat="1" ht="15.95" customHeight="1">
      <c r="A147" s="31"/>
      <c r="B147" s="21" t="s">
        <v>104</v>
      </c>
      <c r="C147" s="26">
        <v>0</v>
      </c>
      <c r="D147" s="26">
        <v>0</v>
      </c>
      <c r="E147" s="26">
        <v>0</v>
      </c>
      <c r="F147" s="26">
        <v>0</v>
      </c>
      <c r="G147" s="75"/>
      <c r="H147" s="75"/>
    </row>
    <row r="148" spans="1:8" s="17" customFormat="1" ht="15.95" customHeight="1">
      <c r="A148" s="31"/>
      <c r="B148" s="35" t="s">
        <v>121</v>
      </c>
      <c r="C148" s="26">
        <v>0</v>
      </c>
      <c r="D148" s="26">
        <v>0</v>
      </c>
      <c r="E148" s="26">
        <v>0</v>
      </c>
      <c r="F148" s="26">
        <v>0</v>
      </c>
      <c r="G148" s="75"/>
      <c r="H148" s="75"/>
    </row>
    <row r="149" spans="1:8" s="17" customFormat="1" ht="15.95" customHeight="1">
      <c r="A149" s="31"/>
      <c r="B149" s="21" t="s">
        <v>80</v>
      </c>
      <c r="C149" s="26">
        <v>0</v>
      </c>
      <c r="D149" s="26">
        <v>0</v>
      </c>
      <c r="E149" s="26">
        <v>0</v>
      </c>
      <c r="F149" s="26">
        <v>0</v>
      </c>
      <c r="G149" s="75"/>
      <c r="H149" s="75"/>
    </row>
    <row r="150" spans="1:8" s="17" customFormat="1" ht="15.95" customHeight="1">
      <c r="A150" s="31"/>
      <c r="B150" s="21" t="s">
        <v>81</v>
      </c>
      <c r="C150" s="26">
        <v>0</v>
      </c>
      <c r="D150" s="26">
        <v>0</v>
      </c>
      <c r="E150" s="26">
        <v>0</v>
      </c>
      <c r="F150" s="26">
        <v>0</v>
      </c>
      <c r="G150" s="75"/>
      <c r="H150" s="75"/>
    </row>
    <row r="151" spans="1:8" s="17" customFormat="1" ht="15.95" customHeight="1">
      <c r="A151" s="31"/>
      <c r="B151" s="21" t="s">
        <v>84</v>
      </c>
      <c r="C151" s="26">
        <v>0</v>
      </c>
      <c r="D151" s="26">
        <v>0</v>
      </c>
      <c r="E151" s="26">
        <v>0</v>
      </c>
      <c r="F151" s="26">
        <v>0</v>
      </c>
      <c r="G151" s="75"/>
      <c r="H151" s="75"/>
    </row>
    <row r="152" spans="1:8" s="17" customFormat="1" ht="15.95" customHeight="1">
      <c r="A152" s="31"/>
      <c r="B152" s="14" t="s">
        <v>85</v>
      </c>
      <c r="C152" s="15">
        <f>-SUM(C141:C142)</f>
        <v>0</v>
      </c>
      <c r="D152" s="15">
        <f>-SUM(D141:D142)</f>
        <v>0</v>
      </c>
      <c r="E152" s="15">
        <f>-SUM(E141:E142)</f>
        <v>0</v>
      </c>
      <c r="F152" s="15">
        <f>-SUM(F141:F142)</f>
        <v>0</v>
      </c>
      <c r="G152" s="75"/>
      <c r="H152" s="75"/>
    </row>
    <row r="153" spans="1:8" s="17" customFormat="1" ht="15.95" customHeight="1">
      <c r="A153" s="32"/>
      <c r="B153" s="18" t="s">
        <v>147</v>
      </c>
      <c r="C153" s="16">
        <f>SUM(C147:C152)</f>
        <v>0</v>
      </c>
      <c r="D153" s="16">
        <f>SUM(D147:D152)</f>
        <v>0</v>
      </c>
      <c r="E153" s="16">
        <f>SUM(E147:E152)</f>
        <v>0</v>
      </c>
      <c r="F153" s="16">
        <f>SUM(F147:F152)</f>
        <v>0</v>
      </c>
      <c r="G153" s="75"/>
      <c r="H153" s="75"/>
    </row>
    <row r="154" spans="1:8" s="1" customFormat="1" ht="8.1" customHeight="1">
      <c r="A154" s="33"/>
      <c r="C154" s="34"/>
      <c r="D154" s="27"/>
      <c r="F154" s="27"/>
      <c r="G154" s="75"/>
      <c r="H154" s="75"/>
    </row>
    <row r="155" spans="1:8" s="17" customFormat="1" ht="15.95" customHeight="1">
      <c r="A155" s="31"/>
      <c r="B155" s="44" t="s">
        <v>105</v>
      </c>
      <c r="C155" s="36" t="str">
        <f>IF(C144+C153=0, "PASS", "FAIL")</f>
        <v>PASS</v>
      </c>
      <c r="D155" s="36" t="str">
        <f>IF(D144+D153=0, "PASS", "FAIL")</f>
        <v>PASS</v>
      </c>
      <c r="E155" s="36" t="str">
        <f>IF(E144+E153=0, "PASS", "FAIL")</f>
        <v>PASS</v>
      </c>
      <c r="F155" s="36" t="str">
        <f>IF(F144+F153=0, "PASS", "FAIL")</f>
        <v>PASS</v>
      </c>
      <c r="G155" s="75"/>
      <c r="H155" s="75"/>
    </row>
    <row r="156" spans="1:8" ht="18" customHeight="1">
      <c r="D156" s="41"/>
      <c r="E156" s="41"/>
      <c r="F156" s="41"/>
    </row>
    <row r="157" spans="1:8" s="6" customFormat="1" ht="24.95" customHeight="1">
      <c r="A157" s="29"/>
      <c r="B157" s="23" t="s">
        <v>148</v>
      </c>
      <c r="C157" s="22"/>
      <c r="D157" s="11"/>
      <c r="E157" s="11"/>
      <c r="F157" s="8"/>
      <c r="G157" s="75"/>
      <c r="H157" s="75"/>
    </row>
    <row r="158" spans="1:8" s="6" customFormat="1" ht="20.100000000000001" customHeight="1">
      <c r="A158" s="29"/>
      <c r="B158" s="43" t="s">
        <v>56</v>
      </c>
      <c r="C158" s="22"/>
      <c r="D158" s="11"/>
      <c r="E158" s="11"/>
      <c r="F158" s="8" t="s">
        <v>16</v>
      </c>
      <c r="G158" s="75"/>
      <c r="H158" s="75"/>
    </row>
    <row r="159" spans="1:8" s="13" customFormat="1" ht="45" customHeight="1">
      <c r="A159" s="30"/>
      <c r="B159" s="19"/>
      <c r="C159" s="20" t="str">
        <f>C$9</f>
        <v>2020-21 
Provisional 
Outturn</v>
      </c>
      <c r="D159" s="20" t="str">
        <f>D$9</f>
        <v>2021-22 
Budget 
Estimate</v>
      </c>
      <c r="E159" s="20" t="str">
        <f>E$9</f>
        <v>2022-23 
Budget 
Estimate</v>
      </c>
      <c r="F159" s="20" t="str">
        <f>F$9</f>
        <v>2023-24 
Budget 
Estimate</v>
      </c>
      <c r="G159" s="75"/>
      <c r="H159" s="75"/>
    </row>
    <row r="160" spans="1:8" s="1" customFormat="1" ht="8.1" customHeight="1">
      <c r="A160" s="33"/>
      <c r="C160" s="34"/>
      <c r="D160" s="27"/>
      <c r="F160" s="27"/>
      <c r="G160" s="75"/>
      <c r="H160" s="75"/>
    </row>
    <row r="161" spans="1:8" s="6" customFormat="1" ht="15.95" customHeight="1">
      <c r="A161" s="29"/>
      <c r="B161" s="50" t="s">
        <v>59</v>
      </c>
      <c r="C161" s="48"/>
      <c r="D161" s="11"/>
      <c r="E161" s="11"/>
      <c r="F161" s="8"/>
      <c r="G161" s="75"/>
      <c r="H161" s="75"/>
    </row>
    <row r="162" spans="1:8" s="13" customFormat="1" ht="20.100000000000001" customHeight="1">
      <c r="A162" s="30"/>
      <c r="B162" s="81" t="s">
        <v>37</v>
      </c>
      <c r="C162" s="82"/>
      <c r="D162" s="82"/>
      <c r="E162" s="82"/>
      <c r="F162" s="83"/>
      <c r="G162" s="75"/>
      <c r="H162" s="75"/>
    </row>
    <row r="163" spans="1:8" s="17" customFormat="1" ht="15.95" customHeight="1">
      <c r="A163" s="30"/>
      <c r="B163" s="21" t="s">
        <v>106</v>
      </c>
      <c r="C163" s="26">
        <v>0</v>
      </c>
      <c r="D163" s="15">
        <f>C170</f>
        <v>0</v>
      </c>
      <c r="E163" s="15">
        <f>D170</f>
        <v>0</v>
      </c>
      <c r="F163" s="15">
        <f>E170</f>
        <v>0</v>
      </c>
      <c r="G163" s="75"/>
      <c r="H163" s="75"/>
    </row>
    <row r="164" spans="1:8" s="17" customFormat="1" ht="15.95" customHeight="1">
      <c r="A164" s="31"/>
      <c r="B164" s="55" t="s">
        <v>149</v>
      </c>
      <c r="C164" s="15">
        <v>0</v>
      </c>
      <c r="D164" s="38"/>
      <c r="E164" s="38"/>
      <c r="F164" s="38"/>
      <c r="G164" s="75"/>
      <c r="H164" s="75"/>
    </row>
    <row r="165" spans="1:8" s="17" customFormat="1" ht="15.95" customHeight="1">
      <c r="A165" s="31"/>
      <c r="B165" s="46" t="s">
        <v>107</v>
      </c>
      <c r="C165" s="54">
        <f>C163+C164</f>
        <v>0</v>
      </c>
      <c r="D165" s="54">
        <f>D163</f>
        <v>0</v>
      </c>
      <c r="E165" s="54">
        <f>E163</f>
        <v>0</v>
      </c>
      <c r="F165" s="54">
        <f>F163</f>
        <v>0</v>
      </c>
      <c r="G165" s="75"/>
      <c r="H165" s="75"/>
    </row>
    <row r="166" spans="1:8" s="17" customFormat="1" ht="15.95" customHeight="1">
      <c r="A166" s="31"/>
      <c r="B166" s="14" t="s">
        <v>57</v>
      </c>
      <c r="C166" s="15">
        <f>-C51-C104</f>
        <v>0</v>
      </c>
      <c r="D166" s="15">
        <f>-D51-D104</f>
        <v>0</v>
      </c>
      <c r="E166" s="15">
        <f>-E51-E104</f>
        <v>0</v>
      </c>
      <c r="F166" s="15">
        <f>-F51-F104</f>
        <v>0</v>
      </c>
      <c r="G166" s="75"/>
      <c r="H166" s="75"/>
    </row>
    <row r="167" spans="1:8" s="17" customFormat="1" ht="15.95" customHeight="1">
      <c r="A167" s="31"/>
      <c r="B167" s="14" t="s">
        <v>58</v>
      </c>
      <c r="C167" s="15">
        <f>-SUM(C55:C56)</f>
        <v>0</v>
      </c>
      <c r="D167" s="15">
        <f>-SUM(D55:D56)</f>
        <v>0</v>
      </c>
      <c r="E167" s="15">
        <f>-SUM(E55:E56)</f>
        <v>0</v>
      </c>
      <c r="F167" s="15">
        <f>-SUM(F55:F56)</f>
        <v>0</v>
      </c>
      <c r="G167" s="75"/>
      <c r="H167" s="75"/>
    </row>
    <row r="168" spans="1:8" s="17" customFormat="1" ht="15.95" customHeight="1">
      <c r="A168" s="31"/>
      <c r="B168" s="21" t="s">
        <v>108</v>
      </c>
      <c r="C168" s="15">
        <v>0</v>
      </c>
      <c r="D168" s="15">
        <v>0</v>
      </c>
      <c r="E168" s="26">
        <v>0</v>
      </c>
      <c r="F168" s="26">
        <v>0</v>
      </c>
      <c r="G168" s="75"/>
      <c r="H168" s="75"/>
    </row>
    <row r="169" spans="1:8" s="17" customFormat="1" ht="15.95" customHeight="1">
      <c r="A169" s="31"/>
      <c r="B169" s="21" t="s">
        <v>109</v>
      </c>
      <c r="C169" s="15">
        <v>0</v>
      </c>
      <c r="D169" s="15">
        <v>0</v>
      </c>
      <c r="E169" s="26">
        <v>0</v>
      </c>
      <c r="F169" s="26">
        <v>0</v>
      </c>
      <c r="G169" s="75"/>
      <c r="H169" s="75"/>
    </row>
    <row r="170" spans="1:8" s="17" customFormat="1" ht="15.95" customHeight="1">
      <c r="A170" s="32"/>
      <c r="B170" s="18" t="s">
        <v>110</v>
      </c>
      <c r="C170" s="16">
        <f>SUM(C165:C169)</f>
        <v>0</v>
      </c>
      <c r="D170" s="16">
        <f>SUM(D165:D169)</f>
        <v>0</v>
      </c>
      <c r="E170" s="16">
        <f>SUM(E165:E169)</f>
        <v>0</v>
      </c>
      <c r="F170" s="16">
        <f>SUM(F165:F169)</f>
        <v>0</v>
      </c>
      <c r="G170" s="75"/>
      <c r="H170" s="75"/>
    </row>
    <row r="171" spans="1:8" s="13" customFormat="1" ht="20.100000000000001" customHeight="1">
      <c r="A171" s="30"/>
      <c r="B171" s="81" t="s">
        <v>139</v>
      </c>
      <c r="C171" s="82"/>
      <c r="D171" s="82"/>
      <c r="E171" s="82"/>
      <c r="F171" s="83"/>
      <c r="G171" s="75"/>
      <c r="H171" s="75"/>
    </row>
    <row r="172" spans="1:8" s="17" customFormat="1" ht="15.95" customHeight="1">
      <c r="A172" s="30"/>
      <c r="B172" s="21" t="s">
        <v>106</v>
      </c>
      <c r="C172" s="26">
        <v>0</v>
      </c>
      <c r="D172" s="15">
        <f>C179</f>
        <v>0</v>
      </c>
      <c r="E172" s="15">
        <f>D179</f>
        <v>0</v>
      </c>
      <c r="F172" s="15">
        <f>E179</f>
        <v>0</v>
      </c>
      <c r="G172" s="75"/>
      <c r="H172" s="75"/>
    </row>
    <row r="173" spans="1:8" s="17" customFormat="1" ht="15.95" customHeight="1">
      <c r="A173" s="31"/>
      <c r="B173" s="14" t="s">
        <v>149</v>
      </c>
      <c r="C173" s="15">
        <v>0</v>
      </c>
      <c r="D173" s="38"/>
      <c r="E173" s="38"/>
      <c r="F173" s="38"/>
      <c r="G173" s="75"/>
      <c r="H173" s="75"/>
    </row>
    <row r="174" spans="1:8" s="17" customFormat="1" ht="15.95" customHeight="1">
      <c r="A174" s="31"/>
      <c r="B174" s="46" t="s">
        <v>107</v>
      </c>
      <c r="C174" s="54">
        <f>C172+C173</f>
        <v>0</v>
      </c>
      <c r="D174" s="54">
        <f>D172</f>
        <v>0</v>
      </c>
      <c r="E174" s="54">
        <f>E172</f>
        <v>0</v>
      </c>
      <c r="F174" s="54">
        <f>F172</f>
        <v>0</v>
      </c>
      <c r="G174" s="75"/>
      <c r="H174" s="75"/>
    </row>
    <row r="175" spans="1:8" s="17" customFormat="1" ht="15.95" customHeight="1">
      <c r="A175" s="31"/>
      <c r="B175" s="14" t="s">
        <v>57</v>
      </c>
      <c r="C175" s="15">
        <f>-C127-C152</f>
        <v>0</v>
      </c>
      <c r="D175" s="15">
        <f>-D127-D152</f>
        <v>0</v>
      </c>
      <c r="E175" s="15">
        <f>-E127-E152</f>
        <v>0</v>
      </c>
      <c r="F175" s="15">
        <f>-F127-F152</f>
        <v>0</v>
      </c>
      <c r="G175" s="75"/>
      <c r="H175" s="75"/>
    </row>
    <row r="176" spans="1:8" s="17" customFormat="1" ht="15.95" customHeight="1">
      <c r="A176" s="31"/>
      <c r="B176" s="14" t="s">
        <v>58</v>
      </c>
      <c r="C176" s="15">
        <f>-SUM(C131:C132)</f>
        <v>0</v>
      </c>
      <c r="D176" s="15">
        <f>-SUM(D131:D132)</f>
        <v>0</v>
      </c>
      <c r="E176" s="15">
        <f>-SUM(E131:E132)</f>
        <v>0</v>
      </c>
      <c r="F176" s="15">
        <f>-SUM(F131:F132)</f>
        <v>0</v>
      </c>
      <c r="G176" s="75"/>
      <c r="H176" s="75"/>
    </row>
    <row r="177" spans="1:8" s="17" customFormat="1" ht="15.95" customHeight="1">
      <c r="A177" s="31"/>
      <c r="B177" s="21" t="s">
        <v>108</v>
      </c>
      <c r="C177" s="26">
        <v>0</v>
      </c>
      <c r="D177" s="26">
        <v>0</v>
      </c>
      <c r="E177" s="26">
        <v>0</v>
      </c>
      <c r="F177" s="26">
        <v>0</v>
      </c>
      <c r="G177" s="75"/>
      <c r="H177" s="75"/>
    </row>
    <row r="178" spans="1:8" s="17" customFormat="1" ht="15.95" customHeight="1">
      <c r="A178" s="31"/>
      <c r="B178" s="21" t="s">
        <v>109</v>
      </c>
      <c r="C178" s="26">
        <v>0</v>
      </c>
      <c r="D178" s="26">
        <v>0</v>
      </c>
      <c r="E178" s="26">
        <v>0</v>
      </c>
      <c r="F178" s="26">
        <v>0</v>
      </c>
      <c r="G178" s="75"/>
      <c r="H178" s="75"/>
    </row>
    <row r="179" spans="1:8" s="17" customFormat="1" ht="15.95" customHeight="1">
      <c r="A179" s="32"/>
      <c r="B179" s="18" t="s">
        <v>111</v>
      </c>
      <c r="C179" s="16">
        <f>SUM(C174:C178)</f>
        <v>0</v>
      </c>
      <c r="D179" s="16">
        <f>SUM(D174:D178)</f>
        <v>0</v>
      </c>
      <c r="E179" s="16">
        <f>SUM(E174:E178)</f>
        <v>0</v>
      </c>
      <c r="F179" s="16">
        <f>SUM(F174:F178)</f>
        <v>0</v>
      </c>
      <c r="G179" s="75"/>
      <c r="H179" s="75"/>
    </row>
    <row r="180" spans="1:8" s="1" customFormat="1" ht="8.1" customHeight="1">
      <c r="A180" s="33"/>
      <c r="C180" s="34"/>
      <c r="D180" s="27"/>
      <c r="F180" s="27"/>
      <c r="G180" s="75"/>
      <c r="H180" s="75"/>
    </row>
    <row r="181" spans="1:8" s="17" customFormat="1" ht="15.95" customHeight="1">
      <c r="A181" s="32"/>
      <c r="B181" s="18" t="s">
        <v>120</v>
      </c>
      <c r="C181" s="16">
        <f>C170+C179</f>
        <v>0</v>
      </c>
      <c r="D181" s="16">
        <f>D170+D179</f>
        <v>0</v>
      </c>
      <c r="E181" s="16">
        <f>E170+E179</f>
        <v>0</v>
      </c>
      <c r="F181" s="16">
        <f>F170+F179</f>
        <v>0</v>
      </c>
      <c r="G181" s="75"/>
      <c r="H181" s="75"/>
    </row>
    <row r="182" spans="1:8" s="1" customFormat="1" ht="8.1" customHeight="1">
      <c r="A182" s="33"/>
      <c r="C182" s="34"/>
      <c r="D182" s="27"/>
      <c r="F182" s="27"/>
      <c r="G182" s="75"/>
      <c r="H182" s="75"/>
    </row>
    <row r="183" spans="1:8" s="6" customFormat="1" ht="15.95" customHeight="1">
      <c r="A183" s="29"/>
      <c r="B183" s="50" t="s">
        <v>113</v>
      </c>
      <c r="C183" s="48"/>
      <c r="D183" s="11"/>
      <c r="E183" s="11"/>
      <c r="F183" s="8"/>
      <c r="G183" s="75"/>
      <c r="H183" s="75"/>
    </row>
    <row r="184" spans="1:8" s="17" customFormat="1" ht="15.95" customHeight="1">
      <c r="A184" s="31"/>
      <c r="B184" s="21" t="s">
        <v>115</v>
      </c>
      <c r="C184" s="26">
        <v>0</v>
      </c>
      <c r="D184" s="26">
        <v>0</v>
      </c>
      <c r="E184" s="26">
        <v>0</v>
      </c>
      <c r="F184" s="26">
        <v>0</v>
      </c>
      <c r="G184" s="75"/>
      <c r="H184" s="75"/>
    </row>
    <row r="185" spans="1:8" s="17" customFormat="1" ht="15.95" customHeight="1">
      <c r="A185" s="31"/>
      <c r="B185" s="45" t="s">
        <v>116</v>
      </c>
      <c r="C185" s="26">
        <v>0</v>
      </c>
      <c r="D185" s="26">
        <v>0</v>
      </c>
      <c r="E185" s="26">
        <v>0</v>
      </c>
      <c r="F185" s="26">
        <v>0</v>
      </c>
      <c r="G185" s="75"/>
      <c r="H185" s="75"/>
    </row>
    <row r="186" spans="1:8" s="17" customFormat="1" ht="15.95" customHeight="1">
      <c r="A186" s="31"/>
      <c r="B186" s="45" t="s">
        <v>117</v>
      </c>
      <c r="C186" s="26">
        <v>0</v>
      </c>
      <c r="D186" s="26">
        <v>0</v>
      </c>
      <c r="E186" s="26">
        <v>0</v>
      </c>
      <c r="F186" s="26">
        <v>0</v>
      </c>
      <c r="G186" s="75"/>
      <c r="H186" s="75"/>
    </row>
    <row r="187" spans="1:8" s="17" customFormat="1" ht="15.95" customHeight="1">
      <c r="A187" s="32"/>
      <c r="B187" s="18" t="s">
        <v>118</v>
      </c>
      <c r="C187" s="16">
        <f>SUM(C184:C186)</f>
        <v>0</v>
      </c>
      <c r="D187" s="16">
        <f>SUM(D184:D186)</f>
        <v>0</v>
      </c>
      <c r="E187" s="16">
        <f>SUM(E184:E186)</f>
        <v>0</v>
      </c>
      <c r="F187" s="16">
        <f>SUM(F184:F186)</f>
        <v>0</v>
      </c>
      <c r="G187" s="75"/>
      <c r="H187" s="75"/>
    </row>
    <row r="188" spans="1:8" s="17" customFormat="1" ht="30" customHeight="1">
      <c r="A188" s="31"/>
      <c r="B188" s="45" t="s">
        <v>119</v>
      </c>
      <c r="C188" s="26">
        <v>0</v>
      </c>
      <c r="D188" s="26">
        <v>0</v>
      </c>
      <c r="E188" s="26">
        <v>0</v>
      </c>
      <c r="F188" s="26">
        <v>0</v>
      </c>
      <c r="G188" s="75"/>
      <c r="H188" s="75"/>
    </row>
    <row r="189" spans="1:8" s="17" customFormat="1" ht="15.95" customHeight="1">
      <c r="A189" s="32"/>
      <c r="B189" s="18" t="s">
        <v>112</v>
      </c>
      <c r="C189" s="16">
        <f>SUM(C187:C188)</f>
        <v>0</v>
      </c>
      <c r="D189" s="16">
        <f>SUM(D187:D188)</f>
        <v>0</v>
      </c>
      <c r="E189" s="16">
        <f>SUM(E187:E188)</f>
        <v>0</v>
      </c>
      <c r="F189" s="16">
        <f>SUM(F187:F188)</f>
        <v>0</v>
      </c>
      <c r="G189" s="75"/>
      <c r="H189" s="75"/>
    </row>
    <row r="190" spans="1:8" s="1" customFormat="1" ht="8.1" customHeight="1">
      <c r="A190" s="33"/>
      <c r="C190" s="34"/>
      <c r="D190" s="27"/>
      <c r="F190" s="27"/>
      <c r="G190" s="75"/>
      <c r="H190" s="75"/>
    </row>
    <row r="191" spans="1:8" s="17" customFormat="1" ht="15.95" customHeight="1">
      <c r="A191" s="32"/>
      <c r="B191" s="18" t="s">
        <v>155</v>
      </c>
      <c r="C191" s="16">
        <f>C189+C181</f>
        <v>0</v>
      </c>
      <c r="D191" s="16">
        <f t="shared" ref="D191:F191" si="0">D189+D181</f>
        <v>0</v>
      </c>
      <c r="E191" s="16">
        <f t="shared" si="0"/>
        <v>0</v>
      </c>
      <c r="F191" s="16">
        <f t="shared" si="0"/>
        <v>0</v>
      </c>
      <c r="G191" s="75"/>
      <c r="H191" s="75"/>
    </row>
    <row r="192" spans="1:8" s="1" customFormat="1" ht="8.1" customHeight="1">
      <c r="A192" s="33"/>
      <c r="C192" s="34"/>
      <c r="D192" s="27"/>
      <c r="F192" s="27"/>
      <c r="G192" s="75"/>
      <c r="H192" s="75"/>
    </row>
    <row r="193" spans="1:9" s="6" customFormat="1" ht="15.95" customHeight="1">
      <c r="A193" s="29"/>
      <c r="B193" s="50" t="s">
        <v>114</v>
      </c>
      <c r="C193" s="48"/>
      <c r="D193" s="11"/>
      <c r="E193" s="11"/>
      <c r="F193" s="8"/>
      <c r="G193" s="75"/>
      <c r="H193" s="75"/>
    </row>
    <row r="194" spans="1:9" s="17" customFormat="1" ht="15.95" customHeight="1">
      <c r="A194" s="31"/>
      <c r="B194" s="21" t="s">
        <v>60</v>
      </c>
      <c r="C194" s="26">
        <v>0</v>
      </c>
      <c r="D194" s="26">
        <v>0</v>
      </c>
      <c r="E194" s="26">
        <v>0</v>
      </c>
      <c r="F194" s="26">
        <v>0</v>
      </c>
      <c r="G194" s="75"/>
      <c r="H194" s="75"/>
    </row>
    <row r="195" spans="1:9" s="17" customFormat="1" ht="15.95" customHeight="1">
      <c r="A195" s="31"/>
      <c r="B195" s="21" t="s">
        <v>61</v>
      </c>
      <c r="C195" s="26">
        <v>0</v>
      </c>
      <c r="D195" s="26">
        <v>0</v>
      </c>
      <c r="E195" s="26">
        <v>0</v>
      </c>
      <c r="F195" s="26">
        <v>0</v>
      </c>
      <c r="G195" s="75"/>
      <c r="H195" s="75"/>
    </row>
    <row r="196" spans="1:9" ht="18" customHeight="1">
      <c r="D196" s="41"/>
      <c r="E196" s="41"/>
      <c r="F196" s="41"/>
    </row>
    <row r="197" spans="1:9" s="6" customFormat="1" ht="24.95" customHeight="1">
      <c r="A197" s="75"/>
      <c r="B197" s="75"/>
      <c r="C197" s="75"/>
      <c r="D197" s="75"/>
      <c r="E197" s="75"/>
      <c r="F197" s="75"/>
      <c r="G197" s="75"/>
      <c r="H197" s="75"/>
    </row>
    <row r="198" spans="1:9" s="6" customFormat="1" ht="20.100000000000001" customHeight="1">
      <c r="A198" s="75"/>
      <c r="B198" s="75"/>
      <c r="C198" s="75"/>
      <c r="D198" s="75"/>
      <c r="E198" s="75"/>
      <c r="F198" s="75"/>
      <c r="G198" s="75"/>
      <c r="H198" s="75"/>
    </row>
    <row r="199" spans="1:9" ht="18" customHeight="1">
      <c r="A199" s="75"/>
      <c r="B199" s="75"/>
      <c r="C199" s="75"/>
      <c r="D199" s="75"/>
      <c r="E199" s="75"/>
      <c r="F199" s="75"/>
    </row>
    <row r="200" spans="1:9" ht="15.95" customHeight="1">
      <c r="A200" s="75"/>
      <c r="B200" s="75"/>
      <c r="C200" s="75"/>
      <c r="D200" s="75"/>
      <c r="E200" s="75"/>
      <c r="F200" s="75"/>
    </row>
    <row r="201" spans="1:9" ht="15.95" customHeight="1">
      <c r="A201" s="75"/>
      <c r="B201" s="75"/>
      <c r="C201" s="75"/>
      <c r="D201" s="75"/>
      <c r="E201" s="75"/>
      <c r="F201" s="75"/>
    </row>
    <row r="202" spans="1:9" ht="15.95" customHeight="1">
      <c r="A202" s="75"/>
      <c r="B202" s="75"/>
      <c r="C202" s="75"/>
      <c r="D202" s="75"/>
      <c r="E202" s="75"/>
      <c r="F202" s="75"/>
    </row>
    <row r="203" spans="1:9" ht="15.95" customHeight="1">
      <c r="A203" s="75"/>
      <c r="B203" s="75"/>
      <c r="C203" s="75"/>
      <c r="D203" s="75"/>
      <c r="E203" s="75"/>
      <c r="F203" s="75"/>
    </row>
    <row r="204" spans="1:9" s="17" customFormat="1" ht="15.95" customHeight="1">
      <c r="A204" s="75"/>
      <c r="B204" s="75"/>
      <c r="C204" s="75"/>
      <c r="D204" s="75"/>
      <c r="E204" s="75"/>
      <c r="F204" s="75"/>
      <c r="G204" s="75"/>
      <c r="H204" s="75"/>
      <c r="I204" s="2"/>
    </row>
    <row r="205" spans="1:9" ht="18" customHeight="1">
      <c r="A205" s="75"/>
      <c r="B205" s="75"/>
      <c r="C205" s="75"/>
      <c r="D205" s="75"/>
      <c r="E205" s="75"/>
      <c r="F205" s="75"/>
    </row>
    <row r="206" spans="1:9" ht="18" customHeight="1">
      <c r="A206" s="75"/>
      <c r="B206" s="75"/>
      <c r="C206" s="75"/>
      <c r="D206" s="75"/>
      <c r="E206" s="75"/>
      <c r="F206" s="75"/>
    </row>
    <row r="207" spans="1:9" ht="15.95" customHeight="1">
      <c r="A207" s="75"/>
      <c r="B207" s="75"/>
      <c r="C207" s="75"/>
      <c r="D207" s="75"/>
      <c r="E207" s="75"/>
      <c r="F207" s="75"/>
    </row>
    <row r="208" spans="1:9" ht="15.95" customHeight="1">
      <c r="A208" s="75"/>
      <c r="B208" s="75"/>
      <c r="C208" s="75"/>
      <c r="D208" s="75"/>
      <c r="E208" s="75"/>
      <c r="F208" s="75"/>
    </row>
    <row r="209" spans="1:8" ht="15.95" customHeight="1">
      <c r="A209" s="75"/>
      <c r="B209" s="75"/>
      <c r="C209" s="75"/>
      <c r="D209" s="75"/>
      <c r="E209" s="75"/>
      <c r="F209" s="75"/>
    </row>
    <row r="210" spans="1:8" ht="15.95" customHeight="1">
      <c r="A210" s="75"/>
      <c r="B210" s="75"/>
      <c r="C210" s="75"/>
      <c r="D210" s="75"/>
      <c r="E210" s="75"/>
      <c r="F210" s="75"/>
    </row>
    <row r="211" spans="1:8" ht="15.95" customHeight="1">
      <c r="A211" s="75"/>
      <c r="B211" s="75"/>
      <c r="C211" s="75"/>
      <c r="D211" s="75"/>
      <c r="E211" s="75"/>
      <c r="F211" s="75"/>
    </row>
    <row r="212" spans="1:8" ht="15.95" customHeight="1">
      <c r="A212" s="75"/>
      <c r="B212" s="75"/>
      <c r="C212" s="75"/>
      <c r="D212" s="75"/>
      <c r="E212" s="75"/>
      <c r="F212" s="75"/>
    </row>
    <row r="213" spans="1:8" ht="15.95" customHeight="1">
      <c r="A213" s="75"/>
      <c r="B213" s="75"/>
      <c r="C213" s="75"/>
      <c r="D213" s="75"/>
      <c r="E213" s="75"/>
      <c r="F213" s="75"/>
    </row>
    <row r="214" spans="1:8" ht="15.95" customHeight="1">
      <c r="A214" s="75"/>
      <c r="B214" s="75"/>
      <c r="C214" s="75"/>
      <c r="D214" s="75"/>
      <c r="E214" s="75"/>
      <c r="F214" s="75"/>
    </row>
    <row r="215" spans="1:8" ht="15.95" customHeight="1">
      <c r="A215" s="75"/>
      <c r="B215" s="75"/>
      <c r="C215" s="75"/>
      <c r="D215" s="75"/>
      <c r="E215" s="75"/>
      <c r="F215" s="75"/>
    </row>
    <row r="216" spans="1:8" ht="15.95" customHeight="1">
      <c r="A216" s="75"/>
      <c r="B216" s="75"/>
      <c r="C216" s="75"/>
      <c r="D216" s="75"/>
      <c r="E216" s="75"/>
      <c r="F216" s="75"/>
    </row>
    <row r="217" spans="1:8">
      <c r="A217" s="75"/>
      <c r="B217" s="75"/>
      <c r="C217" s="75"/>
      <c r="D217" s="75"/>
      <c r="E217" s="75"/>
      <c r="F217" s="75"/>
    </row>
    <row r="218" spans="1:8">
      <c r="A218" s="75"/>
      <c r="B218" s="75"/>
      <c r="C218" s="75"/>
      <c r="D218" s="75"/>
      <c r="E218" s="75"/>
      <c r="F218" s="75"/>
    </row>
    <row r="219" spans="1:8" s="49" customFormat="1" ht="18" customHeight="1">
      <c r="A219" s="75"/>
      <c r="B219" s="75"/>
      <c r="C219" s="75"/>
      <c r="D219" s="75"/>
      <c r="E219" s="75"/>
      <c r="F219" s="75"/>
      <c r="G219" s="75"/>
      <c r="H219" s="75"/>
    </row>
    <row r="220" spans="1:8" ht="15.95" customHeight="1">
      <c r="A220" s="75"/>
      <c r="B220" s="75"/>
      <c r="C220" s="75"/>
      <c r="D220" s="75"/>
      <c r="E220" s="75"/>
      <c r="F220" s="75"/>
    </row>
    <row r="221" spans="1:8" ht="15.95" customHeight="1">
      <c r="A221" s="75"/>
      <c r="B221" s="75"/>
      <c r="C221" s="75"/>
      <c r="D221" s="75"/>
      <c r="E221" s="75"/>
      <c r="F221" s="75"/>
    </row>
    <row r="222" spans="1:8" ht="15.95" customHeight="1">
      <c r="A222" s="75"/>
      <c r="B222" s="75"/>
      <c r="C222" s="75"/>
      <c r="D222" s="75"/>
      <c r="E222" s="75"/>
      <c r="F222" s="75"/>
    </row>
    <row r="223" spans="1:8" ht="15.95" customHeight="1">
      <c r="A223" s="75"/>
      <c r="B223" s="75"/>
      <c r="C223" s="75"/>
      <c r="D223" s="75"/>
      <c r="E223" s="75"/>
      <c r="F223" s="75"/>
    </row>
    <row r="224" spans="1:8" ht="15.95" customHeight="1">
      <c r="A224" s="75"/>
      <c r="B224" s="75"/>
      <c r="C224" s="75"/>
      <c r="D224" s="75"/>
      <c r="E224" s="75"/>
      <c r="F224" s="75"/>
    </row>
    <row r="225" spans="1:6" ht="15.95" customHeight="1">
      <c r="A225" s="75"/>
      <c r="B225" s="75"/>
      <c r="C225" s="75"/>
      <c r="D225" s="75"/>
      <c r="E225" s="75"/>
      <c r="F225" s="75"/>
    </row>
    <row r="226" spans="1:6" ht="15.95" customHeight="1">
      <c r="A226" s="75"/>
      <c r="B226" s="75"/>
      <c r="C226" s="75"/>
      <c r="D226" s="75"/>
      <c r="E226" s="75"/>
      <c r="F226" s="75"/>
    </row>
    <row r="227" spans="1:6" ht="15.95" customHeight="1">
      <c r="A227" s="75"/>
      <c r="B227" s="75"/>
      <c r="C227" s="75"/>
      <c r="D227" s="75"/>
      <c r="E227" s="75"/>
      <c r="F227" s="75"/>
    </row>
    <row r="228" spans="1:6" ht="15.95" customHeight="1">
      <c r="A228" s="75"/>
      <c r="B228" s="75"/>
      <c r="C228" s="75"/>
      <c r="D228" s="75"/>
      <c r="E228" s="75"/>
      <c r="F228" s="75"/>
    </row>
    <row r="229" spans="1:6" ht="15.95" customHeight="1">
      <c r="A229" s="75"/>
      <c r="B229" s="75"/>
      <c r="C229" s="75"/>
      <c r="D229" s="75"/>
      <c r="E229" s="75"/>
      <c r="F229" s="75"/>
    </row>
    <row r="230" spans="1:6">
      <c r="A230" s="75"/>
      <c r="B230" s="75"/>
      <c r="C230" s="75"/>
      <c r="D230" s="75"/>
      <c r="E230" s="75"/>
      <c r="F230" s="75"/>
    </row>
    <row r="231" spans="1:6">
      <c r="A231" s="75"/>
      <c r="B231" s="75"/>
      <c r="C231" s="75"/>
      <c r="D231" s="75"/>
      <c r="E231" s="75"/>
      <c r="F231" s="75"/>
    </row>
    <row r="232" spans="1:6">
      <c r="A232" s="75"/>
      <c r="B232" s="75"/>
      <c r="C232" s="75"/>
      <c r="D232" s="75"/>
      <c r="E232" s="75"/>
      <c r="F232" s="75"/>
    </row>
    <row r="233" spans="1:6">
      <c r="A233" s="75"/>
      <c r="B233" s="75"/>
      <c r="C233" s="75"/>
      <c r="D233" s="75"/>
      <c r="E233" s="75"/>
      <c r="F233" s="75"/>
    </row>
    <row r="234" spans="1:6">
      <c r="A234" s="75"/>
      <c r="B234" s="75"/>
      <c r="C234" s="75"/>
      <c r="D234" s="75"/>
      <c r="E234" s="75"/>
      <c r="F234" s="75"/>
    </row>
  </sheetData>
  <mergeCells count="5">
    <mergeCell ref="B171:F171"/>
    <mergeCell ref="B65:F65"/>
    <mergeCell ref="B77:F77"/>
    <mergeCell ref="B83:F83"/>
    <mergeCell ref="B162:F162"/>
  </mergeCells>
  <dataValidations count="7">
    <dataValidation type="whole" errorStyle="warning" allowBlank="1" showInputMessage="1" showErrorMessage="1" errorTitle="WARNING" error="All figures must be entered as whole numbers. Please ensure that the figure you have entered is correct." sqref="C188:F188 C164 C173">
      <formula1>-1000000</formula1>
      <formula2>1000000</formula2>
    </dataValidation>
    <dataValidation type="whole" errorStyle="warning" operator="lessThanOrEqual" allowBlank="1" showInputMessage="1" showErrorMessage="1" errorTitle="WARNING: Check signage" error="Liabilities are expected to be entered as negative whole numbers. Please ensure the figure you have entered is correct. " sqref="C184:F186 C194:F195">
      <formula1>0</formula1>
    </dataValidation>
    <dataValidation type="whole" errorStyle="warning" operator="lessThanOrEqual" allowBlank="1" showInputMessage="1" showErrorMessage="1" errorTitle="WARNING: Check signage" error="Repayments are expected to be entered as negative whole numbers. Please ensure the figure you have entered is correct. " sqref="E168:F169 C177:F178">
      <formula1>0</formula1>
    </dataValidation>
    <dataValidation type="whole" errorStyle="warning" operator="lessThanOrEqual" allowBlank="1" showInputMessage="1" showErrorMessage="1" errorTitle="WARNING: Check signage" error="Financing must be entered as a negative whole number. Please ensure the figure you have entered is correct. " sqref="C44:F53 E54:F54 C55:F56 C98:F103 C122:F132 C147:F151">
      <formula1>0</formula1>
    </dataValidation>
    <dataValidation type="whole" errorStyle="warning" operator="greaterThanOrEqual" allowBlank="1" showInputMessage="1" showErrorMessage="1" errorTitle="WARNING: Check signage" error="Expenditure must be entered as a positive whole number. Please ensure the figure you have entered is correct." sqref="C31:F40 C66:F75 C78:F81 C84:F93 C114:F118 C141:F143">
      <formula1>0</formula1>
    </dataValidation>
    <dataValidation type="whole" errorStyle="warning" allowBlank="1" showInputMessage="1" showErrorMessage="1" errorTitle="WARNING" error="All figures need to be entered rounded to the nearest whole number. Please review the figure you have entered." sqref="C174 D172:F174 D163:F165 C165">
      <formula1>-100000000</formula1>
      <formula2>100000000</formula2>
    </dataValidation>
    <dataValidation type="whole" errorStyle="warning" allowBlank="1" showInputMessage="1" showErrorMessage="1" errorTitle="WARNING" error="All figures need to be entered rounded to the nearest whole number. This figure is also expected to be a positive figure. Please review the figure you have entered." sqref="C54:D54 C168:D169 C152:F152">
      <formula1>0</formula1>
      <formula2>100000000</formula2>
    </dataValidation>
  </dataValidations>
  <pageMargins left="0.7" right="0.7" top="0.75" bottom="0.75" header="0.3" footer="0.3"/>
  <pageSetup paperSize="9" orientation="portrait" horizontalDpi="90" verticalDpi="9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tabColor rgb="FFC5D9F1"/>
  </sheetPr>
  <dimension ref="A1:I234"/>
  <sheetViews>
    <sheetView zoomScaleNormal="100" workbookViewId="0">
      <pane ySplit="3" topLeftCell="A4" activePane="bottomLeft" state="frozen"/>
      <selection activeCell="H1" sqref="H1"/>
      <selection pane="bottomLeft" activeCell="C1" sqref="C1"/>
    </sheetView>
  </sheetViews>
  <sheetFormatPr defaultColWidth="9.140625" defaultRowHeight="12.75"/>
  <cols>
    <col min="1" max="1" width="4" style="39" customWidth="1"/>
    <col min="2" max="2" width="94.140625" style="40" customWidth="1"/>
    <col min="3" max="6" width="17.5703125" style="40" customWidth="1"/>
    <col min="7" max="7" width="11.140625" style="75" customWidth="1"/>
    <col min="8" max="8" width="69" style="75" customWidth="1"/>
    <col min="9" max="16384" width="9.140625" style="40"/>
  </cols>
  <sheetData>
    <row r="1" spans="1:8" s="3" customFormat="1" ht="20.100000000000001" customHeight="1">
      <c r="A1" s="28"/>
      <c r="B1" s="4" t="s">
        <v>156</v>
      </c>
      <c r="G1" s="75"/>
      <c r="H1" s="75"/>
    </row>
    <row r="2" spans="1:8" s="3" customFormat="1" ht="20.100000000000001" customHeight="1">
      <c r="A2" s="28"/>
      <c r="B2" s="5" t="s">
        <v>63</v>
      </c>
      <c r="D2" s="74"/>
      <c r="E2" s="74"/>
      <c r="F2" s="37"/>
      <c r="G2" s="75"/>
      <c r="H2" s="75"/>
    </row>
    <row r="3" spans="1:8" s="6" customFormat="1" ht="12.75" customHeight="1">
      <c r="A3" s="29"/>
      <c r="B3" s="7"/>
      <c r="G3" s="75"/>
      <c r="H3" s="75"/>
    </row>
    <row r="4" spans="1:8" s="6" customFormat="1" ht="20.100000000000001" customHeight="1">
      <c r="A4" s="29"/>
      <c r="B4" s="10" t="s">
        <v>39</v>
      </c>
      <c r="C4" s="9"/>
      <c r="D4" s="9"/>
      <c r="E4" s="9"/>
      <c r="F4" s="9"/>
      <c r="G4" s="75"/>
      <c r="H4" s="75"/>
    </row>
    <row r="5" spans="1:8" s="6" customFormat="1" ht="20.100000000000001" customHeight="1">
      <c r="A5" s="29"/>
      <c r="B5" s="10" t="s">
        <v>40</v>
      </c>
      <c r="C5" s="9"/>
      <c r="D5" s="9"/>
      <c r="E5" s="9"/>
      <c r="F5" s="9"/>
      <c r="G5" s="75"/>
      <c r="H5" s="75"/>
    </row>
    <row r="6" spans="1:8" s="6" customFormat="1" ht="20.100000000000001" customHeight="1">
      <c r="A6" s="29"/>
      <c r="B6" s="10" t="s">
        <v>140</v>
      </c>
      <c r="C6" s="47"/>
      <c r="D6" s="9"/>
      <c r="F6" s="9"/>
      <c r="G6" s="75"/>
      <c r="H6" s="75"/>
    </row>
    <row r="7" spans="1:8" s="1" customFormat="1" ht="8.1" customHeight="1">
      <c r="A7" s="33"/>
      <c r="C7" s="34"/>
      <c r="D7" s="51"/>
      <c r="F7" s="51"/>
      <c r="G7" s="75"/>
      <c r="H7" s="75"/>
    </row>
    <row r="8" spans="1:8" s="6" customFormat="1" ht="24.95" customHeight="1">
      <c r="A8" s="29"/>
      <c r="B8" s="23" t="s">
        <v>124</v>
      </c>
      <c r="C8" s="22"/>
      <c r="D8" s="11"/>
      <c r="E8" s="11"/>
      <c r="F8" s="8" t="s">
        <v>16</v>
      </c>
      <c r="G8" s="75"/>
      <c r="H8" s="75"/>
    </row>
    <row r="9" spans="1:8" s="13" customFormat="1" ht="45" customHeight="1">
      <c r="A9" s="30"/>
      <c r="B9" s="19"/>
      <c r="C9" s="20" t="s">
        <v>152</v>
      </c>
      <c r="D9" s="20" t="s">
        <v>41</v>
      </c>
      <c r="E9" s="20" t="s">
        <v>42</v>
      </c>
      <c r="F9" s="20" t="s">
        <v>153</v>
      </c>
      <c r="G9" s="75"/>
      <c r="H9" s="75"/>
    </row>
    <row r="10" spans="1:8" s="1" customFormat="1" ht="8.1" customHeight="1">
      <c r="A10" s="33"/>
      <c r="C10" s="34"/>
      <c r="D10" s="27"/>
      <c r="F10" s="27"/>
      <c r="G10" s="75"/>
      <c r="H10" s="75"/>
    </row>
    <row r="11" spans="1:8" s="6" customFormat="1" ht="15.95" customHeight="1">
      <c r="A11" s="29"/>
      <c r="B11" s="50" t="s">
        <v>43</v>
      </c>
      <c r="C11" s="48"/>
      <c r="D11" s="11"/>
      <c r="E11" s="11"/>
      <c r="F11" s="8"/>
      <c r="G11" s="75"/>
      <c r="H11" s="75"/>
    </row>
    <row r="12" spans="1:8" s="17" customFormat="1" ht="15.95" customHeight="1">
      <c r="A12" s="31"/>
      <c r="B12" s="14" t="s">
        <v>125</v>
      </c>
      <c r="C12" s="15">
        <f>C41+C119</f>
        <v>39</v>
      </c>
      <c r="D12" s="15">
        <f>D41+D119</f>
        <v>0</v>
      </c>
      <c r="E12" s="15">
        <f>E41+E119</f>
        <v>0</v>
      </c>
      <c r="F12" s="15">
        <f>F41+F119</f>
        <v>0</v>
      </c>
      <c r="G12" s="75"/>
      <c r="H12" s="75"/>
    </row>
    <row r="13" spans="1:8" s="17" customFormat="1" ht="15.95" customHeight="1">
      <c r="A13" s="31"/>
      <c r="B13" s="14" t="s">
        <v>126</v>
      </c>
      <c r="C13" s="15">
        <f>SUM(C76,C82, C141:C142)</f>
        <v>0</v>
      </c>
      <c r="D13" s="15">
        <f>SUM(D76,D82, D141:D142)</f>
        <v>0</v>
      </c>
      <c r="E13" s="15">
        <f>SUM(E76,E82, E141:E142)</f>
        <v>0</v>
      </c>
      <c r="F13" s="15">
        <f>SUM(F76,F82, F141:F142)</f>
        <v>0</v>
      </c>
      <c r="G13" s="75"/>
      <c r="H13" s="75"/>
    </row>
    <row r="14" spans="1:8" s="17" customFormat="1" ht="15.95" customHeight="1">
      <c r="A14" s="31"/>
      <c r="B14" s="14" t="s">
        <v>93</v>
      </c>
      <c r="C14" s="15">
        <f>C94+C143</f>
        <v>0</v>
      </c>
      <c r="D14" s="15">
        <f>D94+D143</f>
        <v>0</v>
      </c>
      <c r="E14" s="15">
        <f>E94+E143</f>
        <v>0</v>
      </c>
      <c r="F14" s="15">
        <f>F94+F143</f>
        <v>0</v>
      </c>
      <c r="G14" s="75"/>
      <c r="H14" s="75"/>
    </row>
    <row r="15" spans="1:8" s="17" customFormat="1" ht="15.95" customHeight="1">
      <c r="A15" s="32"/>
      <c r="B15" s="18" t="s">
        <v>128</v>
      </c>
      <c r="C15" s="16">
        <f>SUM(C12:C14)</f>
        <v>39</v>
      </c>
      <c r="D15" s="16">
        <f>SUM(D12:D14)</f>
        <v>0</v>
      </c>
      <c r="E15" s="16">
        <f>SUM(E12:E14)</f>
        <v>0</v>
      </c>
      <c r="F15" s="16">
        <f>SUM(F12:F14)</f>
        <v>0</v>
      </c>
      <c r="G15" s="75"/>
      <c r="H15" s="75"/>
    </row>
    <row r="16" spans="1:8" s="1" customFormat="1" ht="8.1" customHeight="1">
      <c r="A16" s="33"/>
      <c r="C16" s="34"/>
      <c r="D16" s="27"/>
      <c r="F16" s="27"/>
      <c r="G16" s="75"/>
      <c r="H16" s="75"/>
    </row>
    <row r="17" spans="1:8" s="6" customFormat="1" ht="15.95" customHeight="1">
      <c r="A17" s="29"/>
      <c r="B17" s="50" t="s">
        <v>48</v>
      </c>
      <c r="C17" s="48"/>
      <c r="D17" s="11"/>
      <c r="E17" s="11"/>
      <c r="F17" s="8"/>
      <c r="G17" s="75"/>
      <c r="H17" s="75"/>
    </row>
    <row r="18" spans="1:8" s="17" customFormat="1" ht="15.95" customHeight="1">
      <c r="A18" s="31"/>
      <c r="B18" s="14" t="s">
        <v>133</v>
      </c>
      <c r="C18" s="15">
        <f>SUM(C44:C50,C122:C126)</f>
        <v>0</v>
      </c>
      <c r="D18" s="15">
        <f>SUM(D44:D50,D122:D126)</f>
        <v>0</v>
      </c>
      <c r="E18" s="15">
        <f>SUM(E44:E50,E122:E126)</f>
        <v>0</v>
      </c>
      <c r="F18" s="15">
        <f>SUM(F44:F50,F122:F126)</f>
        <v>0</v>
      </c>
      <c r="G18" s="75"/>
      <c r="H18" s="75"/>
    </row>
    <row r="19" spans="1:8" s="17" customFormat="1" ht="15.95" customHeight="1">
      <c r="A19" s="31"/>
      <c r="B19" s="14" t="s">
        <v>134</v>
      </c>
      <c r="C19" s="15">
        <f>SUM(C51,C104,C127,C152)</f>
        <v>0</v>
      </c>
      <c r="D19" s="15">
        <f>SUM(D51,D104,D127,D152)</f>
        <v>0</v>
      </c>
      <c r="E19" s="15">
        <f>SUM(E51,E104,E127,E152)</f>
        <v>0</v>
      </c>
      <c r="F19" s="15">
        <f>SUM(F51,F104,F127,F152)</f>
        <v>0</v>
      </c>
      <c r="G19" s="75"/>
      <c r="H19" s="75"/>
    </row>
    <row r="20" spans="1:8" s="17" customFormat="1" ht="15.95" customHeight="1">
      <c r="A20" s="31"/>
      <c r="B20" s="14" t="s">
        <v>135</v>
      </c>
      <c r="C20" s="15">
        <f>SUM(C55:C56,C131:C132)</f>
        <v>0</v>
      </c>
      <c r="D20" s="15">
        <f>SUM(D55:D56,D131:D132)</f>
        <v>0</v>
      </c>
      <c r="E20" s="15">
        <f>SUM(E55:E56,E131:E132)</f>
        <v>0</v>
      </c>
      <c r="F20" s="15">
        <f>SUM(F55:F56,F131:F132)</f>
        <v>0</v>
      </c>
      <c r="G20" s="75"/>
      <c r="H20" s="75"/>
    </row>
    <row r="21" spans="1:8" s="17" customFormat="1" ht="15.95" customHeight="1">
      <c r="A21" s="31"/>
      <c r="B21" s="14" t="s">
        <v>136</v>
      </c>
      <c r="C21" s="15">
        <f>SUM(C52:C53,C128:C129)</f>
        <v>0</v>
      </c>
      <c r="D21" s="15">
        <f>SUM(D52:D53,D128:D129)</f>
        <v>0</v>
      </c>
      <c r="E21" s="15">
        <f>SUM(E52:E53,E128:E129)</f>
        <v>0</v>
      </c>
      <c r="F21" s="15">
        <f>SUM(F52:F53,F128:F129)</f>
        <v>0</v>
      </c>
      <c r="G21" s="75"/>
      <c r="H21" s="75"/>
    </row>
    <row r="22" spans="1:8" s="17" customFormat="1" ht="15.95" customHeight="1">
      <c r="A22" s="31"/>
      <c r="B22" s="14" t="s">
        <v>137</v>
      </c>
      <c r="C22" s="15">
        <f>SUM(C54,C130)</f>
        <v>-39</v>
      </c>
      <c r="D22" s="15">
        <f>SUM(D54,D130)</f>
        <v>0</v>
      </c>
      <c r="E22" s="15">
        <f>SUM(E54,E130)</f>
        <v>0</v>
      </c>
      <c r="F22" s="15">
        <f>SUM(F54,F130)</f>
        <v>0</v>
      </c>
      <c r="G22" s="75"/>
      <c r="H22" s="75"/>
    </row>
    <row r="23" spans="1:8" s="17" customFormat="1" ht="15.95" customHeight="1">
      <c r="A23" s="31"/>
      <c r="B23" s="14" t="s">
        <v>138</v>
      </c>
      <c r="C23" s="15">
        <f>SUM(C98:C103, C147:C151)</f>
        <v>0</v>
      </c>
      <c r="D23" s="15">
        <f>SUM(D98:D103, D147:D151)</f>
        <v>0</v>
      </c>
      <c r="E23" s="15">
        <f>SUM(E98:E103, E147:E151)</f>
        <v>0</v>
      </c>
      <c r="F23" s="15">
        <f>SUM(F98:F103, F147:F151)</f>
        <v>0</v>
      </c>
      <c r="G23" s="75"/>
      <c r="H23" s="75"/>
    </row>
    <row r="24" spans="1:8" s="17" customFormat="1" ht="15.95" customHeight="1">
      <c r="A24" s="32"/>
      <c r="B24" s="18" t="s">
        <v>53</v>
      </c>
      <c r="C24" s="16">
        <f>SUM(C18:C23)</f>
        <v>-39</v>
      </c>
      <c r="D24" s="16">
        <f>SUM(D18:D23)</f>
        <v>0</v>
      </c>
      <c r="E24" s="16">
        <f>SUM(E18:E23)</f>
        <v>0</v>
      </c>
      <c r="F24" s="16">
        <f>SUM(F18:F23)</f>
        <v>0</v>
      </c>
      <c r="G24" s="75"/>
      <c r="H24" s="75"/>
    </row>
    <row r="25" spans="1:8" ht="18" customHeight="1">
      <c r="D25" s="41"/>
      <c r="E25" s="41"/>
      <c r="F25" s="41"/>
    </row>
    <row r="26" spans="1:8" s="6" customFormat="1" ht="24.95" customHeight="1">
      <c r="A26" s="29"/>
      <c r="B26" s="23" t="s">
        <v>127</v>
      </c>
      <c r="C26" s="22"/>
      <c r="D26" s="11"/>
      <c r="E26" s="11"/>
      <c r="F26" s="8"/>
      <c r="G26" s="75"/>
      <c r="H26" s="75"/>
    </row>
    <row r="27" spans="1:8" s="6" customFormat="1" ht="20.100000000000001" customHeight="1">
      <c r="A27" s="29"/>
      <c r="B27" s="12" t="s">
        <v>142</v>
      </c>
      <c r="C27" s="48"/>
      <c r="D27" s="11"/>
      <c r="E27" s="11"/>
      <c r="F27" s="8" t="s">
        <v>16</v>
      </c>
      <c r="G27" s="75"/>
      <c r="H27" s="75"/>
    </row>
    <row r="28" spans="1:8" s="13" customFormat="1" ht="45" customHeight="1">
      <c r="A28" s="30"/>
      <c r="B28" s="19"/>
      <c r="C28" s="20" t="str">
        <f>C$9</f>
        <v>2020-21 
Provisional 
Outturn</v>
      </c>
      <c r="D28" s="20" t="str">
        <f>D$9</f>
        <v>2021-22 
Budget 
Estimate</v>
      </c>
      <c r="E28" s="20" t="str">
        <f>E$9</f>
        <v>2022-23 
Budget 
Estimate</v>
      </c>
      <c r="F28" s="20" t="str">
        <f>F$9</f>
        <v>2023-24 
Budget 
Estimate</v>
      </c>
      <c r="G28" s="75"/>
      <c r="H28" s="75"/>
    </row>
    <row r="29" spans="1:8" s="1" customFormat="1" ht="8.1" customHeight="1">
      <c r="A29" s="33"/>
      <c r="C29" s="34"/>
      <c r="D29" s="27"/>
      <c r="F29" s="27"/>
      <c r="G29" s="75"/>
      <c r="H29" s="75"/>
    </row>
    <row r="30" spans="1:8" s="6" customFormat="1" ht="15.95" customHeight="1">
      <c r="A30" s="29"/>
      <c r="B30" s="50" t="s">
        <v>43</v>
      </c>
      <c r="C30" s="48"/>
      <c r="D30" s="11"/>
      <c r="E30" s="11"/>
      <c r="F30" s="8"/>
      <c r="G30" s="75"/>
      <c r="H30" s="75"/>
    </row>
    <row r="31" spans="1:8" s="17" customFormat="1" ht="15.95" customHeight="1">
      <c r="A31" s="31"/>
      <c r="B31" s="21" t="s">
        <v>31</v>
      </c>
      <c r="C31" s="26">
        <v>0</v>
      </c>
      <c r="D31" s="26">
        <v>0</v>
      </c>
      <c r="E31" s="26">
        <v>0</v>
      </c>
      <c r="F31" s="26">
        <v>0</v>
      </c>
      <c r="G31" s="75"/>
      <c r="H31" s="75"/>
    </row>
    <row r="32" spans="1:8" s="17" customFormat="1" ht="15.95" customHeight="1">
      <c r="A32" s="31"/>
      <c r="B32" s="21" t="s">
        <v>154</v>
      </c>
      <c r="C32" s="26">
        <v>0</v>
      </c>
      <c r="D32" s="26">
        <v>0</v>
      </c>
      <c r="E32" s="26">
        <v>0</v>
      </c>
      <c r="F32" s="26">
        <v>0</v>
      </c>
      <c r="G32" s="75"/>
      <c r="H32" s="75"/>
    </row>
    <row r="33" spans="1:8" s="17" customFormat="1" ht="15.95" customHeight="1">
      <c r="A33" s="31"/>
      <c r="B33" s="21" t="s">
        <v>32</v>
      </c>
      <c r="C33" s="26">
        <v>0</v>
      </c>
      <c r="D33" s="26">
        <v>0</v>
      </c>
      <c r="E33" s="26">
        <v>0</v>
      </c>
      <c r="F33" s="26">
        <v>0</v>
      </c>
      <c r="G33" s="75"/>
      <c r="H33" s="75"/>
    </row>
    <row r="34" spans="1:8" s="17" customFormat="1" ht="15.95" customHeight="1">
      <c r="A34" s="31"/>
      <c r="B34" s="21" t="s">
        <v>35</v>
      </c>
      <c r="C34" s="26">
        <v>0</v>
      </c>
      <c r="D34" s="26">
        <v>0</v>
      </c>
      <c r="E34" s="26">
        <v>0</v>
      </c>
      <c r="F34" s="26">
        <v>0</v>
      </c>
      <c r="G34" s="75"/>
      <c r="H34" s="75"/>
    </row>
    <row r="35" spans="1:8" s="17" customFormat="1" ht="15.95" customHeight="1">
      <c r="A35" s="31"/>
      <c r="B35" s="21" t="s">
        <v>33</v>
      </c>
      <c r="C35" s="26">
        <v>0</v>
      </c>
      <c r="D35" s="26">
        <v>0</v>
      </c>
      <c r="E35" s="26">
        <v>0</v>
      </c>
      <c r="F35" s="26">
        <v>0</v>
      </c>
      <c r="G35" s="75"/>
      <c r="H35" s="75"/>
    </row>
    <row r="36" spans="1:8" s="17" customFormat="1" ht="15.95" customHeight="1">
      <c r="A36" s="31"/>
      <c r="B36" s="21" t="s">
        <v>45</v>
      </c>
      <c r="C36" s="26">
        <v>0</v>
      </c>
      <c r="D36" s="26">
        <v>0</v>
      </c>
      <c r="E36" s="26">
        <v>0</v>
      </c>
      <c r="F36" s="26">
        <v>0</v>
      </c>
      <c r="G36" s="75"/>
      <c r="H36" s="75"/>
    </row>
    <row r="37" spans="1:8" s="17" customFormat="1" ht="15.95" customHeight="1">
      <c r="A37" s="31"/>
      <c r="B37" s="21" t="s">
        <v>44</v>
      </c>
      <c r="C37" s="26">
        <v>0</v>
      </c>
      <c r="D37" s="26">
        <v>0</v>
      </c>
      <c r="E37" s="26">
        <v>0</v>
      </c>
      <c r="F37" s="26">
        <v>0</v>
      </c>
      <c r="G37" s="75"/>
      <c r="H37" s="75"/>
    </row>
    <row r="38" spans="1:8" s="17" customFormat="1" ht="15.95" customHeight="1">
      <c r="A38" s="31"/>
      <c r="B38" s="21" t="s">
        <v>38</v>
      </c>
      <c r="C38" s="26">
        <v>0</v>
      </c>
      <c r="D38" s="26">
        <v>0</v>
      </c>
      <c r="E38" s="26">
        <v>0</v>
      </c>
      <c r="F38" s="26">
        <v>0</v>
      </c>
      <c r="G38" s="75"/>
      <c r="H38" s="75"/>
    </row>
    <row r="39" spans="1:8" s="17" customFormat="1" ht="15.95" customHeight="1">
      <c r="A39" s="31"/>
      <c r="B39" s="21" t="s">
        <v>34</v>
      </c>
      <c r="C39" s="26">
        <v>0</v>
      </c>
      <c r="D39" s="26">
        <v>0</v>
      </c>
      <c r="E39" s="26">
        <v>0</v>
      </c>
      <c r="F39" s="26">
        <v>0</v>
      </c>
      <c r="G39" s="75"/>
      <c r="H39" s="75"/>
    </row>
    <row r="40" spans="1:8" s="17" customFormat="1" ht="15.95" customHeight="1">
      <c r="A40" s="31"/>
      <c r="B40" s="21" t="s">
        <v>46</v>
      </c>
      <c r="C40" s="26">
        <v>39</v>
      </c>
      <c r="D40" s="26">
        <v>0</v>
      </c>
      <c r="E40" s="26">
        <v>0</v>
      </c>
      <c r="F40" s="26">
        <v>0</v>
      </c>
      <c r="G40" s="75"/>
      <c r="H40" s="75"/>
    </row>
    <row r="41" spans="1:8" s="17" customFormat="1" ht="15.95" customHeight="1">
      <c r="A41" s="32"/>
      <c r="B41" s="18" t="s">
        <v>47</v>
      </c>
      <c r="C41" s="16">
        <f>SUM(C31:C40)</f>
        <v>39</v>
      </c>
      <c r="D41" s="16">
        <f>SUM(D31:D40)</f>
        <v>0</v>
      </c>
      <c r="E41" s="16">
        <f>SUM(E31:E40)</f>
        <v>0</v>
      </c>
      <c r="F41" s="16">
        <f>SUM(F31:F40)</f>
        <v>0</v>
      </c>
      <c r="G41" s="75"/>
      <c r="H41" s="75"/>
    </row>
    <row r="42" spans="1:8" s="1" customFormat="1" ht="8.1" customHeight="1">
      <c r="A42" s="33"/>
      <c r="C42" s="34"/>
      <c r="D42" s="27"/>
      <c r="F42" s="27"/>
      <c r="G42" s="75"/>
      <c r="H42" s="75"/>
    </row>
    <row r="43" spans="1:8" s="6" customFormat="1" ht="15.95" customHeight="1">
      <c r="A43" s="29"/>
      <c r="B43" s="50" t="s">
        <v>48</v>
      </c>
      <c r="C43" s="48"/>
      <c r="D43" s="11"/>
      <c r="E43" s="11"/>
      <c r="F43" s="8"/>
      <c r="G43" s="75"/>
      <c r="H43" s="75"/>
    </row>
    <row r="44" spans="1:8" s="17" customFormat="1" ht="15.95" customHeight="1">
      <c r="A44" s="31"/>
      <c r="B44" s="21" t="s">
        <v>78</v>
      </c>
      <c r="C44" s="26">
        <v>0</v>
      </c>
      <c r="D44" s="26">
        <v>0</v>
      </c>
      <c r="E44" s="26">
        <v>0</v>
      </c>
      <c r="F44" s="26">
        <v>0</v>
      </c>
      <c r="G44" s="75"/>
      <c r="H44" s="75"/>
    </row>
    <row r="45" spans="1:8" s="17" customFormat="1" ht="15.95" customHeight="1">
      <c r="A45" s="31"/>
      <c r="B45" s="21" t="s">
        <v>79</v>
      </c>
      <c r="C45" s="26">
        <v>0</v>
      </c>
      <c r="D45" s="26">
        <v>0</v>
      </c>
      <c r="E45" s="26">
        <v>0</v>
      </c>
      <c r="F45" s="26">
        <v>0</v>
      </c>
      <c r="G45" s="75"/>
      <c r="H45" s="75"/>
    </row>
    <row r="46" spans="1:8" s="17" customFormat="1" ht="15.95" customHeight="1">
      <c r="A46" s="31"/>
      <c r="B46" s="21" t="s">
        <v>80</v>
      </c>
      <c r="C46" s="26">
        <v>0</v>
      </c>
      <c r="D46" s="26">
        <v>0</v>
      </c>
      <c r="E46" s="26">
        <v>0</v>
      </c>
      <c r="F46" s="26">
        <v>0</v>
      </c>
      <c r="G46" s="75"/>
      <c r="H46" s="75"/>
    </row>
    <row r="47" spans="1:8" s="17" customFormat="1" ht="15.95" customHeight="1">
      <c r="A47" s="31"/>
      <c r="B47" s="21" t="s">
        <v>81</v>
      </c>
      <c r="C47" s="26">
        <v>0</v>
      </c>
      <c r="D47" s="26">
        <v>0</v>
      </c>
      <c r="E47" s="26">
        <v>0</v>
      </c>
      <c r="F47" s="26">
        <v>0</v>
      </c>
      <c r="G47" s="75"/>
      <c r="H47" s="75"/>
    </row>
    <row r="48" spans="1:8" s="17" customFormat="1" ht="15.95" customHeight="1">
      <c r="A48" s="31"/>
      <c r="B48" s="21" t="s">
        <v>82</v>
      </c>
      <c r="C48" s="26">
        <v>0</v>
      </c>
      <c r="D48" s="26">
        <v>0</v>
      </c>
      <c r="E48" s="26">
        <v>0</v>
      </c>
      <c r="F48" s="26">
        <v>0</v>
      </c>
      <c r="G48" s="75"/>
      <c r="H48" s="75"/>
    </row>
    <row r="49" spans="1:8" s="17" customFormat="1" ht="15.95" customHeight="1">
      <c r="A49" s="31"/>
      <c r="B49" s="21" t="s">
        <v>83</v>
      </c>
      <c r="C49" s="26">
        <v>0</v>
      </c>
      <c r="D49" s="26">
        <v>0</v>
      </c>
      <c r="E49" s="26">
        <v>0</v>
      </c>
      <c r="F49" s="26">
        <v>0</v>
      </c>
      <c r="G49" s="75"/>
      <c r="H49" s="75"/>
    </row>
    <row r="50" spans="1:8" s="17" customFormat="1" ht="15.95" customHeight="1">
      <c r="A50" s="31"/>
      <c r="B50" s="21" t="s">
        <v>84</v>
      </c>
      <c r="C50" s="26">
        <v>0</v>
      </c>
      <c r="D50" s="26">
        <v>0</v>
      </c>
      <c r="E50" s="26">
        <v>0</v>
      </c>
      <c r="F50" s="26">
        <v>0</v>
      </c>
      <c r="G50" s="75"/>
      <c r="H50" s="75"/>
    </row>
    <row r="51" spans="1:8" s="17" customFormat="1" ht="15.95" customHeight="1">
      <c r="A51" s="31"/>
      <c r="B51" s="21" t="s">
        <v>85</v>
      </c>
      <c r="C51" s="26">
        <v>0</v>
      </c>
      <c r="D51" s="26">
        <v>0</v>
      </c>
      <c r="E51" s="26">
        <v>0</v>
      </c>
      <c r="F51" s="26">
        <v>0</v>
      </c>
      <c r="G51" s="75"/>
      <c r="H51" s="75"/>
    </row>
    <row r="52" spans="1:8" s="17" customFormat="1" ht="15.95" customHeight="1">
      <c r="A52" s="31"/>
      <c r="B52" s="21" t="s">
        <v>86</v>
      </c>
      <c r="C52" s="26">
        <v>0</v>
      </c>
      <c r="D52" s="26">
        <v>0</v>
      </c>
      <c r="E52" s="26">
        <v>0</v>
      </c>
      <c r="F52" s="26">
        <v>0</v>
      </c>
      <c r="G52" s="75"/>
      <c r="H52" s="75"/>
    </row>
    <row r="53" spans="1:8" s="17" customFormat="1" ht="15.95" customHeight="1">
      <c r="A53" s="31"/>
      <c r="B53" s="21" t="s">
        <v>87</v>
      </c>
      <c r="C53" s="26">
        <v>0</v>
      </c>
      <c r="D53" s="26">
        <v>0</v>
      </c>
      <c r="E53" s="26">
        <v>0</v>
      </c>
      <c r="F53" s="26">
        <v>0</v>
      </c>
      <c r="G53" s="75"/>
      <c r="H53" s="75"/>
    </row>
    <row r="54" spans="1:8" s="17" customFormat="1" ht="15.95" customHeight="1">
      <c r="A54" s="31"/>
      <c r="B54" s="21" t="s">
        <v>88</v>
      </c>
      <c r="C54" s="15">
        <v>-39</v>
      </c>
      <c r="D54" s="15">
        <v>0</v>
      </c>
      <c r="E54" s="26">
        <v>0</v>
      </c>
      <c r="F54" s="26">
        <v>0</v>
      </c>
      <c r="G54" s="75"/>
      <c r="H54" s="75"/>
    </row>
    <row r="55" spans="1:8" s="17" customFormat="1" ht="15.95" customHeight="1">
      <c r="A55" s="31"/>
      <c r="B55" s="21" t="s">
        <v>89</v>
      </c>
      <c r="C55" s="26">
        <v>0</v>
      </c>
      <c r="D55" s="26">
        <v>0</v>
      </c>
      <c r="E55" s="26">
        <v>0</v>
      </c>
      <c r="F55" s="26">
        <v>0</v>
      </c>
      <c r="G55" s="75"/>
      <c r="H55" s="75"/>
    </row>
    <row r="56" spans="1:8" s="17" customFormat="1" ht="15.95" customHeight="1">
      <c r="A56" s="31"/>
      <c r="B56" s="21" t="s">
        <v>90</v>
      </c>
      <c r="C56" s="26">
        <v>0</v>
      </c>
      <c r="D56" s="26">
        <v>0</v>
      </c>
      <c r="E56" s="26">
        <v>0</v>
      </c>
      <c r="F56" s="26">
        <v>0</v>
      </c>
      <c r="G56" s="75"/>
      <c r="H56" s="75"/>
    </row>
    <row r="57" spans="1:8" s="17" customFormat="1" ht="15.95" customHeight="1">
      <c r="A57" s="32"/>
      <c r="B57" s="18" t="s">
        <v>49</v>
      </c>
      <c r="C57" s="16">
        <f>SUM(C44:C56)</f>
        <v>-39</v>
      </c>
      <c r="D57" s="16">
        <f>SUM(D44:D56)</f>
        <v>0</v>
      </c>
      <c r="E57" s="16">
        <f>SUM(E44:E56)</f>
        <v>0</v>
      </c>
      <c r="F57" s="16">
        <f>SUM(F44:F56)</f>
        <v>0</v>
      </c>
      <c r="G57" s="75"/>
      <c r="H57" s="75"/>
    </row>
    <row r="58" spans="1:8" s="1" customFormat="1" ht="8.1" customHeight="1">
      <c r="A58" s="33"/>
      <c r="C58" s="34"/>
      <c r="D58" s="27"/>
      <c r="F58" s="27"/>
      <c r="G58" s="75"/>
      <c r="H58" s="75"/>
    </row>
    <row r="59" spans="1:8" s="17" customFormat="1" ht="15.95" customHeight="1">
      <c r="A59" s="31"/>
      <c r="B59" s="44" t="s">
        <v>97</v>
      </c>
      <c r="C59" s="36" t="str">
        <f>IF(C41+C57=0, "PASS", "FAIL")</f>
        <v>PASS</v>
      </c>
      <c r="D59" s="36" t="str">
        <f>IF(D41+D57=0, "PASS", "FAIL")</f>
        <v>PASS</v>
      </c>
      <c r="E59" s="36" t="str">
        <f>IF(E41+E57=0, "PASS", "FAIL")</f>
        <v>PASS</v>
      </c>
      <c r="F59" s="36" t="str">
        <f>IF(F41+F57=0, "PASS", "FAIL")</f>
        <v>PASS</v>
      </c>
      <c r="G59" s="75"/>
      <c r="H59" s="75"/>
    </row>
    <row r="60" spans="1:8" s="1" customFormat="1" ht="18" customHeight="1">
      <c r="A60" s="33"/>
      <c r="C60" s="34"/>
      <c r="D60" s="27"/>
      <c r="F60" s="27"/>
      <c r="G60" s="75"/>
      <c r="H60" s="75"/>
    </row>
    <row r="61" spans="1:8" s="6" customFormat="1" ht="20.100000000000001" customHeight="1">
      <c r="A61" s="29"/>
      <c r="B61" s="12" t="s">
        <v>141</v>
      </c>
      <c r="C61" s="48"/>
      <c r="D61" s="11"/>
      <c r="E61" s="11"/>
      <c r="F61" s="8" t="s">
        <v>16</v>
      </c>
      <c r="G61" s="75"/>
      <c r="H61" s="75"/>
    </row>
    <row r="62" spans="1:8" s="13" customFormat="1" ht="45" customHeight="1">
      <c r="A62" s="30"/>
      <c r="B62" s="19"/>
      <c r="C62" s="20" t="str">
        <f>C$9</f>
        <v>2020-21 
Provisional 
Outturn</v>
      </c>
      <c r="D62" s="20" t="str">
        <f>D$9</f>
        <v>2021-22 
Budget 
Estimate</v>
      </c>
      <c r="E62" s="20" t="str">
        <f>E$9</f>
        <v>2022-23 
Budget 
Estimate</v>
      </c>
      <c r="F62" s="20" t="str">
        <f>F$9</f>
        <v>2023-24 
Budget 
Estimate</v>
      </c>
      <c r="G62" s="75"/>
      <c r="H62" s="75"/>
    </row>
    <row r="63" spans="1:8" s="1" customFormat="1" ht="8.1" customHeight="1">
      <c r="A63" s="33"/>
      <c r="C63" s="34"/>
      <c r="D63" s="27"/>
      <c r="F63" s="27"/>
      <c r="G63" s="75"/>
      <c r="H63" s="75"/>
    </row>
    <row r="64" spans="1:8" s="6" customFormat="1" ht="15.95" customHeight="1">
      <c r="A64" s="29"/>
      <c r="B64" s="50" t="s">
        <v>43</v>
      </c>
      <c r="C64" s="48"/>
      <c r="D64" s="11"/>
      <c r="E64" s="11"/>
      <c r="F64" s="8"/>
      <c r="G64" s="75"/>
      <c r="H64" s="75"/>
    </row>
    <row r="65" spans="1:8" s="13" customFormat="1" ht="20.100000000000001" customHeight="1">
      <c r="A65" s="30"/>
      <c r="B65" s="81" t="s">
        <v>94</v>
      </c>
      <c r="C65" s="82"/>
      <c r="D65" s="82"/>
      <c r="E65" s="82"/>
      <c r="F65" s="83"/>
      <c r="G65" s="75"/>
      <c r="H65" s="75"/>
    </row>
    <row r="66" spans="1:8" s="17" customFormat="1" ht="15.95" customHeight="1">
      <c r="A66" s="31"/>
      <c r="B66" s="21" t="s">
        <v>31</v>
      </c>
      <c r="C66" s="26">
        <v>0</v>
      </c>
      <c r="D66" s="26">
        <v>0</v>
      </c>
      <c r="E66" s="26">
        <v>0</v>
      </c>
      <c r="F66" s="26">
        <v>0</v>
      </c>
      <c r="G66" s="75"/>
      <c r="H66" s="75"/>
    </row>
    <row r="67" spans="1:8" s="17" customFormat="1" ht="15.95" customHeight="1">
      <c r="A67" s="31"/>
      <c r="B67" s="21" t="s">
        <v>154</v>
      </c>
      <c r="C67" s="26">
        <v>0</v>
      </c>
      <c r="D67" s="26">
        <v>0</v>
      </c>
      <c r="E67" s="26">
        <v>0</v>
      </c>
      <c r="F67" s="26">
        <v>0</v>
      </c>
      <c r="G67" s="75"/>
      <c r="H67" s="75"/>
    </row>
    <row r="68" spans="1:8" s="17" customFormat="1" ht="15.95" customHeight="1">
      <c r="A68" s="31"/>
      <c r="B68" s="21" t="s">
        <v>32</v>
      </c>
      <c r="C68" s="26">
        <v>0</v>
      </c>
      <c r="D68" s="26">
        <v>0</v>
      </c>
      <c r="E68" s="26">
        <v>0</v>
      </c>
      <c r="F68" s="26">
        <v>0</v>
      </c>
      <c r="G68" s="75"/>
      <c r="H68" s="75"/>
    </row>
    <row r="69" spans="1:8" s="17" customFormat="1" ht="15.95" customHeight="1">
      <c r="A69" s="31"/>
      <c r="B69" s="21" t="s">
        <v>50</v>
      </c>
      <c r="C69" s="26">
        <v>0</v>
      </c>
      <c r="D69" s="26">
        <v>0</v>
      </c>
      <c r="E69" s="26">
        <v>0</v>
      </c>
      <c r="F69" s="26">
        <v>0</v>
      </c>
      <c r="G69" s="75"/>
      <c r="H69" s="75"/>
    </row>
    <row r="70" spans="1:8" s="17" customFormat="1" ht="15.95" customHeight="1">
      <c r="A70" s="31"/>
      <c r="B70" s="21" t="s">
        <v>33</v>
      </c>
      <c r="C70" s="26">
        <v>0</v>
      </c>
      <c r="D70" s="26">
        <v>0</v>
      </c>
      <c r="E70" s="26">
        <v>0</v>
      </c>
      <c r="F70" s="26">
        <v>0</v>
      </c>
      <c r="G70" s="75"/>
      <c r="H70" s="75"/>
    </row>
    <row r="71" spans="1:8" s="17" customFormat="1" ht="15.95" customHeight="1">
      <c r="A71" s="31"/>
      <c r="B71" s="21" t="s">
        <v>45</v>
      </c>
      <c r="C71" s="26">
        <v>0</v>
      </c>
      <c r="D71" s="26">
        <v>0</v>
      </c>
      <c r="E71" s="26">
        <v>0</v>
      </c>
      <c r="F71" s="26">
        <v>0</v>
      </c>
      <c r="G71" s="75"/>
      <c r="H71" s="75"/>
    </row>
    <row r="72" spans="1:8" s="17" customFormat="1" ht="15.95" customHeight="1">
      <c r="A72" s="31"/>
      <c r="B72" s="21" t="s">
        <v>44</v>
      </c>
      <c r="C72" s="26">
        <v>0</v>
      </c>
      <c r="D72" s="26">
        <v>0</v>
      </c>
      <c r="E72" s="26">
        <v>0</v>
      </c>
      <c r="F72" s="26">
        <v>0</v>
      </c>
      <c r="G72" s="75"/>
      <c r="H72" s="75"/>
    </row>
    <row r="73" spans="1:8" s="17" customFormat="1" ht="15.95" customHeight="1">
      <c r="A73" s="31"/>
      <c r="B73" s="21" t="s">
        <v>38</v>
      </c>
      <c r="C73" s="26">
        <v>0</v>
      </c>
      <c r="D73" s="26">
        <v>0</v>
      </c>
      <c r="E73" s="26">
        <v>0</v>
      </c>
      <c r="F73" s="26">
        <v>0</v>
      </c>
      <c r="G73" s="75"/>
      <c r="H73" s="75"/>
    </row>
    <row r="74" spans="1:8" s="17" customFormat="1" ht="15.95" customHeight="1">
      <c r="A74" s="31"/>
      <c r="B74" s="21" t="s">
        <v>34</v>
      </c>
      <c r="C74" s="26">
        <v>0</v>
      </c>
      <c r="D74" s="26">
        <v>0</v>
      </c>
      <c r="E74" s="26">
        <v>0</v>
      </c>
      <c r="F74" s="26">
        <v>0</v>
      </c>
      <c r="G74" s="75"/>
      <c r="H74" s="75"/>
    </row>
    <row r="75" spans="1:8" s="17" customFormat="1" ht="15.95" customHeight="1">
      <c r="A75" s="31"/>
      <c r="B75" s="21" t="s">
        <v>46</v>
      </c>
      <c r="C75" s="26">
        <v>0</v>
      </c>
      <c r="D75" s="26">
        <v>0</v>
      </c>
      <c r="E75" s="26">
        <v>0</v>
      </c>
      <c r="F75" s="26">
        <v>0</v>
      </c>
      <c r="G75" s="75"/>
      <c r="H75" s="75"/>
    </row>
    <row r="76" spans="1:8" s="17" customFormat="1" ht="15.95" customHeight="1">
      <c r="A76" s="32"/>
      <c r="B76" s="24" t="s">
        <v>95</v>
      </c>
      <c r="C76" s="25">
        <f>SUM(C66:C75)</f>
        <v>0</v>
      </c>
      <c r="D76" s="25">
        <f>SUM(D66:D75)</f>
        <v>0</v>
      </c>
      <c r="E76" s="25">
        <f>SUM(E66:E75)</f>
        <v>0</v>
      </c>
      <c r="F76" s="25">
        <f>SUM(F66:F75)</f>
        <v>0</v>
      </c>
      <c r="G76" s="75"/>
      <c r="H76" s="75"/>
    </row>
    <row r="77" spans="1:8" s="13" customFormat="1" ht="20.100000000000001" customHeight="1">
      <c r="A77" s="30"/>
      <c r="B77" s="81" t="s">
        <v>130</v>
      </c>
      <c r="C77" s="82"/>
      <c r="D77" s="82"/>
      <c r="E77" s="82"/>
      <c r="F77" s="83"/>
      <c r="G77" s="75"/>
      <c r="H77" s="75"/>
    </row>
    <row r="78" spans="1:8" s="17" customFormat="1" ht="15.95" customHeight="1">
      <c r="A78" s="31"/>
      <c r="B78" s="21" t="s">
        <v>51</v>
      </c>
      <c r="C78" s="26">
        <v>0</v>
      </c>
      <c r="D78" s="26">
        <v>0</v>
      </c>
      <c r="E78" s="26">
        <v>0</v>
      </c>
      <c r="F78" s="26">
        <v>0</v>
      </c>
      <c r="G78" s="75"/>
      <c r="H78" s="75"/>
    </row>
    <row r="79" spans="1:8" s="17" customFormat="1" ht="15.95" customHeight="1">
      <c r="A79" s="31"/>
      <c r="B79" s="21" t="s">
        <v>92</v>
      </c>
      <c r="C79" s="26">
        <v>0</v>
      </c>
      <c r="D79" s="26">
        <v>0</v>
      </c>
      <c r="E79" s="26">
        <v>0</v>
      </c>
      <c r="F79" s="26">
        <v>0</v>
      </c>
      <c r="G79" s="75"/>
      <c r="H79" s="75"/>
    </row>
    <row r="80" spans="1:8" s="17" customFormat="1" ht="15.95" customHeight="1">
      <c r="A80" s="31"/>
      <c r="B80" s="21" t="s">
        <v>131</v>
      </c>
      <c r="C80" s="26">
        <v>0</v>
      </c>
      <c r="D80" s="26">
        <v>0</v>
      </c>
      <c r="E80" s="26">
        <v>0</v>
      </c>
      <c r="F80" s="26">
        <v>0</v>
      </c>
      <c r="G80" s="75"/>
      <c r="H80" s="75"/>
    </row>
    <row r="81" spans="1:8" s="17" customFormat="1" ht="15.95" customHeight="1">
      <c r="A81" s="31"/>
      <c r="B81" s="21" t="s">
        <v>52</v>
      </c>
      <c r="C81" s="26">
        <v>0</v>
      </c>
      <c r="D81" s="26">
        <v>0</v>
      </c>
      <c r="E81" s="26">
        <v>0</v>
      </c>
      <c r="F81" s="26">
        <v>0</v>
      </c>
      <c r="G81" s="75"/>
      <c r="H81" s="75"/>
    </row>
    <row r="82" spans="1:8" s="17" customFormat="1" ht="15.95" customHeight="1">
      <c r="A82" s="32"/>
      <c r="B82" s="24" t="s">
        <v>132</v>
      </c>
      <c r="C82" s="25">
        <f>SUM(C78:C81)</f>
        <v>0</v>
      </c>
      <c r="D82" s="25">
        <f>SUM(D78:D81)</f>
        <v>0</v>
      </c>
      <c r="E82" s="25">
        <f>SUM(E78:E81)</f>
        <v>0</v>
      </c>
      <c r="F82" s="25">
        <f>SUM(F78:F81)</f>
        <v>0</v>
      </c>
      <c r="G82" s="75"/>
      <c r="H82" s="75"/>
    </row>
    <row r="83" spans="1:8" s="13" customFormat="1" ht="20.100000000000001" customHeight="1">
      <c r="A83" s="30"/>
      <c r="B83" s="81" t="s">
        <v>93</v>
      </c>
      <c r="C83" s="82"/>
      <c r="D83" s="82"/>
      <c r="E83" s="82"/>
      <c r="F83" s="83"/>
      <c r="G83" s="75"/>
      <c r="H83" s="75"/>
    </row>
    <row r="84" spans="1:8" s="17" customFormat="1" ht="15.95" customHeight="1">
      <c r="A84" s="31"/>
      <c r="B84" s="21" t="s">
        <v>31</v>
      </c>
      <c r="C84" s="26">
        <v>0</v>
      </c>
      <c r="D84" s="26">
        <v>0</v>
      </c>
      <c r="E84" s="26">
        <v>0</v>
      </c>
      <c r="F84" s="26">
        <v>0</v>
      </c>
      <c r="G84" s="75"/>
      <c r="H84" s="75"/>
    </row>
    <row r="85" spans="1:8" s="17" customFormat="1" ht="15.95" customHeight="1">
      <c r="A85" s="31"/>
      <c r="B85" s="21" t="s">
        <v>154</v>
      </c>
      <c r="C85" s="26">
        <v>0</v>
      </c>
      <c r="D85" s="26">
        <v>0</v>
      </c>
      <c r="E85" s="26">
        <v>0</v>
      </c>
      <c r="F85" s="26">
        <v>0</v>
      </c>
      <c r="G85" s="75"/>
      <c r="H85" s="75"/>
    </row>
    <row r="86" spans="1:8" s="17" customFormat="1" ht="15.95" customHeight="1">
      <c r="A86" s="31"/>
      <c r="B86" s="21" t="s">
        <v>32</v>
      </c>
      <c r="C86" s="26">
        <v>0</v>
      </c>
      <c r="D86" s="26">
        <v>0</v>
      </c>
      <c r="E86" s="26">
        <v>0</v>
      </c>
      <c r="F86" s="26">
        <v>0</v>
      </c>
      <c r="G86" s="75"/>
      <c r="H86" s="75"/>
    </row>
    <row r="87" spans="1:8" s="17" customFormat="1" ht="15.95" customHeight="1">
      <c r="A87" s="31"/>
      <c r="B87" s="21" t="s">
        <v>35</v>
      </c>
      <c r="C87" s="26">
        <v>0</v>
      </c>
      <c r="D87" s="26">
        <v>0</v>
      </c>
      <c r="E87" s="26">
        <v>0</v>
      </c>
      <c r="F87" s="26">
        <v>0</v>
      </c>
      <c r="G87" s="75"/>
      <c r="H87" s="75"/>
    </row>
    <row r="88" spans="1:8" s="17" customFormat="1" ht="15.95" customHeight="1">
      <c r="A88" s="31"/>
      <c r="B88" s="21" t="s">
        <v>33</v>
      </c>
      <c r="C88" s="26">
        <v>0</v>
      </c>
      <c r="D88" s="26">
        <v>0</v>
      </c>
      <c r="E88" s="26">
        <v>0</v>
      </c>
      <c r="F88" s="26">
        <v>0</v>
      </c>
      <c r="G88" s="75"/>
      <c r="H88" s="75"/>
    </row>
    <row r="89" spans="1:8" s="17" customFormat="1" ht="15.95" customHeight="1">
      <c r="A89" s="31"/>
      <c r="B89" s="21" t="s">
        <v>45</v>
      </c>
      <c r="C89" s="26">
        <v>0</v>
      </c>
      <c r="D89" s="26">
        <v>0</v>
      </c>
      <c r="E89" s="26">
        <v>0</v>
      </c>
      <c r="F89" s="26">
        <v>0</v>
      </c>
      <c r="G89" s="75"/>
      <c r="H89" s="75"/>
    </row>
    <row r="90" spans="1:8" s="17" customFormat="1" ht="15.95" customHeight="1">
      <c r="A90" s="31"/>
      <c r="B90" s="21" t="s">
        <v>44</v>
      </c>
      <c r="C90" s="26">
        <v>0</v>
      </c>
      <c r="D90" s="26">
        <v>0</v>
      </c>
      <c r="E90" s="26">
        <v>0</v>
      </c>
      <c r="F90" s="26">
        <v>0</v>
      </c>
      <c r="G90" s="75"/>
      <c r="H90" s="75"/>
    </row>
    <row r="91" spans="1:8" s="17" customFormat="1" ht="15.95" customHeight="1">
      <c r="A91" s="31"/>
      <c r="B91" s="21" t="s">
        <v>38</v>
      </c>
      <c r="C91" s="26">
        <v>0</v>
      </c>
      <c r="D91" s="26">
        <v>0</v>
      </c>
      <c r="E91" s="26">
        <v>0</v>
      </c>
      <c r="F91" s="26">
        <v>0</v>
      </c>
      <c r="G91" s="75"/>
      <c r="H91" s="75"/>
    </row>
    <row r="92" spans="1:8" s="17" customFormat="1" ht="15.95" customHeight="1">
      <c r="A92" s="31"/>
      <c r="B92" s="21" t="s">
        <v>34</v>
      </c>
      <c r="C92" s="26">
        <v>0</v>
      </c>
      <c r="D92" s="26">
        <v>0</v>
      </c>
      <c r="E92" s="26">
        <v>0</v>
      </c>
      <c r="F92" s="26">
        <v>0</v>
      </c>
      <c r="G92" s="75"/>
      <c r="H92" s="75"/>
    </row>
    <row r="93" spans="1:8" s="17" customFormat="1" ht="15.95" customHeight="1">
      <c r="A93" s="31"/>
      <c r="B93" s="21" t="s">
        <v>46</v>
      </c>
      <c r="C93" s="26">
        <v>0</v>
      </c>
      <c r="D93" s="26">
        <v>0</v>
      </c>
      <c r="E93" s="26">
        <v>0</v>
      </c>
      <c r="F93" s="26">
        <v>0</v>
      </c>
      <c r="G93" s="75"/>
      <c r="H93" s="75"/>
    </row>
    <row r="94" spans="1:8" s="17" customFormat="1" ht="15.95" customHeight="1">
      <c r="A94" s="32"/>
      <c r="B94" s="24" t="s">
        <v>96</v>
      </c>
      <c r="C94" s="25">
        <f>SUM(C84:C93)</f>
        <v>0</v>
      </c>
      <c r="D94" s="25">
        <f>SUM(D84:D93)</f>
        <v>0</v>
      </c>
      <c r="E94" s="25">
        <f>SUM(E84:E93)</f>
        <v>0</v>
      </c>
      <c r="F94" s="25">
        <f>SUM(F84:F93)</f>
        <v>0</v>
      </c>
      <c r="G94" s="75"/>
      <c r="H94" s="75"/>
    </row>
    <row r="95" spans="1:8" s="17" customFormat="1" ht="15.95" customHeight="1">
      <c r="A95" s="32"/>
      <c r="B95" s="18" t="s">
        <v>129</v>
      </c>
      <c r="C95" s="16">
        <f>SUM(C76,C82, C94)</f>
        <v>0</v>
      </c>
      <c r="D95" s="16">
        <f>SUM(D76,D82, D94)</f>
        <v>0</v>
      </c>
      <c r="E95" s="16">
        <f>SUM(E76,E82, E94)</f>
        <v>0</v>
      </c>
      <c r="F95" s="16">
        <f>SUM(F76,F82, F94)</f>
        <v>0</v>
      </c>
      <c r="G95" s="75"/>
      <c r="H95" s="75"/>
    </row>
    <row r="96" spans="1:8" s="1" customFormat="1" ht="8.1" customHeight="1">
      <c r="A96" s="33"/>
      <c r="C96" s="34"/>
      <c r="D96" s="27"/>
      <c r="F96" s="27"/>
      <c r="G96" s="75"/>
      <c r="H96" s="75"/>
    </row>
    <row r="97" spans="1:8" s="6" customFormat="1" ht="15.95" customHeight="1">
      <c r="A97" s="29"/>
      <c r="B97" s="50" t="s">
        <v>48</v>
      </c>
      <c r="C97" s="48"/>
      <c r="D97" s="11"/>
      <c r="E97" s="11"/>
      <c r="F97" s="8"/>
      <c r="G97" s="75"/>
      <c r="H97" s="75"/>
    </row>
    <row r="98" spans="1:8" s="17" customFormat="1" ht="15.95" customHeight="1">
      <c r="A98" s="31"/>
      <c r="B98" s="21" t="s">
        <v>78</v>
      </c>
      <c r="C98" s="26">
        <v>0</v>
      </c>
      <c r="D98" s="26">
        <v>0</v>
      </c>
      <c r="E98" s="26">
        <v>0</v>
      </c>
      <c r="F98" s="26">
        <v>0</v>
      </c>
      <c r="G98" s="75"/>
      <c r="H98" s="75"/>
    </row>
    <row r="99" spans="1:8" s="17" customFormat="1" ht="15.95" customHeight="1">
      <c r="A99" s="31"/>
      <c r="B99" s="21" t="s">
        <v>79</v>
      </c>
      <c r="C99" s="26">
        <v>0</v>
      </c>
      <c r="D99" s="26">
        <v>0</v>
      </c>
      <c r="E99" s="26">
        <v>0</v>
      </c>
      <c r="F99" s="26">
        <v>0</v>
      </c>
      <c r="G99" s="75"/>
      <c r="H99" s="75"/>
    </row>
    <row r="100" spans="1:8" s="17" customFormat="1" ht="15.95" customHeight="1">
      <c r="A100" s="31"/>
      <c r="B100" s="21" t="s">
        <v>80</v>
      </c>
      <c r="C100" s="26">
        <v>0</v>
      </c>
      <c r="D100" s="26">
        <v>0</v>
      </c>
      <c r="E100" s="26">
        <v>0</v>
      </c>
      <c r="F100" s="26">
        <v>0</v>
      </c>
      <c r="G100" s="75"/>
      <c r="H100" s="75"/>
    </row>
    <row r="101" spans="1:8" s="17" customFormat="1" ht="15.95" customHeight="1">
      <c r="A101" s="31"/>
      <c r="B101" s="21" t="s">
        <v>81</v>
      </c>
      <c r="C101" s="26">
        <v>0</v>
      </c>
      <c r="D101" s="26">
        <v>0</v>
      </c>
      <c r="E101" s="26">
        <v>0</v>
      </c>
      <c r="F101" s="26">
        <v>0</v>
      </c>
      <c r="G101" s="75"/>
      <c r="H101" s="75"/>
    </row>
    <row r="102" spans="1:8" s="17" customFormat="1" ht="15.95" customHeight="1">
      <c r="A102" s="31"/>
      <c r="B102" s="21" t="s">
        <v>82</v>
      </c>
      <c r="C102" s="26">
        <v>0</v>
      </c>
      <c r="D102" s="26">
        <v>0</v>
      </c>
      <c r="E102" s="26">
        <v>0</v>
      </c>
      <c r="F102" s="26">
        <v>0</v>
      </c>
      <c r="G102" s="75"/>
      <c r="H102" s="75"/>
    </row>
    <row r="103" spans="1:8" s="17" customFormat="1" ht="15.95" customHeight="1">
      <c r="A103" s="31"/>
      <c r="B103" s="21" t="s">
        <v>83</v>
      </c>
      <c r="C103" s="26">
        <v>0</v>
      </c>
      <c r="D103" s="26">
        <v>0</v>
      </c>
      <c r="E103" s="26">
        <v>0</v>
      </c>
      <c r="F103" s="26">
        <v>0</v>
      </c>
      <c r="G103" s="75"/>
      <c r="H103" s="75"/>
    </row>
    <row r="104" spans="1:8" s="17" customFormat="1" ht="15.95" customHeight="1">
      <c r="A104" s="31"/>
      <c r="B104" s="42" t="s">
        <v>85</v>
      </c>
      <c r="C104" s="15">
        <f>-SUM(C76,C82)</f>
        <v>0</v>
      </c>
      <c r="D104" s="15">
        <f>-SUM(D76,D82)</f>
        <v>0</v>
      </c>
      <c r="E104" s="15">
        <f>-SUM(E76,E82)</f>
        <v>0</v>
      </c>
      <c r="F104" s="15">
        <f>-SUM(F76,F82)</f>
        <v>0</v>
      </c>
      <c r="G104" s="75"/>
      <c r="H104" s="75"/>
    </row>
    <row r="105" spans="1:8" s="17" customFormat="1" ht="15.95" customHeight="1">
      <c r="A105" s="32"/>
      <c r="B105" s="18" t="s">
        <v>146</v>
      </c>
      <c r="C105" s="16">
        <f>SUM(C98:C104)</f>
        <v>0</v>
      </c>
      <c r="D105" s="16">
        <f>SUM(D98:D104)</f>
        <v>0</v>
      </c>
      <c r="E105" s="16">
        <f>SUM(E98:E104)</f>
        <v>0</v>
      </c>
      <c r="F105" s="16">
        <f>SUM(F98:F104)</f>
        <v>0</v>
      </c>
      <c r="G105" s="75"/>
      <c r="H105" s="75"/>
    </row>
    <row r="106" spans="1:8" s="1" customFormat="1" ht="8.1" customHeight="1">
      <c r="A106" s="33"/>
      <c r="C106" s="34"/>
      <c r="D106" s="27"/>
      <c r="F106" s="27"/>
      <c r="G106" s="75"/>
      <c r="H106" s="75"/>
    </row>
    <row r="107" spans="1:8" s="17" customFormat="1" ht="15.95" customHeight="1">
      <c r="A107" s="31"/>
      <c r="B107" s="44" t="s">
        <v>97</v>
      </c>
      <c r="C107" s="36" t="str">
        <f>IF(C95+C105=0, "PASS", "FAIL")</f>
        <v>PASS</v>
      </c>
      <c r="D107" s="36" t="str">
        <f>IF(D95+D105=0, "PASS", "FAIL")</f>
        <v>PASS</v>
      </c>
      <c r="E107" s="36" t="str">
        <f>IF(E95+E105=0, "PASS", "FAIL")</f>
        <v>PASS</v>
      </c>
      <c r="F107" s="36" t="str">
        <f>IF(F95+F105=0, "PASS", "FAIL")</f>
        <v>PASS</v>
      </c>
      <c r="G107" s="75"/>
      <c r="H107" s="75"/>
    </row>
    <row r="108" spans="1:8" ht="18" customHeight="1">
      <c r="D108" s="41"/>
      <c r="E108" s="41"/>
      <c r="F108" s="41"/>
    </row>
    <row r="109" spans="1:8" s="6" customFormat="1" ht="24.95" customHeight="1">
      <c r="A109" s="29"/>
      <c r="B109" s="23" t="s">
        <v>143</v>
      </c>
      <c r="C109" s="22"/>
      <c r="D109" s="11"/>
      <c r="E109" s="11"/>
      <c r="F109" s="8"/>
      <c r="G109" s="75"/>
      <c r="H109" s="75"/>
    </row>
    <row r="110" spans="1:8" s="6" customFormat="1" ht="20.100000000000001" customHeight="1">
      <c r="A110" s="29"/>
      <c r="B110" s="12" t="s">
        <v>144</v>
      </c>
      <c r="C110" s="48"/>
      <c r="D110" s="11"/>
      <c r="E110" s="11"/>
      <c r="F110" s="8" t="s">
        <v>16</v>
      </c>
      <c r="G110" s="75"/>
      <c r="H110" s="75"/>
    </row>
    <row r="111" spans="1:8" s="13" customFormat="1" ht="45" customHeight="1">
      <c r="A111" s="30"/>
      <c r="B111" s="19"/>
      <c r="C111" s="20" t="str">
        <f>C$9</f>
        <v>2020-21 
Provisional 
Outturn</v>
      </c>
      <c r="D111" s="20" t="str">
        <f>D$9</f>
        <v>2021-22 
Budget 
Estimate</v>
      </c>
      <c r="E111" s="20" t="str">
        <f>E$9</f>
        <v>2022-23 
Budget 
Estimate</v>
      </c>
      <c r="F111" s="20" t="str">
        <f>F$9</f>
        <v>2023-24 
Budget 
Estimate</v>
      </c>
      <c r="G111" s="75"/>
      <c r="H111" s="75"/>
    </row>
    <row r="112" spans="1:8" s="1" customFormat="1" ht="8.1" customHeight="1">
      <c r="A112" s="33"/>
      <c r="C112" s="34"/>
      <c r="D112" s="27"/>
      <c r="F112" s="27"/>
      <c r="G112" s="75"/>
      <c r="H112" s="75"/>
    </row>
    <row r="113" spans="1:8" s="6" customFormat="1" ht="15.95" customHeight="1">
      <c r="A113" s="29"/>
      <c r="B113" s="50" t="s">
        <v>43</v>
      </c>
      <c r="C113" s="48"/>
      <c r="D113" s="11"/>
      <c r="E113" s="11"/>
      <c r="F113" s="8"/>
      <c r="G113" s="75"/>
      <c r="H113" s="75"/>
    </row>
    <row r="114" spans="1:8" s="17" customFormat="1" ht="15.95" customHeight="1">
      <c r="A114" s="31"/>
      <c r="B114" s="21" t="s">
        <v>98</v>
      </c>
      <c r="C114" s="26">
        <v>0</v>
      </c>
      <c r="D114" s="26">
        <v>0</v>
      </c>
      <c r="E114" s="26">
        <v>0</v>
      </c>
      <c r="F114" s="26">
        <v>0</v>
      </c>
      <c r="G114" s="75"/>
      <c r="H114" s="75"/>
    </row>
    <row r="115" spans="1:8" s="17" customFormat="1" ht="15.95" customHeight="1">
      <c r="A115" s="31"/>
      <c r="B115" s="21" t="s">
        <v>99</v>
      </c>
      <c r="C115" s="26">
        <v>0</v>
      </c>
      <c r="D115" s="26">
        <v>0</v>
      </c>
      <c r="E115" s="26">
        <v>0</v>
      </c>
      <c r="F115" s="26">
        <v>0</v>
      </c>
      <c r="G115" s="75"/>
      <c r="H115" s="75"/>
    </row>
    <row r="116" spans="1:8" s="17" customFormat="1" ht="15.95" customHeight="1">
      <c r="A116" s="31"/>
      <c r="B116" s="21" t="s">
        <v>100</v>
      </c>
      <c r="C116" s="26">
        <v>0</v>
      </c>
      <c r="D116" s="26">
        <v>0</v>
      </c>
      <c r="E116" s="26">
        <v>0</v>
      </c>
      <c r="F116" s="26">
        <v>0</v>
      </c>
      <c r="G116" s="75"/>
      <c r="H116" s="75"/>
    </row>
    <row r="117" spans="1:8" s="17" customFormat="1" ht="15.95" customHeight="1">
      <c r="A117" s="31"/>
      <c r="B117" s="21" t="s">
        <v>101</v>
      </c>
      <c r="C117" s="26">
        <v>0</v>
      </c>
      <c r="D117" s="26">
        <v>0</v>
      </c>
      <c r="E117" s="26">
        <v>0</v>
      </c>
      <c r="F117" s="26">
        <v>0</v>
      </c>
      <c r="G117" s="75"/>
      <c r="H117" s="75"/>
    </row>
    <row r="118" spans="1:8" s="17" customFormat="1" ht="15.95" customHeight="1">
      <c r="A118" s="31"/>
      <c r="B118" s="21" t="s">
        <v>102</v>
      </c>
      <c r="C118" s="26">
        <v>0</v>
      </c>
      <c r="D118" s="26">
        <v>0</v>
      </c>
      <c r="E118" s="26">
        <v>0</v>
      </c>
      <c r="F118" s="26">
        <v>0</v>
      </c>
      <c r="G118" s="75"/>
      <c r="H118" s="75"/>
    </row>
    <row r="119" spans="1:8" s="17" customFormat="1" ht="15.95" customHeight="1">
      <c r="A119" s="32"/>
      <c r="B119" s="52" t="s">
        <v>54</v>
      </c>
      <c r="C119" s="53">
        <f>SUM(C114:C118)</f>
        <v>0</v>
      </c>
      <c r="D119" s="53">
        <f>SUM(D114:D118)</f>
        <v>0</v>
      </c>
      <c r="E119" s="53">
        <f>SUM(E114:E118)</f>
        <v>0</v>
      </c>
      <c r="F119" s="53">
        <f>SUM(F114:F118)</f>
        <v>0</v>
      </c>
      <c r="G119" s="75"/>
      <c r="H119" s="75"/>
    </row>
    <row r="120" spans="1:8" s="1" customFormat="1" ht="8.1" customHeight="1">
      <c r="A120" s="33"/>
      <c r="C120" s="34"/>
      <c r="D120" s="27"/>
      <c r="F120" s="27"/>
      <c r="G120" s="75"/>
      <c r="H120" s="75"/>
    </row>
    <row r="121" spans="1:8" s="6" customFormat="1" ht="15.95" customHeight="1">
      <c r="A121" s="29"/>
      <c r="B121" s="50" t="s">
        <v>48</v>
      </c>
      <c r="C121" s="48"/>
      <c r="D121" s="11"/>
      <c r="E121" s="11"/>
      <c r="F121" s="8"/>
      <c r="G121" s="75"/>
      <c r="H121" s="75"/>
    </row>
    <row r="122" spans="1:8" s="17" customFormat="1" ht="15.95" customHeight="1">
      <c r="A122" s="31"/>
      <c r="B122" s="21" t="s">
        <v>104</v>
      </c>
      <c r="C122" s="26">
        <v>0</v>
      </c>
      <c r="D122" s="26">
        <v>0</v>
      </c>
      <c r="E122" s="26">
        <v>0</v>
      </c>
      <c r="F122" s="26">
        <v>0</v>
      </c>
      <c r="G122" s="75"/>
      <c r="H122" s="75"/>
    </row>
    <row r="123" spans="1:8" s="17" customFormat="1" ht="15.95" customHeight="1">
      <c r="A123" s="31"/>
      <c r="B123" s="35" t="s">
        <v>121</v>
      </c>
      <c r="C123" s="26">
        <v>0</v>
      </c>
      <c r="D123" s="26">
        <v>0</v>
      </c>
      <c r="E123" s="26">
        <v>0</v>
      </c>
      <c r="F123" s="26">
        <v>0</v>
      </c>
      <c r="G123" s="75"/>
      <c r="H123" s="75"/>
    </row>
    <row r="124" spans="1:8" s="17" customFormat="1" ht="15.95" customHeight="1">
      <c r="A124" s="31"/>
      <c r="B124" s="21" t="s">
        <v>80</v>
      </c>
      <c r="C124" s="26">
        <v>0</v>
      </c>
      <c r="D124" s="26">
        <v>0</v>
      </c>
      <c r="E124" s="26">
        <v>0</v>
      </c>
      <c r="F124" s="26">
        <v>0</v>
      </c>
      <c r="G124" s="75"/>
      <c r="H124" s="75"/>
    </row>
    <row r="125" spans="1:8" s="17" customFormat="1" ht="15.95" customHeight="1">
      <c r="A125" s="31"/>
      <c r="B125" s="21" t="s">
        <v>81</v>
      </c>
      <c r="C125" s="26">
        <v>0</v>
      </c>
      <c r="D125" s="26">
        <v>0</v>
      </c>
      <c r="E125" s="26">
        <v>0</v>
      </c>
      <c r="F125" s="26">
        <v>0</v>
      </c>
      <c r="G125" s="75"/>
      <c r="H125" s="75"/>
    </row>
    <row r="126" spans="1:8" s="17" customFormat="1" ht="15.95" customHeight="1">
      <c r="A126" s="31"/>
      <c r="B126" s="21" t="s">
        <v>84</v>
      </c>
      <c r="C126" s="26">
        <v>0</v>
      </c>
      <c r="D126" s="26">
        <v>0</v>
      </c>
      <c r="E126" s="26">
        <v>0</v>
      </c>
      <c r="F126" s="26">
        <v>0</v>
      </c>
      <c r="G126" s="75"/>
      <c r="H126" s="75"/>
    </row>
    <row r="127" spans="1:8" s="17" customFormat="1" ht="15.95" customHeight="1">
      <c r="A127" s="31"/>
      <c r="B127" s="21" t="s">
        <v>85</v>
      </c>
      <c r="C127" s="26">
        <v>0</v>
      </c>
      <c r="D127" s="26">
        <v>0</v>
      </c>
      <c r="E127" s="26">
        <v>0</v>
      </c>
      <c r="F127" s="26">
        <v>0</v>
      </c>
      <c r="G127" s="75"/>
      <c r="H127" s="75"/>
    </row>
    <row r="128" spans="1:8" s="17" customFormat="1" ht="15.95" customHeight="1">
      <c r="A128" s="31"/>
      <c r="B128" s="21" t="s">
        <v>86</v>
      </c>
      <c r="C128" s="26">
        <v>0</v>
      </c>
      <c r="D128" s="26">
        <v>0</v>
      </c>
      <c r="E128" s="26">
        <v>0</v>
      </c>
      <c r="F128" s="26">
        <v>0</v>
      </c>
      <c r="G128" s="75"/>
      <c r="H128" s="75"/>
    </row>
    <row r="129" spans="1:8" s="17" customFormat="1" ht="15.95" customHeight="1">
      <c r="A129" s="31"/>
      <c r="B129" s="21" t="s">
        <v>87</v>
      </c>
      <c r="C129" s="26">
        <v>0</v>
      </c>
      <c r="D129" s="26">
        <v>0</v>
      </c>
      <c r="E129" s="26">
        <v>0</v>
      </c>
      <c r="F129" s="26">
        <v>0</v>
      </c>
      <c r="G129" s="75"/>
      <c r="H129" s="75"/>
    </row>
    <row r="130" spans="1:8" s="17" customFormat="1" ht="15.95" customHeight="1">
      <c r="A130" s="31"/>
      <c r="B130" s="21" t="s">
        <v>88</v>
      </c>
      <c r="C130" s="26">
        <v>0</v>
      </c>
      <c r="D130" s="26">
        <v>0</v>
      </c>
      <c r="E130" s="26">
        <v>0</v>
      </c>
      <c r="F130" s="26">
        <v>0</v>
      </c>
      <c r="G130" s="75"/>
      <c r="H130" s="75"/>
    </row>
    <row r="131" spans="1:8" s="17" customFormat="1" ht="15.95" customHeight="1">
      <c r="A131" s="31"/>
      <c r="B131" s="21" t="s">
        <v>89</v>
      </c>
      <c r="C131" s="26">
        <v>0</v>
      </c>
      <c r="D131" s="26">
        <v>0</v>
      </c>
      <c r="E131" s="26">
        <v>0</v>
      </c>
      <c r="F131" s="26">
        <v>0</v>
      </c>
      <c r="G131" s="75"/>
      <c r="H131" s="75"/>
    </row>
    <row r="132" spans="1:8" s="17" customFormat="1" ht="15.95" customHeight="1">
      <c r="A132" s="31"/>
      <c r="B132" s="21" t="s">
        <v>90</v>
      </c>
      <c r="C132" s="26">
        <v>0</v>
      </c>
      <c r="D132" s="26">
        <v>0</v>
      </c>
      <c r="E132" s="26">
        <v>0</v>
      </c>
      <c r="F132" s="26">
        <v>0</v>
      </c>
      <c r="G132" s="75"/>
      <c r="H132" s="75"/>
    </row>
    <row r="133" spans="1:8" s="17" customFormat="1" ht="15.95" customHeight="1">
      <c r="A133" s="32"/>
      <c r="B133" s="52" t="s">
        <v>55</v>
      </c>
      <c r="C133" s="16">
        <f>SUM(C122:C132)</f>
        <v>0</v>
      </c>
      <c r="D133" s="16">
        <f>SUM(D122:D132)</f>
        <v>0</v>
      </c>
      <c r="E133" s="16">
        <f>SUM(E122:E132)</f>
        <v>0</v>
      </c>
      <c r="F133" s="16">
        <f>SUM(F122:F132)</f>
        <v>0</v>
      </c>
      <c r="G133" s="75"/>
      <c r="H133" s="75"/>
    </row>
    <row r="134" spans="1:8" s="1" customFormat="1" ht="8.1" customHeight="1">
      <c r="A134" s="33"/>
      <c r="C134" s="34"/>
      <c r="D134" s="27"/>
      <c r="F134" s="27"/>
      <c r="G134" s="75"/>
      <c r="H134" s="75"/>
    </row>
    <row r="135" spans="1:8" s="17" customFormat="1" ht="15.95" customHeight="1">
      <c r="A135" s="31"/>
      <c r="B135" s="44" t="s">
        <v>105</v>
      </c>
      <c r="C135" s="36" t="str">
        <f>IF(C119+C133=0, "PASS", "FAIL")</f>
        <v>PASS</v>
      </c>
      <c r="D135" s="36" t="str">
        <f>IF(D119+D133=0, "PASS", "FAIL")</f>
        <v>PASS</v>
      </c>
      <c r="E135" s="36" t="str">
        <f>IF(E119+E133=0, "PASS", "FAIL")</f>
        <v>PASS</v>
      </c>
      <c r="F135" s="36" t="str">
        <f>IF(F119+F133=0, "PASS", "FAIL")</f>
        <v>PASS</v>
      </c>
      <c r="G135" s="75"/>
      <c r="H135" s="75"/>
    </row>
    <row r="136" spans="1:8" ht="18" customHeight="1">
      <c r="D136" s="41"/>
      <c r="E136" s="41"/>
      <c r="F136" s="41"/>
    </row>
    <row r="137" spans="1:8" s="6" customFormat="1" ht="20.100000000000001" customHeight="1">
      <c r="A137" s="29"/>
      <c r="B137" s="12" t="s">
        <v>145</v>
      </c>
      <c r="C137" s="48"/>
      <c r="D137" s="11"/>
      <c r="E137" s="11"/>
      <c r="F137" s="8" t="s">
        <v>16</v>
      </c>
      <c r="G137" s="75"/>
      <c r="H137" s="75"/>
    </row>
    <row r="138" spans="1:8" s="13" customFormat="1" ht="45" customHeight="1">
      <c r="A138" s="30"/>
      <c r="B138" s="19"/>
      <c r="C138" s="20" t="str">
        <f>C$9</f>
        <v>2020-21 
Provisional 
Outturn</v>
      </c>
      <c r="D138" s="20" t="str">
        <f>D$9</f>
        <v>2021-22 
Budget 
Estimate</v>
      </c>
      <c r="E138" s="20" t="str">
        <f>E$9</f>
        <v>2022-23 
Budget 
Estimate</v>
      </c>
      <c r="F138" s="20" t="str">
        <f>F$9</f>
        <v>2023-24 
Budget 
Estimate</v>
      </c>
      <c r="G138" s="75"/>
      <c r="H138" s="75"/>
    </row>
    <row r="139" spans="1:8" s="1" customFormat="1" ht="8.1" customHeight="1">
      <c r="A139" s="33"/>
      <c r="C139" s="34"/>
      <c r="D139" s="27"/>
      <c r="F139" s="27"/>
      <c r="G139" s="75"/>
      <c r="H139" s="75"/>
    </row>
    <row r="140" spans="1:8" s="6" customFormat="1" ht="15.95" customHeight="1">
      <c r="A140" s="29"/>
      <c r="B140" s="50" t="s">
        <v>43</v>
      </c>
      <c r="C140" s="48"/>
      <c r="D140" s="11"/>
      <c r="E140" s="11"/>
      <c r="F140" s="8"/>
      <c r="G140" s="75"/>
      <c r="H140" s="75"/>
    </row>
    <row r="141" spans="1:8" s="17" customFormat="1" ht="15.95" customHeight="1">
      <c r="A141" s="31"/>
      <c r="B141" s="21" t="s">
        <v>94</v>
      </c>
      <c r="C141" s="26">
        <v>0</v>
      </c>
      <c r="D141" s="26">
        <v>0</v>
      </c>
      <c r="E141" s="26">
        <v>0</v>
      </c>
      <c r="F141" s="26">
        <v>0</v>
      </c>
      <c r="G141" s="75"/>
      <c r="H141" s="75"/>
    </row>
    <row r="142" spans="1:8" s="17" customFormat="1" ht="15.95" customHeight="1">
      <c r="A142" s="31"/>
      <c r="B142" s="21" t="s">
        <v>91</v>
      </c>
      <c r="C142" s="26">
        <v>0</v>
      </c>
      <c r="D142" s="26">
        <v>0</v>
      </c>
      <c r="E142" s="26">
        <v>0</v>
      </c>
      <c r="F142" s="26">
        <v>0</v>
      </c>
      <c r="G142" s="75"/>
      <c r="H142" s="75"/>
    </row>
    <row r="143" spans="1:8" s="17" customFormat="1" ht="15.95" customHeight="1">
      <c r="A143" s="31"/>
      <c r="B143" s="21" t="s">
        <v>93</v>
      </c>
      <c r="C143" s="26">
        <v>0</v>
      </c>
      <c r="D143" s="26">
        <v>0</v>
      </c>
      <c r="E143" s="26">
        <v>0</v>
      </c>
      <c r="F143" s="26">
        <v>0</v>
      </c>
      <c r="G143" s="75"/>
      <c r="H143" s="75"/>
    </row>
    <row r="144" spans="1:8" s="17" customFormat="1" ht="15.95" customHeight="1">
      <c r="A144" s="32"/>
      <c r="B144" s="52" t="s">
        <v>103</v>
      </c>
      <c r="C144" s="53">
        <f>SUM(C141:C143)</f>
        <v>0</v>
      </c>
      <c r="D144" s="53">
        <f>SUM(D141:D143)</f>
        <v>0</v>
      </c>
      <c r="E144" s="53">
        <f>SUM(E141:E143)</f>
        <v>0</v>
      </c>
      <c r="F144" s="53">
        <f>SUM(F141:F143)</f>
        <v>0</v>
      </c>
      <c r="G144" s="75"/>
      <c r="H144" s="75"/>
    </row>
    <row r="145" spans="1:8" s="1" customFormat="1" ht="8.1" customHeight="1">
      <c r="A145" s="33"/>
      <c r="C145" s="34"/>
      <c r="D145" s="27"/>
      <c r="F145" s="27"/>
      <c r="G145" s="75"/>
      <c r="H145" s="75"/>
    </row>
    <row r="146" spans="1:8" s="6" customFormat="1" ht="15.95" customHeight="1">
      <c r="A146" s="29"/>
      <c r="B146" s="50" t="s">
        <v>48</v>
      </c>
      <c r="C146" s="48"/>
      <c r="D146" s="11"/>
      <c r="E146" s="11"/>
      <c r="F146" s="8"/>
      <c r="G146" s="75"/>
      <c r="H146" s="75"/>
    </row>
    <row r="147" spans="1:8" s="17" customFormat="1" ht="15.95" customHeight="1">
      <c r="A147" s="31"/>
      <c r="B147" s="21" t="s">
        <v>104</v>
      </c>
      <c r="C147" s="26">
        <v>0</v>
      </c>
      <c r="D147" s="26">
        <v>0</v>
      </c>
      <c r="E147" s="26">
        <v>0</v>
      </c>
      <c r="F147" s="26">
        <v>0</v>
      </c>
      <c r="G147" s="75"/>
      <c r="H147" s="75"/>
    </row>
    <row r="148" spans="1:8" s="17" customFormat="1" ht="15.95" customHeight="1">
      <c r="A148" s="31"/>
      <c r="B148" s="35" t="s">
        <v>121</v>
      </c>
      <c r="C148" s="26">
        <v>0</v>
      </c>
      <c r="D148" s="26">
        <v>0</v>
      </c>
      <c r="E148" s="26">
        <v>0</v>
      </c>
      <c r="F148" s="26">
        <v>0</v>
      </c>
      <c r="G148" s="75"/>
      <c r="H148" s="75"/>
    </row>
    <row r="149" spans="1:8" s="17" customFormat="1" ht="15.95" customHeight="1">
      <c r="A149" s="31"/>
      <c r="B149" s="21" t="s">
        <v>80</v>
      </c>
      <c r="C149" s="26">
        <v>0</v>
      </c>
      <c r="D149" s="26">
        <v>0</v>
      </c>
      <c r="E149" s="26">
        <v>0</v>
      </c>
      <c r="F149" s="26">
        <v>0</v>
      </c>
      <c r="G149" s="75"/>
      <c r="H149" s="75"/>
    </row>
    <row r="150" spans="1:8" s="17" customFormat="1" ht="15.95" customHeight="1">
      <c r="A150" s="31"/>
      <c r="B150" s="21" t="s">
        <v>81</v>
      </c>
      <c r="C150" s="26">
        <v>0</v>
      </c>
      <c r="D150" s="26">
        <v>0</v>
      </c>
      <c r="E150" s="26">
        <v>0</v>
      </c>
      <c r="F150" s="26">
        <v>0</v>
      </c>
      <c r="G150" s="75"/>
      <c r="H150" s="75"/>
    </row>
    <row r="151" spans="1:8" s="17" customFormat="1" ht="15.95" customHeight="1">
      <c r="A151" s="31"/>
      <c r="B151" s="21" t="s">
        <v>84</v>
      </c>
      <c r="C151" s="26">
        <v>0</v>
      </c>
      <c r="D151" s="26">
        <v>0</v>
      </c>
      <c r="E151" s="26">
        <v>0</v>
      </c>
      <c r="F151" s="26">
        <v>0</v>
      </c>
      <c r="G151" s="75"/>
      <c r="H151" s="75"/>
    </row>
    <row r="152" spans="1:8" s="17" customFormat="1" ht="15.95" customHeight="1">
      <c r="A152" s="31"/>
      <c r="B152" s="14" t="s">
        <v>85</v>
      </c>
      <c r="C152" s="15">
        <f>-SUM(C141:C142)</f>
        <v>0</v>
      </c>
      <c r="D152" s="15">
        <f>-SUM(D141:D142)</f>
        <v>0</v>
      </c>
      <c r="E152" s="15">
        <f>-SUM(E141:E142)</f>
        <v>0</v>
      </c>
      <c r="F152" s="15">
        <f>-SUM(F141:F142)</f>
        <v>0</v>
      </c>
      <c r="G152" s="75"/>
      <c r="H152" s="75"/>
    </row>
    <row r="153" spans="1:8" s="17" customFormat="1" ht="15.95" customHeight="1">
      <c r="A153" s="32"/>
      <c r="B153" s="18" t="s">
        <v>147</v>
      </c>
      <c r="C153" s="16">
        <f>SUM(C147:C152)</f>
        <v>0</v>
      </c>
      <c r="D153" s="16">
        <f>SUM(D147:D152)</f>
        <v>0</v>
      </c>
      <c r="E153" s="16">
        <f>SUM(E147:E152)</f>
        <v>0</v>
      </c>
      <c r="F153" s="16">
        <f>SUM(F147:F152)</f>
        <v>0</v>
      </c>
      <c r="G153" s="75"/>
      <c r="H153" s="75"/>
    </row>
    <row r="154" spans="1:8" s="1" customFormat="1" ht="8.1" customHeight="1">
      <c r="A154" s="33"/>
      <c r="C154" s="34"/>
      <c r="D154" s="27"/>
      <c r="F154" s="27"/>
      <c r="G154" s="75"/>
      <c r="H154" s="75"/>
    </row>
    <row r="155" spans="1:8" s="17" customFormat="1" ht="15.95" customHeight="1">
      <c r="A155" s="31"/>
      <c r="B155" s="44" t="s">
        <v>105</v>
      </c>
      <c r="C155" s="36" t="str">
        <f>IF(C144+C153=0, "PASS", "FAIL")</f>
        <v>PASS</v>
      </c>
      <c r="D155" s="36" t="str">
        <f>IF(D144+D153=0, "PASS", "FAIL")</f>
        <v>PASS</v>
      </c>
      <c r="E155" s="36" t="str">
        <f>IF(E144+E153=0, "PASS", "FAIL")</f>
        <v>PASS</v>
      </c>
      <c r="F155" s="36" t="str">
        <f>IF(F144+F153=0, "PASS", "FAIL")</f>
        <v>PASS</v>
      </c>
      <c r="G155" s="75"/>
      <c r="H155" s="75"/>
    </row>
    <row r="156" spans="1:8" ht="18" customHeight="1">
      <c r="D156" s="41"/>
      <c r="E156" s="41"/>
      <c r="F156" s="41"/>
    </row>
    <row r="157" spans="1:8" s="6" customFormat="1" ht="24.95" customHeight="1">
      <c r="A157" s="29"/>
      <c r="B157" s="23" t="s">
        <v>148</v>
      </c>
      <c r="C157" s="22"/>
      <c r="D157" s="11"/>
      <c r="E157" s="11"/>
      <c r="F157" s="8"/>
      <c r="G157" s="75"/>
      <c r="H157" s="75"/>
    </row>
    <row r="158" spans="1:8" s="6" customFormat="1" ht="20.100000000000001" customHeight="1">
      <c r="A158" s="29"/>
      <c r="B158" s="43" t="s">
        <v>56</v>
      </c>
      <c r="C158" s="22"/>
      <c r="D158" s="11"/>
      <c r="E158" s="11"/>
      <c r="F158" s="8" t="s">
        <v>16</v>
      </c>
      <c r="G158" s="75"/>
      <c r="H158" s="75"/>
    </row>
    <row r="159" spans="1:8" s="13" customFormat="1" ht="45" customHeight="1">
      <c r="A159" s="30"/>
      <c r="B159" s="19"/>
      <c r="C159" s="20" t="str">
        <f>C$9</f>
        <v>2020-21 
Provisional 
Outturn</v>
      </c>
      <c r="D159" s="20" t="str">
        <f>D$9</f>
        <v>2021-22 
Budget 
Estimate</v>
      </c>
      <c r="E159" s="20" t="str">
        <f>E$9</f>
        <v>2022-23 
Budget 
Estimate</v>
      </c>
      <c r="F159" s="20" t="str">
        <f>F$9</f>
        <v>2023-24 
Budget 
Estimate</v>
      </c>
      <c r="G159" s="75"/>
      <c r="H159" s="75"/>
    </row>
    <row r="160" spans="1:8" s="1" customFormat="1" ht="8.1" customHeight="1">
      <c r="A160" s="33"/>
      <c r="C160" s="34"/>
      <c r="D160" s="27"/>
      <c r="F160" s="27"/>
      <c r="G160" s="75"/>
      <c r="H160" s="75"/>
    </row>
    <row r="161" spans="1:8" s="6" customFormat="1" ht="15.95" customHeight="1">
      <c r="A161" s="29"/>
      <c r="B161" s="50" t="s">
        <v>59</v>
      </c>
      <c r="C161" s="48"/>
      <c r="D161" s="11"/>
      <c r="E161" s="11"/>
      <c r="F161" s="8"/>
      <c r="G161" s="75"/>
      <c r="H161" s="75"/>
    </row>
    <row r="162" spans="1:8" s="13" customFormat="1" ht="20.100000000000001" customHeight="1">
      <c r="A162" s="30"/>
      <c r="B162" s="81" t="s">
        <v>37</v>
      </c>
      <c r="C162" s="82"/>
      <c r="D162" s="82"/>
      <c r="E162" s="82"/>
      <c r="F162" s="83"/>
      <c r="G162" s="75"/>
      <c r="H162" s="75"/>
    </row>
    <row r="163" spans="1:8" s="17" customFormat="1" ht="15.95" customHeight="1">
      <c r="A163" s="30"/>
      <c r="B163" s="21" t="s">
        <v>106</v>
      </c>
      <c r="C163" s="26">
        <v>0</v>
      </c>
      <c r="D163" s="15">
        <f>C170</f>
        <v>0</v>
      </c>
      <c r="E163" s="15">
        <f>D170</f>
        <v>0</v>
      </c>
      <c r="F163" s="15">
        <f>E170</f>
        <v>0</v>
      </c>
      <c r="G163" s="75"/>
      <c r="H163" s="75"/>
    </row>
    <row r="164" spans="1:8" s="17" customFormat="1" ht="15.95" customHeight="1">
      <c r="A164" s="31"/>
      <c r="B164" s="55" t="s">
        <v>149</v>
      </c>
      <c r="C164" s="15">
        <v>0</v>
      </c>
      <c r="D164" s="38"/>
      <c r="E164" s="38"/>
      <c r="F164" s="38"/>
      <c r="G164" s="75"/>
      <c r="H164" s="75"/>
    </row>
    <row r="165" spans="1:8" s="17" customFormat="1" ht="15.95" customHeight="1">
      <c r="A165" s="31"/>
      <c r="B165" s="46" t="s">
        <v>107</v>
      </c>
      <c r="C165" s="54">
        <f>C163+C164</f>
        <v>0</v>
      </c>
      <c r="D165" s="54">
        <f>D163</f>
        <v>0</v>
      </c>
      <c r="E165" s="54">
        <f>E163</f>
        <v>0</v>
      </c>
      <c r="F165" s="54">
        <f>F163</f>
        <v>0</v>
      </c>
      <c r="G165" s="75"/>
      <c r="H165" s="75"/>
    </row>
    <row r="166" spans="1:8" s="17" customFormat="1" ht="15.95" customHeight="1">
      <c r="A166" s="31"/>
      <c r="B166" s="14" t="s">
        <v>57</v>
      </c>
      <c r="C166" s="15">
        <f>-C51-C104</f>
        <v>0</v>
      </c>
      <c r="D166" s="15">
        <f>-D51-D104</f>
        <v>0</v>
      </c>
      <c r="E166" s="15">
        <f>-E51-E104</f>
        <v>0</v>
      </c>
      <c r="F166" s="15">
        <f>-F51-F104</f>
        <v>0</v>
      </c>
      <c r="G166" s="75"/>
      <c r="H166" s="75"/>
    </row>
    <row r="167" spans="1:8" s="17" customFormat="1" ht="15.95" customHeight="1">
      <c r="A167" s="31"/>
      <c r="B167" s="14" t="s">
        <v>58</v>
      </c>
      <c r="C167" s="15">
        <f>-SUM(C55:C56)</f>
        <v>0</v>
      </c>
      <c r="D167" s="15">
        <f>-SUM(D55:D56)</f>
        <v>0</v>
      </c>
      <c r="E167" s="15">
        <f>-SUM(E55:E56)</f>
        <v>0</v>
      </c>
      <c r="F167" s="15">
        <f>-SUM(F55:F56)</f>
        <v>0</v>
      </c>
      <c r="G167" s="75"/>
      <c r="H167" s="75"/>
    </row>
    <row r="168" spans="1:8" s="17" customFormat="1" ht="15.95" customHeight="1">
      <c r="A168" s="31"/>
      <c r="B168" s="21" t="s">
        <v>108</v>
      </c>
      <c r="C168" s="15">
        <v>0</v>
      </c>
      <c r="D168" s="15">
        <v>0</v>
      </c>
      <c r="E168" s="26">
        <v>0</v>
      </c>
      <c r="F168" s="26">
        <v>0</v>
      </c>
      <c r="G168" s="75"/>
      <c r="H168" s="75"/>
    </row>
    <row r="169" spans="1:8" s="17" customFormat="1" ht="15.95" customHeight="1">
      <c r="A169" s="31"/>
      <c r="B169" s="21" t="s">
        <v>109</v>
      </c>
      <c r="C169" s="15">
        <v>0</v>
      </c>
      <c r="D169" s="15">
        <v>0</v>
      </c>
      <c r="E169" s="26">
        <v>0</v>
      </c>
      <c r="F169" s="26">
        <v>0</v>
      </c>
      <c r="G169" s="75"/>
      <c r="H169" s="75"/>
    </row>
    <row r="170" spans="1:8" s="17" customFormat="1" ht="15.95" customHeight="1">
      <c r="A170" s="32"/>
      <c r="B170" s="18" t="s">
        <v>110</v>
      </c>
      <c r="C170" s="16">
        <f>SUM(C165:C169)</f>
        <v>0</v>
      </c>
      <c r="D170" s="16">
        <f>SUM(D165:D169)</f>
        <v>0</v>
      </c>
      <c r="E170" s="16">
        <f>SUM(E165:E169)</f>
        <v>0</v>
      </c>
      <c r="F170" s="16">
        <f>SUM(F165:F169)</f>
        <v>0</v>
      </c>
      <c r="G170" s="75"/>
      <c r="H170" s="75"/>
    </row>
    <row r="171" spans="1:8" s="13" customFormat="1" ht="20.100000000000001" customHeight="1">
      <c r="A171" s="30"/>
      <c r="B171" s="81" t="s">
        <v>139</v>
      </c>
      <c r="C171" s="82"/>
      <c r="D171" s="82"/>
      <c r="E171" s="82"/>
      <c r="F171" s="83"/>
      <c r="G171" s="75"/>
      <c r="H171" s="75"/>
    </row>
    <row r="172" spans="1:8" s="17" customFormat="1" ht="15.95" customHeight="1">
      <c r="A172" s="30"/>
      <c r="B172" s="21" t="s">
        <v>106</v>
      </c>
      <c r="C172" s="26">
        <v>0</v>
      </c>
      <c r="D172" s="15">
        <f>C179</f>
        <v>0</v>
      </c>
      <c r="E172" s="15">
        <f>D179</f>
        <v>0</v>
      </c>
      <c r="F172" s="15">
        <f>E179</f>
        <v>0</v>
      </c>
      <c r="G172" s="75"/>
      <c r="H172" s="75"/>
    </row>
    <row r="173" spans="1:8" s="17" customFormat="1" ht="15.95" customHeight="1">
      <c r="A173" s="31"/>
      <c r="B173" s="14" t="s">
        <v>149</v>
      </c>
      <c r="C173" s="15">
        <v>0</v>
      </c>
      <c r="D173" s="38"/>
      <c r="E173" s="38"/>
      <c r="F173" s="38"/>
      <c r="G173" s="75"/>
      <c r="H173" s="75"/>
    </row>
    <row r="174" spans="1:8" s="17" customFormat="1" ht="15.95" customHeight="1">
      <c r="A174" s="31"/>
      <c r="B174" s="46" t="s">
        <v>107</v>
      </c>
      <c r="C174" s="54">
        <f>C172+C173</f>
        <v>0</v>
      </c>
      <c r="D174" s="54">
        <f>D172</f>
        <v>0</v>
      </c>
      <c r="E174" s="54">
        <f>E172</f>
        <v>0</v>
      </c>
      <c r="F174" s="54">
        <f>F172</f>
        <v>0</v>
      </c>
      <c r="G174" s="75"/>
      <c r="H174" s="75"/>
    </row>
    <row r="175" spans="1:8" s="17" customFormat="1" ht="15.95" customHeight="1">
      <c r="A175" s="31"/>
      <c r="B175" s="14" t="s">
        <v>57</v>
      </c>
      <c r="C175" s="15">
        <f>-C127-C152</f>
        <v>0</v>
      </c>
      <c r="D175" s="15">
        <f>-D127-D152</f>
        <v>0</v>
      </c>
      <c r="E175" s="15">
        <f>-E127-E152</f>
        <v>0</v>
      </c>
      <c r="F175" s="15">
        <f>-F127-F152</f>
        <v>0</v>
      </c>
      <c r="G175" s="75"/>
      <c r="H175" s="75"/>
    </row>
    <row r="176" spans="1:8" s="17" customFormat="1" ht="15.95" customHeight="1">
      <c r="A176" s="31"/>
      <c r="B176" s="14" t="s">
        <v>58</v>
      </c>
      <c r="C176" s="15">
        <f>-SUM(C131:C132)</f>
        <v>0</v>
      </c>
      <c r="D176" s="15">
        <f>-SUM(D131:D132)</f>
        <v>0</v>
      </c>
      <c r="E176" s="15">
        <f>-SUM(E131:E132)</f>
        <v>0</v>
      </c>
      <c r="F176" s="15">
        <f>-SUM(F131:F132)</f>
        <v>0</v>
      </c>
      <c r="G176" s="75"/>
      <c r="H176" s="75"/>
    </row>
    <row r="177" spans="1:8" s="17" customFormat="1" ht="15.95" customHeight="1">
      <c r="A177" s="31"/>
      <c r="B177" s="21" t="s">
        <v>108</v>
      </c>
      <c r="C177" s="26">
        <v>0</v>
      </c>
      <c r="D177" s="26">
        <v>0</v>
      </c>
      <c r="E177" s="26">
        <v>0</v>
      </c>
      <c r="F177" s="26">
        <v>0</v>
      </c>
      <c r="G177" s="75"/>
      <c r="H177" s="75"/>
    </row>
    <row r="178" spans="1:8" s="17" customFormat="1" ht="15.95" customHeight="1">
      <c r="A178" s="31"/>
      <c r="B178" s="21" t="s">
        <v>109</v>
      </c>
      <c r="C178" s="26">
        <v>0</v>
      </c>
      <c r="D178" s="26">
        <v>0</v>
      </c>
      <c r="E178" s="26">
        <v>0</v>
      </c>
      <c r="F178" s="26">
        <v>0</v>
      </c>
      <c r="G178" s="75"/>
      <c r="H178" s="75"/>
    </row>
    <row r="179" spans="1:8" s="17" customFormat="1" ht="15.95" customHeight="1">
      <c r="A179" s="32"/>
      <c r="B179" s="18" t="s">
        <v>111</v>
      </c>
      <c r="C179" s="16">
        <f>SUM(C174:C178)</f>
        <v>0</v>
      </c>
      <c r="D179" s="16">
        <f>SUM(D174:D178)</f>
        <v>0</v>
      </c>
      <c r="E179" s="16">
        <f>SUM(E174:E178)</f>
        <v>0</v>
      </c>
      <c r="F179" s="16">
        <f>SUM(F174:F178)</f>
        <v>0</v>
      </c>
      <c r="G179" s="75"/>
      <c r="H179" s="75"/>
    </row>
    <row r="180" spans="1:8" s="1" customFormat="1" ht="8.1" customHeight="1">
      <c r="A180" s="33"/>
      <c r="C180" s="34"/>
      <c r="D180" s="27"/>
      <c r="F180" s="27"/>
      <c r="G180" s="75"/>
      <c r="H180" s="75"/>
    </row>
    <row r="181" spans="1:8" s="17" customFormat="1" ht="15.95" customHeight="1">
      <c r="A181" s="32"/>
      <c r="B181" s="18" t="s">
        <v>120</v>
      </c>
      <c r="C181" s="16">
        <f>C170+C179</f>
        <v>0</v>
      </c>
      <c r="D181" s="16">
        <f>D170+D179</f>
        <v>0</v>
      </c>
      <c r="E181" s="16">
        <f>E170+E179</f>
        <v>0</v>
      </c>
      <c r="F181" s="16">
        <f>F170+F179</f>
        <v>0</v>
      </c>
      <c r="G181" s="75"/>
      <c r="H181" s="75"/>
    </row>
    <row r="182" spans="1:8" s="1" customFormat="1" ht="8.1" customHeight="1">
      <c r="A182" s="33"/>
      <c r="C182" s="34"/>
      <c r="D182" s="27"/>
      <c r="F182" s="27"/>
      <c r="G182" s="75"/>
      <c r="H182" s="75"/>
    </row>
    <row r="183" spans="1:8" s="6" customFormat="1" ht="15.95" customHeight="1">
      <c r="A183" s="29"/>
      <c r="B183" s="50" t="s">
        <v>113</v>
      </c>
      <c r="C183" s="48"/>
      <c r="D183" s="11"/>
      <c r="E183" s="11"/>
      <c r="F183" s="8"/>
      <c r="G183" s="75"/>
      <c r="H183" s="75"/>
    </row>
    <row r="184" spans="1:8" s="17" customFormat="1" ht="15.95" customHeight="1">
      <c r="A184" s="31"/>
      <c r="B184" s="21" t="s">
        <v>115</v>
      </c>
      <c r="C184" s="26">
        <v>0</v>
      </c>
      <c r="D184" s="26">
        <v>0</v>
      </c>
      <c r="E184" s="26">
        <v>0</v>
      </c>
      <c r="F184" s="26">
        <v>0</v>
      </c>
      <c r="G184" s="75"/>
      <c r="H184" s="75"/>
    </row>
    <row r="185" spans="1:8" s="17" customFormat="1" ht="15.95" customHeight="1">
      <c r="A185" s="31"/>
      <c r="B185" s="45" t="s">
        <v>116</v>
      </c>
      <c r="C185" s="26">
        <v>0</v>
      </c>
      <c r="D185" s="26">
        <v>0</v>
      </c>
      <c r="E185" s="26">
        <v>0</v>
      </c>
      <c r="F185" s="26">
        <v>0</v>
      </c>
      <c r="G185" s="75"/>
      <c r="H185" s="75"/>
    </row>
    <row r="186" spans="1:8" s="17" customFormat="1" ht="15.95" customHeight="1">
      <c r="A186" s="31"/>
      <c r="B186" s="45" t="s">
        <v>117</v>
      </c>
      <c r="C186" s="26">
        <v>0</v>
      </c>
      <c r="D186" s="26">
        <v>0</v>
      </c>
      <c r="E186" s="26">
        <v>0</v>
      </c>
      <c r="F186" s="26">
        <v>0</v>
      </c>
      <c r="G186" s="75"/>
      <c r="H186" s="75"/>
    </row>
    <row r="187" spans="1:8" s="17" customFormat="1" ht="15.95" customHeight="1">
      <c r="A187" s="32"/>
      <c r="B187" s="18" t="s">
        <v>118</v>
      </c>
      <c r="C187" s="16">
        <f>SUM(C184:C186)</f>
        <v>0</v>
      </c>
      <c r="D187" s="16">
        <f>SUM(D184:D186)</f>
        <v>0</v>
      </c>
      <c r="E187" s="16">
        <f>SUM(E184:E186)</f>
        <v>0</v>
      </c>
      <c r="F187" s="16">
        <f>SUM(F184:F186)</f>
        <v>0</v>
      </c>
      <c r="G187" s="75"/>
      <c r="H187" s="75"/>
    </row>
    <row r="188" spans="1:8" s="17" customFormat="1" ht="30" customHeight="1">
      <c r="A188" s="31"/>
      <c r="B188" s="45" t="s">
        <v>119</v>
      </c>
      <c r="C188" s="26">
        <v>0</v>
      </c>
      <c r="D188" s="26">
        <v>0</v>
      </c>
      <c r="E188" s="26">
        <v>0</v>
      </c>
      <c r="F188" s="26">
        <v>0</v>
      </c>
      <c r="G188" s="75"/>
      <c r="H188" s="75"/>
    </row>
    <row r="189" spans="1:8" s="17" customFormat="1" ht="15.95" customHeight="1">
      <c r="A189" s="32"/>
      <c r="B189" s="18" t="s">
        <v>112</v>
      </c>
      <c r="C189" s="16">
        <f>SUM(C187:C188)</f>
        <v>0</v>
      </c>
      <c r="D189" s="16">
        <f>SUM(D187:D188)</f>
        <v>0</v>
      </c>
      <c r="E189" s="16">
        <f>SUM(E187:E188)</f>
        <v>0</v>
      </c>
      <c r="F189" s="16">
        <f>SUM(F187:F188)</f>
        <v>0</v>
      </c>
      <c r="G189" s="75"/>
      <c r="H189" s="75"/>
    </row>
    <row r="190" spans="1:8" s="1" customFormat="1" ht="8.1" customHeight="1">
      <c r="A190" s="33"/>
      <c r="C190" s="34"/>
      <c r="D190" s="27"/>
      <c r="F190" s="27"/>
      <c r="G190" s="75"/>
      <c r="H190" s="75"/>
    </row>
    <row r="191" spans="1:8" s="17" customFormat="1" ht="15.95" customHeight="1">
      <c r="A191" s="32"/>
      <c r="B191" s="18" t="s">
        <v>155</v>
      </c>
      <c r="C191" s="16">
        <f>C189+C181</f>
        <v>0</v>
      </c>
      <c r="D191" s="16">
        <f t="shared" ref="D191:F191" si="0">D189+D181</f>
        <v>0</v>
      </c>
      <c r="E191" s="16">
        <f t="shared" si="0"/>
        <v>0</v>
      </c>
      <c r="F191" s="16">
        <f t="shared" si="0"/>
        <v>0</v>
      </c>
      <c r="G191" s="75"/>
      <c r="H191" s="75"/>
    </row>
    <row r="192" spans="1:8" s="1" customFormat="1" ht="8.1" customHeight="1">
      <c r="A192" s="33"/>
      <c r="C192" s="34"/>
      <c r="D192" s="27"/>
      <c r="F192" s="27"/>
      <c r="G192" s="75"/>
      <c r="H192" s="75"/>
    </row>
    <row r="193" spans="1:9" s="6" customFormat="1" ht="15.95" customHeight="1">
      <c r="A193" s="29"/>
      <c r="B193" s="50" t="s">
        <v>114</v>
      </c>
      <c r="C193" s="48"/>
      <c r="D193" s="11"/>
      <c r="E193" s="11"/>
      <c r="F193" s="8"/>
      <c r="G193" s="75"/>
      <c r="H193" s="75"/>
    </row>
    <row r="194" spans="1:9" s="17" customFormat="1" ht="15.95" customHeight="1">
      <c r="A194" s="31"/>
      <c r="B194" s="21" t="s">
        <v>60</v>
      </c>
      <c r="C194" s="26">
        <v>0</v>
      </c>
      <c r="D194" s="26">
        <v>0</v>
      </c>
      <c r="E194" s="26">
        <v>0</v>
      </c>
      <c r="F194" s="26">
        <v>0</v>
      </c>
      <c r="G194" s="75"/>
      <c r="H194" s="75"/>
    </row>
    <row r="195" spans="1:9" s="17" customFormat="1" ht="15.95" customHeight="1">
      <c r="A195" s="31"/>
      <c r="B195" s="21" t="s">
        <v>61</v>
      </c>
      <c r="C195" s="26">
        <v>0</v>
      </c>
      <c r="D195" s="26">
        <v>0</v>
      </c>
      <c r="E195" s="26">
        <v>0</v>
      </c>
      <c r="F195" s="26">
        <v>0</v>
      </c>
      <c r="G195" s="75"/>
      <c r="H195" s="75"/>
    </row>
    <row r="196" spans="1:9" ht="18" customHeight="1">
      <c r="D196" s="41"/>
      <c r="E196" s="41"/>
      <c r="F196" s="41"/>
    </row>
    <row r="197" spans="1:9" s="6" customFormat="1" ht="24.95" customHeight="1">
      <c r="A197" s="75"/>
      <c r="B197" s="75"/>
      <c r="C197" s="75"/>
      <c r="D197" s="75"/>
      <c r="E197" s="75"/>
      <c r="F197" s="75"/>
      <c r="G197" s="75"/>
      <c r="H197" s="75"/>
    </row>
    <row r="198" spans="1:9" s="6" customFormat="1" ht="20.100000000000001" customHeight="1">
      <c r="A198" s="75"/>
      <c r="B198" s="75"/>
      <c r="C198" s="75"/>
      <c r="D198" s="75"/>
      <c r="E198" s="75"/>
      <c r="F198" s="75"/>
      <c r="G198" s="75"/>
      <c r="H198" s="75"/>
    </row>
    <row r="199" spans="1:9" ht="18" customHeight="1">
      <c r="A199" s="75"/>
      <c r="B199" s="75"/>
      <c r="C199" s="75"/>
      <c r="D199" s="75"/>
      <c r="E199" s="75"/>
      <c r="F199" s="75"/>
    </row>
    <row r="200" spans="1:9" ht="15.95" customHeight="1">
      <c r="A200" s="75"/>
      <c r="B200" s="75"/>
      <c r="C200" s="75"/>
      <c r="D200" s="75"/>
      <c r="E200" s="75"/>
      <c r="F200" s="75"/>
    </row>
    <row r="201" spans="1:9" ht="15.95" customHeight="1">
      <c r="A201" s="75"/>
      <c r="B201" s="75"/>
      <c r="C201" s="75"/>
      <c r="D201" s="75"/>
      <c r="E201" s="75"/>
      <c r="F201" s="75"/>
    </row>
    <row r="202" spans="1:9" ht="15.95" customHeight="1">
      <c r="A202" s="75"/>
      <c r="B202" s="75"/>
      <c r="C202" s="75"/>
      <c r="D202" s="75"/>
      <c r="E202" s="75"/>
      <c r="F202" s="75"/>
    </row>
    <row r="203" spans="1:9" ht="15.95" customHeight="1">
      <c r="A203" s="75"/>
      <c r="B203" s="75"/>
      <c r="C203" s="75"/>
      <c r="D203" s="75"/>
      <c r="E203" s="75"/>
      <c r="F203" s="75"/>
    </row>
    <row r="204" spans="1:9" s="17" customFormat="1" ht="15.95" customHeight="1">
      <c r="A204" s="75"/>
      <c r="B204" s="75"/>
      <c r="C204" s="75"/>
      <c r="D204" s="75"/>
      <c r="E204" s="75"/>
      <c r="F204" s="75"/>
      <c r="G204" s="75"/>
      <c r="H204" s="75"/>
      <c r="I204" s="2"/>
    </row>
    <row r="205" spans="1:9" ht="18" customHeight="1">
      <c r="A205" s="75"/>
      <c r="B205" s="75"/>
      <c r="C205" s="75"/>
      <c r="D205" s="75"/>
      <c r="E205" s="75"/>
      <c r="F205" s="75"/>
    </row>
    <row r="206" spans="1:9" ht="18" customHeight="1">
      <c r="A206" s="75"/>
      <c r="B206" s="75"/>
      <c r="C206" s="75"/>
      <c r="D206" s="75"/>
      <c r="E206" s="75"/>
      <c r="F206" s="75"/>
    </row>
    <row r="207" spans="1:9" ht="15.95" customHeight="1">
      <c r="A207" s="75"/>
      <c r="B207" s="75"/>
      <c r="C207" s="75"/>
      <c r="D207" s="75"/>
      <c r="E207" s="75"/>
      <c r="F207" s="75"/>
    </row>
    <row r="208" spans="1:9" ht="15.95" customHeight="1">
      <c r="A208" s="75"/>
      <c r="B208" s="75"/>
      <c r="C208" s="75"/>
      <c r="D208" s="75"/>
      <c r="E208" s="75"/>
      <c r="F208" s="75"/>
    </row>
    <row r="209" spans="1:8" ht="15.95" customHeight="1">
      <c r="A209" s="75"/>
      <c r="B209" s="75"/>
      <c r="C209" s="75"/>
      <c r="D209" s="75"/>
      <c r="E209" s="75"/>
      <c r="F209" s="75"/>
    </row>
    <row r="210" spans="1:8" ht="15.95" customHeight="1">
      <c r="A210" s="75"/>
      <c r="B210" s="75"/>
      <c r="C210" s="75"/>
      <c r="D210" s="75"/>
      <c r="E210" s="75"/>
      <c r="F210" s="75"/>
    </row>
    <row r="211" spans="1:8" ht="15.95" customHeight="1">
      <c r="A211" s="75"/>
      <c r="B211" s="75"/>
      <c r="C211" s="75"/>
      <c r="D211" s="75"/>
      <c r="E211" s="75"/>
      <c r="F211" s="75"/>
    </row>
    <row r="212" spans="1:8" ht="15.95" customHeight="1">
      <c r="A212" s="75"/>
      <c r="B212" s="75"/>
      <c r="C212" s="75"/>
      <c r="D212" s="75"/>
      <c r="E212" s="75"/>
      <c r="F212" s="75"/>
    </row>
    <row r="213" spans="1:8" ht="15.95" customHeight="1">
      <c r="A213" s="75"/>
      <c r="B213" s="75"/>
      <c r="C213" s="75"/>
      <c r="D213" s="75"/>
      <c r="E213" s="75"/>
      <c r="F213" s="75"/>
    </row>
    <row r="214" spans="1:8" ht="15.95" customHeight="1">
      <c r="A214" s="75"/>
      <c r="B214" s="75"/>
      <c r="C214" s="75"/>
      <c r="D214" s="75"/>
      <c r="E214" s="75"/>
      <c r="F214" s="75"/>
    </row>
    <row r="215" spans="1:8" ht="15.95" customHeight="1">
      <c r="A215" s="75"/>
      <c r="B215" s="75"/>
      <c r="C215" s="75"/>
      <c r="D215" s="75"/>
      <c r="E215" s="75"/>
      <c r="F215" s="75"/>
    </row>
    <row r="216" spans="1:8" ht="15.95" customHeight="1">
      <c r="A216" s="75"/>
      <c r="B216" s="75"/>
      <c r="C216" s="75"/>
      <c r="D216" s="75"/>
      <c r="E216" s="75"/>
      <c r="F216" s="75"/>
    </row>
    <row r="217" spans="1:8">
      <c r="A217" s="75"/>
      <c r="B217" s="75"/>
      <c r="C217" s="75"/>
      <c r="D217" s="75"/>
      <c r="E217" s="75"/>
      <c r="F217" s="75"/>
    </row>
    <row r="218" spans="1:8">
      <c r="A218" s="75"/>
      <c r="B218" s="75"/>
      <c r="C218" s="75"/>
      <c r="D218" s="75"/>
      <c r="E218" s="75"/>
      <c r="F218" s="75"/>
    </row>
    <row r="219" spans="1:8" s="49" customFormat="1" ht="18" customHeight="1">
      <c r="A219" s="75"/>
      <c r="B219" s="75"/>
      <c r="C219" s="75"/>
      <c r="D219" s="75"/>
      <c r="E219" s="75"/>
      <c r="F219" s="75"/>
      <c r="G219" s="75"/>
      <c r="H219" s="75"/>
    </row>
    <row r="220" spans="1:8" ht="15.95" customHeight="1">
      <c r="A220" s="75"/>
      <c r="B220" s="75"/>
      <c r="C220" s="75"/>
      <c r="D220" s="75"/>
      <c r="E220" s="75"/>
      <c r="F220" s="75"/>
    </row>
    <row r="221" spans="1:8" ht="15.95" customHeight="1">
      <c r="A221" s="75"/>
      <c r="B221" s="75"/>
      <c r="C221" s="75"/>
      <c r="D221" s="75"/>
      <c r="E221" s="75"/>
      <c r="F221" s="75"/>
    </row>
    <row r="222" spans="1:8" ht="15.95" customHeight="1">
      <c r="A222" s="75"/>
      <c r="B222" s="75"/>
      <c r="C222" s="75"/>
      <c r="D222" s="75"/>
      <c r="E222" s="75"/>
      <c r="F222" s="75"/>
    </row>
    <row r="223" spans="1:8" ht="15.95" customHeight="1">
      <c r="A223" s="75"/>
      <c r="B223" s="75"/>
      <c r="C223" s="75"/>
      <c r="D223" s="75"/>
      <c r="E223" s="75"/>
      <c r="F223" s="75"/>
    </row>
    <row r="224" spans="1:8" ht="15.95" customHeight="1">
      <c r="A224" s="75"/>
      <c r="B224" s="75"/>
      <c r="C224" s="75"/>
      <c r="D224" s="75"/>
      <c r="E224" s="75"/>
      <c r="F224" s="75"/>
    </row>
    <row r="225" spans="1:6" ht="15.95" customHeight="1">
      <c r="A225" s="75"/>
      <c r="B225" s="75"/>
      <c r="C225" s="75"/>
      <c r="D225" s="75"/>
      <c r="E225" s="75"/>
      <c r="F225" s="75"/>
    </row>
    <row r="226" spans="1:6" ht="15.95" customHeight="1">
      <c r="A226" s="75"/>
      <c r="B226" s="75"/>
      <c r="C226" s="75"/>
      <c r="D226" s="75"/>
      <c r="E226" s="75"/>
      <c r="F226" s="75"/>
    </row>
    <row r="227" spans="1:6" ht="15.95" customHeight="1">
      <c r="A227" s="75"/>
      <c r="B227" s="75"/>
      <c r="C227" s="75"/>
      <c r="D227" s="75"/>
      <c r="E227" s="75"/>
      <c r="F227" s="75"/>
    </row>
    <row r="228" spans="1:6" ht="15.95" customHeight="1">
      <c r="A228" s="75"/>
      <c r="B228" s="75"/>
      <c r="C228" s="75"/>
      <c r="D228" s="75"/>
      <c r="E228" s="75"/>
      <c r="F228" s="75"/>
    </row>
    <row r="229" spans="1:6" ht="15.95" customHeight="1">
      <c r="A229" s="75"/>
      <c r="B229" s="75"/>
      <c r="C229" s="75"/>
      <c r="D229" s="75"/>
      <c r="E229" s="75"/>
      <c r="F229" s="75"/>
    </row>
    <row r="230" spans="1:6">
      <c r="A230" s="75"/>
      <c r="B230" s="75"/>
      <c r="C230" s="75"/>
      <c r="D230" s="75"/>
      <c r="E230" s="75"/>
      <c r="F230" s="75"/>
    </row>
    <row r="231" spans="1:6">
      <c r="A231" s="75"/>
      <c r="B231" s="75"/>
      <c r="C231" s="75"/>
      <c r="D231" s="75"/>
      <c r="E231" s="75"/>
      <c r="F231" s="75"/>
    </row>
    <row r="232" spans="1:6">
      <c r="A232" s="75"/>
      <c r="B232" s="75"/>
      <c r="C232" s="75"/>
      <c r="D232" s="75"/>
      <c r="E232" s="75"/>
      <c r="F232" s="75"/>
    </row>
    <row r="233" spans="1:6">
      <c r="A233" s="75"/>
      <c r="B233" s="75"/>
      <c r="C233" s="75"/>
      <c r="D233" s="75"/>
      <c r="E233" s="75"/>
      <c r="F233" s="75"/>
    </row>
    <row r="234" spans="1:6">
      <c r="A234" s="75"/>
      <c r="B234" s="75"/>
      <c r="C234" s="75"/>
      <c r="D234" s="75"/>
      <c r="E234" s="75"/>
      <c r="F234" s="75"/>
    </row>
  </sheetData>
  <mergeCells count="5">
    <mergeCell ref="B171:F171"/>
    <mergeCell ref="B65:F65"/>
    <mergeCell ref="B77:F77"/>
    <mergeCell ref="B83:F83"/>
    <mergeCell ref="B162:F162"/>
  </mergeCells>
  <dataValidations count="7">
    <dataValidation type="whole" errorStyle="warning" allowBlank="1" showInputMessage="1" showErrorMessage="1" errorTitle="WARNING" error="All figures must be entered as whole numbers. Please ensure that the figure you have entered is correct." sqref="C188:F188 C164 C173">
      <formula1>-1000000</formula1>
      <formula2>1000000</formula2>
    </dataValidation>
    <dataValidation type="whole" errorStyle="warning" operator="lessThanOrEqual" allowBlank="1" showInputMessage="1" showErrorMessage="1" errorTitle="WARNING: Check signage" error="Liabilities are expected to be entered as negative whole numbers. Please ensure the figure you have entered is correct. " sqref="C184:F186 C194:F195">
      <formula1>0</formula1>
    </dataValidation>
    <dataValidation type="whole" errorStyle="warning" operator="lessThanOrEqual" allowBlank="1" showInputMessage="1" showErrorMessage="1" errorTitle="WARNING: Check signage" error="Repayments are expected to be entered as negative whole numbers. Please ensure the figure you have entered is correct. " sqref="E168:F169 C177:F178">
      <formula1>0</formula1>
    </dataValidation>
    <dataValidation type="whole" errorStyle="warning" operator="lessThanOrEqual" allowBlank="1" showInputMessage="1" showErrorMessage="1" errorTitle="WARNING: Check signage" error="Financing must be entered as a negative whole number. Please ensure the figure you have entered is correct. " sqref="C44:F53 E54:F54 C55:F56 C98:F103 C122:F132 C147:F151">
      <formula1>0</formula1>
    </dataValidation>
    <dataValidation type="whole" errorStyle="warning" operator="greaterThanOrEqual" allowBlank="1" showInputMessage="1" showErrorMessage="1" errorTitle="WARNING: Check signage" error="Expenditure must be entered as a positive whole number. Please ensure the figure you have entered is correct." sqref="C31:F40 C66:F75 C78:F81 C84:F93 C114:F118 C141:F143">
      <formula1>0</formula1>
    </dataValidation>
    <dataValidation type="whole" errorStyle="warning" allowBlank="1" showInputMessage="1" showErrorMessage="1" errorTitle="WARNING" error="All figures need to be entered rounded to the nearest whole number. Please review the figure you have entered." sqref="C174 D172:F174 D163:F165 C165">
      <formula1>-100000000</formula1>
      <formula2>100000000</formula2>
    </dataValidation>
    <dataValidation type="whole" errorStyle="warning" allowBlank="1" showInputMessage="1" showErrorMessage="1" errorTitle="WARNING" error="All figures need to be entered rounded to the nearest whole number. This figure is also expected to be a positive figure. Please review the figure you have entered." sqref="C54:D54 C168:D169 C152:F152">
      <formula1>0</formula1>
      <formula2>100000000</formula2>
    </dataValidation>
  </dataValidations>
  <pageMargins left="0.7" right="0.7" top="0.75" bottom="0.75" header="0.3" footer="0.3"/>
  <pageSetup paperSize="9" orientation="portrait" horizontalDpi="90" verticalDpi="9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tabColor rgb="FFC5D9F1"/>
  </sheetPr>
  <dimension ref="A1:I234"/>
  <sheetViews>
    <sheetView zoomScaleNormal="100" workbookViewId="0">
      <pane ySplit="3" topLeftCell="A4" activePane="bottomLeft" state="frozen"/>
      <selection activeCell="H1" sqref="H1"/>
      <selection pane="bottomLeft" activeCell="C1" sqref="C1"/>
    </sheetView>
  </sheetViews>
  <sheetFormatPr defaultColWidth="9.140625" defaultRowHeight="12.75"/>
  <cols>
    <col min="1" max="1" width="4" style="39" customWidth="1"/>
    <col min="2" max="2" width="94.140625" style="40" customWidth="1"/>
    <col min="3" max="6" width="17.5703125" style="40" customWidth="1"/>
    <col min="7" max="7" width="11.140625" style="75" customWidth="1"/>
    <col min="8" max="8" width="69" style="75" customWidth="1"/>
    <col min="9" max="16384" width="9.140625" style="40"/>
  </cols>
  <sheetData>
    <row r="1" spans="1:8" s="3" customFormat="1" ht="20.100000000000001" customHeight="1">
      <c r="A1" s="28"/>
      <c r="B1" s="4" t="s">
        <v>156</v>
      </c>
      <c r="G1" s="75"/>
      <c r="H1" s="75"/>
    </row>
    <row r="2" spans="1:8" s="3" customFormat="1" ht="20.100000000000001" customHeight="1">
      <c r="A2" s="28"/>
      <c r="B2" s="5" t="s">
        <v>150</v>
      </c>
      <c r="D2" s="74"/>
      <c r="E2" s="74"/>
      <c r="F2" s="37"/>
      <c r="G2" s="75"/>
      <c r="H2" s="75"/>
    </row>
    <row r="3" spans="1:8" s="6" customFormat="1" ht="12.75" customHeight="1">
      <c r="A3" s="29"/>
      <c r="B3" s="7"/>
      <c r="G3" s="75"/>
      <c r="H3" s="75"/>
    </row>
    <row r="4" spans="1:8" s="6" customFormat="1" ht="20.100000000000001" customHeight="1">
      <c r="A4" s="29"/>
      <c r="B4" s="10" t="s">
        <v>39</v>
      </c>
      <c r="C4" s="9"/>
      <c r="D4" s="9"/>
      <c r="E4" s="9"/>
      <c r="F4" s="9"/>
      <c r="G4" s="75"/>
      <c r="H4" s="75"/>
    </row>
    <row r="5" spans="1:8" s="6" customFormat="1" ht="20.100000000000001" customHeight="1">
      <c r="A5" s="29"/>
      <c r="B5" s="10" t="s">
        <v>40</v>
      </c>
      <c r="C5" s="9"/>
      <c r="D5" s="9"/>
      <c r="E5" s="9"/>
      <c r="F5" s="9"/>
      <c r="G5" s="75"/>
      <c r="H5" s="75"/>
    </row>
    <row r="6" spans="1:8" s="6" customFormat="1" ht="20.100000000000001" customHeight="1">
      <c r="A6" s="29"/>
      <c r="B6" s="10" t="s">
        <v>140</v>
      </c>
      <c r="C6" s="47"/>
      <c r="D6" s="9"/>
      <c r="F6" s="9"/>
      <c r="G6" s="75"/>
      <c r="H6" s="75"/>
    </row>
    <row r="7" spans="1:8" s="1" customFormat="1" ht="8.1" customHeight="1">
      <c r="A7" s="33"/>
      <c r="C7" s="34"/>
      <c r="D7" s="51"/>
      <c r="F7" s="51"/>
      <c r="G7" s="75"/>
      <c r="H7" s="75"/>
    </row>
    <row r="8" spans="1:8" s="6" customFormat="1" ht="24.95" customHeight="1">
      <c r="A8" s="29"/>
      <c r="B8" s="23" t="s">
        <v>124</v>
      </c>
      <c r="C8" s="22"/>
      <c r="D8" s="11"/>
      <c r="E8" s="11"/>
      <c r="F8" s="8" t="s">
        <v>16</v>
      </c>
      <c r="G8" s="75"/>
      <c r="H8" s="75"/>
    </row>
    <row r="9" spans="1:8" s="13" customFormat="1" ht="45" customHeight="1">
      <c r="A9" s="30"/>
      <c r="B9" s="19"/>
      <c r="C9" s="20" t="s">
        <v>152</v>
      </c>
      <c r="D9" s="20" t="s">
        <v>41</v>
      </c>
      <c r="E9" s="20" t="s">
        <v>42</v>
      </c>
      <c r="F9" s="20" t="s">
        <v>153</v>
      </c>
      <c r="G9" s="75"/>
      <c r="H9" s="75"/>
    </row>
    <row r="10" spans="1:8" s="1" customFormat="1" ht="8.1" customHeight="1">
      <c r="A10" s="33"/>
      <c r="C10" s="34"/>
      <c r="D10" s="27"/>
      <c r="F10" s="27"/>
      <c r="G10" s="75"/>
      <c r="H10" s="75"/>
    </row>
    <row r="11" spans="1:8" s="6" customFormat="1" ht="15.95" customHeight="1">
      <c r="A11" s="29"/>
      <c r="B11" s="50" t="s">
        <v>43</v>
      </c>
      <c r="C11" s="48"/>
      <c r="D11" s="11"/>
      <c r="E11" s="11"/>
      <c r="F11" s="8"/>
      <c r="G11" s="75"/>
      <c r="H11" s="75"/>
    </row>
    <row r="12" spans="1:8" s="17" customFormat="1" ht="15.95" customHeight="1">
      <c r="A12" s="31"/>
      <c r="B12" s="14" t="s">
        <v>125</v>
      </c>
      <c r="C12" s="15">
        <f>C41+C119</f>
        <v>24</v>
      </c>
      <c r="D12" s="15">
        <f>D41+D119</f>
        <v>50</v>
      </c>
      <c r="E12" s="15">
        <f>E41+E119</f>
        <v>19</v>
      </c>
      <c r="F12" s="15">
        <f>F41+F119</f>
        <v>5</v>
      </c>
      <c r="G12" s="75"/>
      <c r="H12" s="75"/>
    </row>
    <row r="13" spans="1:8" s="17" customFormat="1" ht="15.95" customHeight="1">
      <c r="A13" s="31"/>
      <c r="B13" s="14" t="s">
        <v>126</v>
      </c>
      <c r="C13" s="15">
        <f>SUM(C76,C82, C141:C142)</f>
        <v>0</v>
      </c>
      <c r="D13" s="15">
        <f>SUM(D76,D82, D141:D142)</f>
        <v>0</v>
      </c>
      <c r="E13" s="15">
        <f>SUM(E76,E82, E141:E142)</f>
        <v>0</v>
      </c>
      <c r="F13" s="15">
        <f>SUM(F76,F82, F141:F142)</f>
        <v>0</v>
      </c>
      <c r="G13" s="75"/>
      <c r="H13" s="75"/>
    </row>
    <row r="14" spans="1:8" s="17" customFormat="1" ht="15.95" customHeight="1">
      <c r="A14" s="31"/>
      <c r="B14" s="14" t="s">
        <v>93</v>
      </c>
      <c r="C14" s="15">
        <f>C94+C143</f>
        <v>0</v>
      </c>
      <c r="D14" s="15">
        <f>D94+D143</f>
        <v>0</v>
      </c>
      <c r="E14" s="15">
        <f>E94+E143</f>
        <v>0</v>
      </c>
      <c r="F14" s="15">
        <f>F94+F143</f>
        <v>0</v>
      </c>
      <c r="G14" s="75"/>
      <c r="H14" s="75"/>
    </row>
    <row r="15" spans="1:8" s="17" customFormat="1" ht="15.95" customHeight="1">
      <c r="A15" s="32"/>
      <c r="B15" s="18" t="s">
        <v>128</v>
      </c>
      <c r="C15" s="16">
        <f>SUM(C12:C14)</f>
        <v>24</v>
      </c>
      <c r="D15" s="16">
        <f>SUM(D12:D14)</f>
        <v>50</v>
      </c>
      <c r="E15" s="16">
        <f>SUM(E12:E14)</f>
        <v>19</v>
      </c>
      <c r="F15" s="16">
        <f>SUM(F12:F14)</f>
        <v>5</v>
      </c>
      <c r="G15" s="75"/>
      <c r="H15" s="75"/>
    </row>
    <row r="16" spans="1:8" s="1" customFormat="1" ht="8.1" customHeight="1">
      <c r="A16" s="33"/>
      <c r="C16" s="34"/>
      <c r="D16" s="27"/>
      <c r="F16" s="27"/>
      <c r="G16" s="75"/>
      <c r="H16" s="75"/>
    </row>
    <row r="17" spans="1:8" s="6" customFormat="1" ht="15.95" customHeight="1">
      <c r="A17" s="29"/>
      <c r="B17" s="50" t="s">
        <v>48</v>
      </c>
      <c r="C17" s="48"/>
      <c r="D17" s="11"/>
      <c r="E17" s="11"/>
      <c r="F17" s="8"/>
      <c r="G17" s="75"/>
      <c r="H17" s="75"/>
    </row>
    <row r="18" spans="1:8" s="17" customFormat="1" ht="15.95" customHeight="1">
      <c r="A18" s="31"/>
      <c r="B18" s="14" t="s">
        <v>133</v>
      </c>
      <c r="C18" s="15">
        <f>SUM(C44:C50,C122:C126)</f>
        <v>-24</v>
      </c>
      <c r="D18" s="15">
        <f>SUM(D44:D50,D122:D126)</f>
        <v>-20</v>
      </c>
      <c r="E18" s="15">
        <f>SUM(E44:E50,E122:E126)</f>
        <v>-19</v>
      </c>
      <c r="F18" s="15">
        <f>SUM(F44:F50,F122:F126)</f>
        <v>-5</v>
      </c>
      <c r="G18" s="75"/>
      <c r="H18" s="75"/>
    </row>
    <row r="19" spans="1:8" s="17" customFormat="1" ht="15.95" customHeight="1">
      <c r="A19" s="31"/>
      <c r="B19" s="14" t="s">
        <v>134</v>
      </c>
      <c r="C19" s="15">
        <f>SUM(C51,C104,C127,C152)</f>
        <v>0</v>
      </c>
      <c r="D19" s="15">
        <f>SUM(D51,D104,D127,D152)</f>
        <v>0</v>
      </c>
      <c r="E19" s="15">
        <f>SUM(E51,E104,E127,E152)</f>
        <v>0</v>
      </c>
      <c r="F19" s="15">
        <f>SUM(F51,F104,F127,F152)</f>
        <v>0</v>
      </c>
      <c r="G19" s="75"/>
      <c r="H19" s="75"/>
    </row>
    <row r="20" spans="1:8" s="17" customFormat="1" ht="15.95" customHeight="1">
      <c r="A20" s="31"/>
      <c r="B20" s="14" t="s">
        <v>135</v>
      </c>
      <c r="C20" s="15">
        <f>SUM(C55:C56,C131:C132)</f>
        <v>0</v>
      </c>
      <c r="D20" s="15">
        <f>SUM(D55:D56,D131:D132)</f>
        <v>0</v>
      </c>
      <c r="E20" s="15">
        <f>SUM(E55:E56,E131:E132)</f>
        <v>0</v>
      </c>
      <c r="F20" s="15">
        <f>SUM(F55:F56,F131:F132)</f>
        <v>0</v>
      </c>
      <c r="G20" s="75"/>
      <c r="H20" s="75"/>
    </row>
    <row r="21" spans="1:8" s="17" customFormat="1" ht="15.95" customHeight="1">
      <c r="A21" s="31"/>
      <c r="B21" s="14" t="s">
        <v>136</v>
      </c>
      <c r="C21" s="15">
        <f>SUM(C52:C53,C128:C129)</f>
        <v>0</v>
      </c>
      <c r="D21" s="15">
        <f>SUM(D52:D53,D128:D129)</f>
        <v>-30</v>
      </c>
      <c r="E21" s="15">
        <f>SUM(E52:E53,E128:E129)</f>
        <v>0</v>
      </c>
      <c r="F21" s="15">
        <f>SUM(F52:F53,F128:F129)</f>
        <v>0</v>
      </c>
      <c r="G21" s="75"/>
      <c r="H21" s="75"/>
    </row>
    <row r="22" spans="1:8" s="17" customFormat="1" ht="15.95" customHeight="1">
      <c r="A22" s="31"/>
      <c r="B22" s="14" t="s">
        <v>137</v>
      </c>
      <c r="C22" s="15">
        <f>SUM(C54,C130)</f>
        <v>0</v>
      </c>
      <c r="D22" s="15">
        <f>SUM(D54,D130)</f>
        <v>0</v>
      </c>
      <c r="E22" s="15">
        <f>SUM(E54,E130)</f>
        <v>0</v>
      </c>
      <c r="F22" s="15">
        <f>SUM(F54,F130)</f>
        <v>0</v>
      </c>
      <c r="G22" s="75"/>
      <c r="H22" s="75"/>
    </row>
    <row r="23" spans="1:8" s="17" customFormat="1" ht="15.95" customHeight="1">
      <c r="A23" s="31"/>
      <c r="B23" s="14" t="s">
        <v>138</v>
      </c>
      <c r="C23" s="15">
        <f>SUM(C98:C103, C147:C151)</f>
        <v>0</v>
      </c>
      <c r="D23" s="15">
        <f>SUM(D98:D103, D147:D151)</f>
        <v>0</v>
      </c>
      <c r="E23" s="15">
        <f>SUM(E98:E103, E147:E151)</f>
        <v>0</v>
      </c>
      <c r="F23" s="15">
        <f>SUM(F98:F103, F147:F151)</f>
        <v>0</v>
      </c>
      <c r="G23" s="75"/>
      <c r="H23" s="75"/>
    </row>
    <row r="24" spans="1:8" s="17" customFormat="1" ht="15.95" customHeight="1">
      <c r="A24" s="32"/>
      <c r="B24" s="18" t="s">
        <v>53</v>
      </c>
      <c r="C24" s="16">
        <f>SUM(C18:C23)</f>
        <v>-24</v>
      </c>
      <c r="D24" s="16">
        <f>SUM(D18:D23)</f>
        <v>-50</v>
      </c>
      <c r="E24" s="16">
        <f>SUM(E18:E23)</f>
        <v>-19</v>
      </c>
      <c r="F24" s="16">
        <f>SUM(F18:F23)</f>
        <v>-5</v>
      </c>
      <c r="G24" s="75"/>
      <c r="H24" s="75"/>
    </row>
    <row r="25" spans="1:8" ht="18" customHeight="1">
      <c r="D25" s="41"/>
      <c r="E25" s="41"/>
      <c r="F25" s="41"/>
    </row>
    <row r="26" spans="1:8" s="6" customFormat="1" ht="24.95" customHeight="1">
      <c r="A26" s="29"/>
      <c r="B26" s="23" t="s">
        <v>127</v>
      </c>
      <c r="C26" s="22"/>
      <c r="D26" s="11"/>
      <c r="E26" s="11"/>
      <c r="F26" s="8"/>
      <c r="G26" s="75"/>
      <c r="H26" s="75"/>
    </row>
    <row r="27" spans="1:8" s="6" customFormat="1" ht="20.100000000000001" customHeight="1">
      <c r="A27" s="29"/>
      <c r="B27" s="12" t="s">
        <v>142</v>
      </c>
      <c r="C27" s="48"/>
      <c r="D27" s="11"/>
      <c r="E27" s="11"/>
      <c r="F27" s="8" t="s">
        <v>16</v>
      </c>
      <c r="G27" s="75"/>
      <c r="H27" s="75"/>
    </row>
    <row r="28" spans="1:8" s="13" customFormat="1" ht="45" customHeight="1">
      <c r="A28" s="30"/>
      <c r="B28" s="19"/>
      <c r="C28" s="20" t="str">
        <f>C$9</f>
        <v>2020-21 
Provisional 
Outturn</v>
      </c>
      <c r="D28" s="20" t="str">
        <f>D$9</f>
        <v>2021-22 
Budget 
Estimate</v>
      </c>
      <c r="E28" s="20" t="str">
        <f>E$9</f>
        <v>2022-23 
Budget 
Estimate</v>
      </c>
      <c r="F28" s="20" t="str">
        <f>F$9</f>
        <v>2023-24 
Budget 
Estimate</v>
      </c>
      <c r="G28" s="75"/>
      <c r="H28" s="75"/>
    </row>
    <row r="29" spans="1:8" s="1" customFormat="1" ht="8.1" customHeight="1">
      <c r="A29" s="33"/>
      <c r="C29" s="34"/>
      <c r="D29" s="27"/>
      <c r="F29" s="27"/>
      <c r="G29" s="75"/>
      <c r="H29" s="75"/>
    </row>
    <row r="30" spans="1:8" s="6" customFormat="1" ht="15.95" customHeight="1">
      <c r="A30" s="29"/>
      <c r="B30" s="50" t="s">
        <v>43</v>
      </c>
      <c r="C30" s="48"/>
      <c r="D30" s="11"/>
      <c r="E30" s="11"/>
      <c r="F30" s="8"/>
      <c r="G30" s="75"/>
      <c r="H30" s="75"/>
    </row>
    <row r="31" spans="1:8" s="17" customFormat="1" ht="15.95" customHeight="1">
      <c r="A31" s="31"/>
      <c r="B31" s="21" t="s">
        <v>31</v>
      </c>
      <c r="C31" s="26">
        <v>0</v>
      </c>
      <c r="D31" s="26">
        <v>0</v>
      </c>
      <c r="E31" s="26">
        <v>0</v>
      </c>
      <c r="F31" s="26">
        <v>0</v>
      </c>
      <c r="G31" s="75"/>
      <c r="H31" s="75"/>
    </row>
    <row r="32" spans="1:8" s="17" customFormat="1" ht="15.95" customHeight="1">
      <c r="A32" s="31"/>
      <c r="B32" s="21" t="s">
        <v>154</v>
      </c>
      <c r="C32" s="26">
        <v>0</v>
      </c>
      <c r="D32" s="26">
        <v>0</v>
      </c>
      <c r="E32" s="26">
        <v>0</v>
      </c>
      <c r="F32" s="26">
        <v>0</v>
      </c>
      <c r="G32" s="75"/>
      <c r="H32" s="75"/>
    </row>
    <row r="33" spans="1:8" s="17" customFormat="1" ht="15.95" customHeight="1">
      <c r="A33" s="31"/>
      <c r="B33" s="21" t="s">
        <v>32</v>
      </c>
      <c r="C33" s="26">
        <v>0</v>
      </c>
      <c r="D33" s="26">
        <v>0</v>
      </c>
      <c r="E33" s="26">
        <v>0</v>
      </c>
      <c r="F33" s="26">
        <v>0</v>
      </c>
      <c r="G33" s="75"/>
      <c r="H33" s="75"/>
    </row>
    <row r="34" spans="1:8" s="17" customFormat="1" ht="15.95" customHeight="1">
      <c r="A34" s="31"/>
      <c r="B34" s="21" t="s">
        <v>35</v>
      </c>
      <c r="C34" s="26">
        <v>0</v>
      </c>
      <c r="D34" s="26">
        <v>0</v>
      </c>
      <c r="E34" s="26">
        <v>0</v>
      </c>
      <c r="F34" s="26">
        <v>0</v>
      </c>
      <c r="G34" s="75"/>
      <c r="H34" s="75"/>
    </row>
    <row r="35" spans="1:8" s="17" customFormat="1" ht="15.95" customHeight="1">
      <c r="A35" s="31"/>
      <c r="B35" s="21" t="s">
        <v>33</v>
      </c>
      <c r="C35" s="26">
        <v>0</v>
      </c>
      <c r="D35" s="26">
        <v>0</v>
      </c>
      <c r="E35" s="26">
        <v>0</v>
      </c>
      <c r="F35" s="26">
        <v>0</v>
      </c>
      <c r="G35" s="75"/>
      <c r="H35" s="75"/>
    </row>
    <row r="36" spans="1:8" s="17" customFormat="1" ht="15.95" customHeight="1">
      <c r="A36" s="31"/>
      <c r="B36" s="21" t="s">
        <v>45</v>
      </c>
      <c r="C36" s="26">
        <v>0</v>
      </c>
      <c r="D36" s="26">
        <v>0</v>
      </c>
      <c r="E36" s="26">
        <v>0</v>
      </c>
      <c r="F36" s="26">
        <v>0</v>
      </c>
      <c r="G36" s="75"/>
      <c r="H36" s="75"/>
    </row>
    <row r="37" spans="1:8" s="17" customFormat="1" ht="15.95" customHeight="1">
      <c r="A37" s="31"/>
      <c r="B37" s="21" t="s">
        <v>44</v>
      </c>
      <c r="C37" s="26">
        <v>0</v>
      </c>
      <c r="D37" s="26">
        <v>0</v>
      </c>
      <c r="E37" s="26">
        <v>0</v>
      </c>
      <c r="F37" s="26">
        <v>0</v>
      </c>
      <c r="G37" s="75"/>
      <c r="H37" s="75"/>
    </row>
    <row r="38" spans="1:8" s="17" customFormat="1" ht="15.95" customHeight="1">
      <c r="A38" s="31"/>
      <c r="B38" s="21" t="s">
        <v>38</v>
      </c>
      <c r="C38" s="26">
        <v>0</v>
      </c>
      <c r="D38" s="26">
        <v>0</v>
      </c>
      <c r="E38" s="26">
        <v>0</v>
      </c>
      <c r="F38" s="26">
        <v>0</v>
      </c>
      <c r="G38" s="75"/>
      <c r="H38" s="75"/>
    </row>
    <row r="39" spans="1:8" s="17" customFormat="1" ht="15.95" customHeight="1">
      <c r="A39" s="31"/>
      <c r="B39" s="21" t="s">
        <v>34</v>
      </c>
      <c r="C39" s="26">
        <v>0</v>
      </c>
      <c r="D39" s="26">
        <v>0</v>
      </c>
      <c r="E39" s="26">
        <v>0</v>
      </c>
      <c r="F39" s="26">
        <v>0</v>
      </c>
      <c r="G39" s="75"/>
      <c r="H39" s="75"/>
    </row>
    <row r="40" spans="1:8" s="17" customFormat="1" ht="15.95" customHeight="1">
      <c r="A40" s="31"/>
      <c r="B40" s="21" t="s">
        <v>46</v>
      </c>
      <c r="C40" s="26">
        <v>24</v>
      </c>
      <c r="D40" s="26">
        <v>50</v>
      </c>
      <c r="E40" s="26">
        <v>19</v>
      </c>
      <c r="F40" s="26">
        <v>5</v>
      </c>
      <c r="G40" s="75"/>
      <c r="H40" s="75"/>
    </row>
    <row r="41" spans="1:8" s="17" customFormat="1" ht="15.95" customHeight="1">
      <c r="A41" s="32"/>
      <c r="B41" s="18" t="s">
        <v>47</v>
      </c>
      <c r="C41" s="16">
        <f>SUM(C31:C40)</f>
        <v>24</v>
      </c>
      <c r="D41" s="16">
        <f>SUM(D31:D40)</f>
        <v>50</v>
      </c>
      <c r="E41" s="16">
        <f>SUM(E31:E40)</f>
        <v>19</v>
      </c>
      <c r="F41" s="16">
        <f>SUM(F31:F40)</f>
        <v>5</v>
      </c>
      <c r="G41" s="75"/>
      <c r="H41" s="75"/>
    </row>
    <row r="42" spans="1:8" s="1" customFormat="1" ht="8.1" customHeight="1">
      <c r="A42" s="33"/>
      <c r="C42" s="34"/>
      <c r="D42" s="27"/>
      <c r="F42" s="27"/>
      <c r="G42" s="75"/>
      <c r="H42" s="75"/>
    </row>
    <row r="43" spans="1:8" s="6" customFormat="1" ht="15.95" customHeight="1">
      <c r="A43" s="29"/>
      <c r="B43" s="50" t="s">
        <v>48</v>
      </c>
      <c r="C43" s="48"/>
      <c r="D43" s="11"/>
      <c r="E43" s="11"/>
      <c r="F43" s="8"/>
      <c r="G43" s="75"/>
      <c r="H43" s="75"/>
    </row>
    <row r="44" spans="1:8" s="17" customFormat="1" ht="15.95" customHeight="1">
      <c r="A44" s="31"/>
      <c r="B44" s="21" t="s">
        <v>78</v>
      </c>
      <c r="C44" s="26">
        <v>0</v>
      </c>
      <c r="D44" s="26">
        <v>0</v>
      </c>
      <c r="E44" s="26">
        <v>0</v>
      </c>
      <c r="F44" s="26">
        <v>0</v>
      </c>
      <c r="G44" s="75"/>
      <c r="H44" s="75"/>
    </row>
    <row r="45" spans="1:8" s="17" customFormat="1" ht="15.95" customHeight="1">
      <c r="A45" s="31"/>
      <c r="B45" s="21" t="s">
        <v>79</v>
      </c>
      <c r="C45" s="26">
        <v>0</v>
      </c>
      <c r="D45" s="26">
        <v>-20</v>
      </c>
      <c r="E45" s="26">
        <v>0</v>
      </c>
      <c r="F45" s="26">
        <v>0</v>
      </c>
      <c r="G45" s="75"/>
      <c r="H45" s="75"/>
    </row>
    <row r="46" spans="1:8" s="17" customFormat="1" ht="15.95" customHeight="1">
      <c r="A46" s="31"/>
      <c r="B46" s="21" t="s">
        <v>80</v>
      </c>
      <c r="C46" s="26">
        <v>0</v>
      </c>
      <c r="D46" s="26">
        <v>0</v>
      </c>
      <c r="E46" s="26">
        <v>0</v>
      </c>
      <c r="F46" s="26">
        <v>0</v>
      </c>
      <c r="G46" s="75"/>
      <c r="H46" s="75"/>
    </row>
    <row r="47" spans="1:8" s="17" customFormat="1" ht="15.95" customHeight="1">
      <c r="A47" s="31"/>
      <c r="B47" s="21" t="s">
        <v>81</v>
      </c>
      <c r="C47" s="26">
        <v>0</v>
      </c>
      <c r="D47" s="26">
        <v>0</v>
      </c>
      <c r="E47" s="26">
        <v>0</v>
      </c>
      <c r="F47" s="26">
        <v>0</v>
      </c>
      <c r="G47" s="75"/>
      <c r="H47" s="75"/>
    </row>
    <row r="48" spans="1:8" s="17" customFormat="1" ht="15.95" customHeight="1">
      <c r="A48" s="31"/>
      <c r="B48" s="21" t="s">
        <v>82</v>
      </c>
      <c r="C48" s="26">
        <v>-24</v>
      </c>
      <c r="D48" s="26">
        <v>0</v>
      </c>
      <c r="E48" s="26">
        <v>-19</v>
      </c>
      <c r="F48" s="26">
        <v>-5</v>
      </c>
      <c r="G48" s="75"/>
      <c r="H48" s="75"/>
    </row>
    <row r="49" spans="1:8" s="17" customFormat="1" ht="15.95" customHeight="1">
      <c r="A49" s="31"/>
      <c r="B49" s="21" t="s">
        <v>83</v>
      </c>
      <c r="C49" s="26">
        <v>0</v>
      </c>
      <c r="D49" s="26">
        <v>0</v>
      </c>
      <c r="E49" s="26">
        <v>0</v>
      </c>
      <c r="F49" s="26">
        <v>0</v>
      </c>
      <c r="G49" s="75"/>
      <c r="H49" s="75"/>
    </row>
    <row r="50" spans="1:8" s="17" customFormat="1" ht="15.95" customHeight="1">
      <c r="A50" s="31"/>
      <c r="B50" s="21" t="s">
        <v>84</v>
      </c>
      <c r="C50" s="26">
        <v>0</v>
      </c>
      <c r="D50" s="26">
        <v>0</v>
      </c>
      <c r="E50" s="26">
        <v>0</v>
      </c>
      <c r="F50" s="26">
        <v>0</v>
      </c>
      <c r="G50" s="75"/>
      <c r="H50" s="75"/>
    </row>
    <row r="51" spans="1:8" s="17" customFormat="1" ht="15.95" customHeight="1">
      <c r="A51" s="31"/>
      <c r="B51" s="21" t="s">
        <v>85</v>
      </c>
      <c r="C51" s="26">
        <v>0</v>
      </c>
      <c r="D51" s="26">
        <v>0</v>
      </c>
      <c r="E51" s="26">
        <v>0</v>
      </c>
      <c r="F51" s="26">
        <v>0</v>
      </c>
      <c r="G51" s="75"/>
      <c r="H51" s="75"/>
    </row>
    <row r="52" spans="1:8" s="17" customFormat="1" ht="15.95" customHeight="1">
      <c r="A52" s="31"/>
      <c r="B52" s="21" t="s">
        <v>86</v>
      </c>
      <c r="C52" s="26">
        <v>0</v>
      </c>
      <c r="D52" s="26">
        <v>0</v>
      </c>
      <c r="E52" s="26">
        <v>0</v>
      </c>
      <c r="F52" s="26">
        <v>0</v>
      </c>
      <c r="G52" s="75"/>
      <c r="H52" s="75"/>
    </row>
    <row r="53" spans="1:8" s="17" customFormat="1" ht="15.95" customHeight="1">
      <c r="A53" s="31"/>
      <c r="B53" s="21" t="s">
        <v>87</v>
      </c>
      <c r="C53" s="26">
        <v>0</v>
      </c>
      <c r="D53" s="26">
        <v>-30</v>
      </c>
      <c r="E53" s="26">
        <v>0</v>
      </c>
      <c r="F53" s="26">
        <v>0</v>
      </c>
      <c r="G53" s="75"/>
      <c r="H53" s="75"/>
    </row>
    <row r="54" spans="1:8" s="17" customFormat="1" ht="15.95" customHeight="1">
      <c r="A54" s="31"/>
      <c r="B54" s="21" t="s">
        <v>88</v>
      </c>
      <c r="C54" s="15">
        <v>0</v>
      </c>
      <c r="D54" s="15">
        <v>0</v>
      </c>
      <c r="E54" s="26">
        <v>0</v>
      </c>
      <c r="F54" s="26">
        <v>0</v>
      </c>
      <c r="G54" s="75"/>
      <c r="H54" s="75"/>
    </row>
    <row r="55" spans="1:8" s="17" customFormat="1" ht="15.95" customHeight="1">
      <c r="A55" s="31"/>
      <c r="B55" s="21" t="s">
        <v>89</v>
      </c>
      <c r="C55" s="26">
        <v>0</v>
      </c>
      <c r="D55" s="26">
        <v>0</v>
      </c>
      <c r="E55" s="26">
        <v>0</v>
      </c>
      <c r="F55" s="26">
        <v>0</v>
      </c>
      <c r="G55" s="75"/>
      <c r="H55" s="75"/>
    </row>
    <row r="56" spans="1:8" s="17" customFormat="1" ht="15.95" customHeight="1">
      <c r="A56" s="31"/>
      <c r="B56" s="21" t="s">
        <v>90</v>
      </c>
      <c r="C56" s="26">
        <v>0</v>
      </c>
      <c r="D56" s="26">
        <v>0</v>
      </c>
      <c r="E56" s="26">
        <v>0</v>
      </c>
      <c r="F56" s="26">
        <v>0</v>
      </c>
      <c r="G56" s="75"/>
      <c r="H56" s="75"/>
    </row>
    <row r="57" spans="1:8" s="17" customFormat="1" ht="15.95" customHeight="1">
      <c r="A57" s="32"/>
      <c r="B57" s="18" t="s">
        <v>49</v>
      </c>
      <c r="C57" s="16">
        <f>SUM(C44:C56)</f>
        <v>-24</v>
      </c>
      <c r="D57" s="16">
        <f>SUM(D44:D56)</f>
        <v>-50</v>
      </c>
      <c r="E57" s="16">
        <f>SUM(E44:E56)</f>
        <v>-19</v>
      </c>
      <c r="F57" s="16">
        <f>SUM(F44:F56)</f>
        <v>-5</v>
      </c>
      <c r="G57" s="75"/>
      <c r="H57" s="75"/>
    </row>
    <row r="58" spans="1:8" s="1" customFormat="1" ht="8.1" customHeight="1">
      <c r="A58" s="33"/>
      <c r="C58" s="34"/>
      <c r="D58" s="27"/>
      <c r="F58" s="27"/>
      <c r="G58" s="75"/>
      <c r="H58" s="75"/>
    </row>
    <row r="59" spans="1:8" s="17" customFormat="1" ht="15.95" customHeight="1">
      <c r="A59" s="31"/>
      <c r="B59" s="44" t="s">
        <v>97</v>
      </c>
      <c r="C59" s="36" t="str">
        <f>IF(C41+C57=0, "PASS", "FAIL")</f>
        <v>PASS</v>
      </c>
      <c r="D59" s="36" t="str">
        <f>IF(D41+D57=0, "PASS", "FAIL")</f>
        <v>PASS</v>
      </c>
      <c r="E59" s="36" t="str">
        <f>IF(E41+E57=0, "PASS", "FAIL")</f>
        <v>PASS</v>
      </c>
      <c r="F59" s="36" t="str">
        <f>IF(F41+F57=0, "PASS", "FAIL")</f>
        <v>PASS</v>
      </c>
      <c r="G59" s="75"/>
      <c r="H59" s="75"/>
    </row>
    <row r="60" spans="1:8" s="1" customFormat="1" ht="18" customHeight="1">
      <c r="A60" s="33"/>
      <c r="C60" s="34"/>
      <c r="D60" s="27"/>
      <c r="F60" s="27"/>
      <c r="G60" s="75"/>
      <c r="H60" s="75"/>
    </row>
    <row r="61" spans="1:8" s="6" customFormat="1" ht="20.100000000000001" customHeight="1">
      <c r="A61" s="29"/>
      <c r="B61" s="12" t="s">
        <v>141</v>
      </c>
      <c r="C61" s="48"/>
      <c r="D61" s="11"/>
      <c r="E61" s="11"/>
      <c r="F61" s="8" t="s">
        <v>16</v>
      </c>
      <c r="G61" s="75"/>
      <c r="H61" s="75"/>
    </row>
    <row r="62" spans="1:8" s="13" customFormat="1" ht="45" customHeight="1">
      <c r="A62" s="30"/>
      <c r="B62" s="19"/>
      <c r="C62" s="20" t="str">
        <f>C$9</f>
        <v>2020-21 
Provisional 
Outturn</v>
      </c>
      <c r="D62" s="20" t="str">
        <f>D$9</f>
        <v>2021-22 
Budget 
Estimate</v>
      </c>
      <c r="E62" s="20" t="str">
        <f>E$9</f>
        <v>2022-23 
Budget 
Estimate</v>
      </c>
      <c r="F62" s="20" t="str">
        <f>F$9</f>
        <v>2023-24 
Budget 
Estimate</v>
      </c>
      <c r="G62" s="75"/>
      <c r="H62" s="75"/>
    </row>
    <row r="63" spans="1:8" s="1" customFormat="1" ht="8.1" customHeight="1">
      <c r="A63" s="33"/>
      <c r="C63" s="34"/>
      <c r="D63" s="27"/>
      <c r="F63" s="27"/>
      <c r="G63" s="75"/>
      <c r="H63" s="75"/>
    </row>
    <row r="64" spans="1:8" s="6" customFormat="1" ht="15.95" customHeight="1">
      <c r="A64" s="29"/>
      <c r="B64" s="50" t="s">
        <v>43</v>
      </c>
      <c r="C64" s="48"/>
      <c r="D64" s="11"/>
      <c r="E64" s="11"/>
      <c r="F64" s="8"/>
      <c r="G64" s="75"/>
      <c r="H64" s="75"/>
    </row>
    <row r="65" spans="1:8" s="13" customFormat="1" ht="20.100000000000001" customHeight="1">
      <c r="A65" s="30"/>
      <c r="B65" s="81" t="s">
        <v>94</v>
      </c>
      <c r="C65" s="82"/>
      <c r="D65" s="82"/>
      <c r="E65" s="82"/>
      <c r="F65" s="83"/>
      <c r="G65" s="75"/>
      <c r="H65" s="75"/>
    </row>
    <row r="66" spans="1:8" s="17" customFormat="1" ht="15.95" customHeight="1">
      <c r="A66" s="31"/>
      <c r="B66" s="21" t="s">
        <v>31</v>
      </c>
      <c r="C66" s="26">
        <v>0</v>
      </c>
      <c r="D66" s="26">
        <v>0</v>
      </c>
      <c r="E66" s="26">
        <v>0</v>
      </c>
      <c r="F66" s="26">
        <v>0</v>
      </c>
      <c r="G66" s="75"/>
      <c r="H66" s="75"/>
    </row>
    <row r="67" spans="1:8" s="17" customFormat="1" ht="15.95" customHeight="1">
      <c r="A67" s="31"/>
      <c r="B67" s="21" t="s">
        <v>154</v>
      </c>
      <c r="C67" s="26">
        <v>0</v>
      </c>
      <c r="D67" s="26">
        <v>0</v>
      </c>
      <c r="E67" s="26">
        <v>0</v>
      </c>
      <c r="F67" s="26">
        <v>0</v>
      </c>
      <c r="G67" s="75"/>
      <c r="H67" s="75"/>
    </row>
    <row r="68" spans="1:8" s="17" customFormat="1" ht="15.95" customHeight="1">
      <c r="A68" s="31"/>
      <c r="B68" s="21" t="s">
        <v>32</v>
      </c>
      <c r="C68" s="26">
        <v>0</v>
      </c>
      <c r="D68" s="26">
        <v>0</v>
      </c>
      <c r="E68" s="26">
        <v>0</v>
      </c>
      <c r="F68" s="26">
        <v>0</v>
      </c>
      <c r="G68" s="75"/>
      <c r="H68" s="75"/>
    </row>
    <row r="69" spans="1:8" s="17" customFormat="1" ht="15.95" customHeight="1">
      <c r="A69" s="31"/>
      <c r="B69" s="21" t="s">
        <v>50</v>
      </c>
      <c r="C69" s="26">
        <v>0</v>
      </c>
      <c r="D69" s="26">
        <v>0</v>
      </c>
      <c r="E69" s="26">
        <v>0</v>
      </c>
      <c r="F69" s="26">
        <v>0</v>
      </c>
      <c r="G69" s="75"/>
      <c r="H69" s="75"/>
    </row>
    <row r="70" spans="1:8" s="17" customFormat="1" ht="15.95" customHeight="1">
      <c r="A70" s="31"/>
      <c r="B70" s="21" t="s">
        <v>33</v>
      </c>
      <c r="C70" s="26">
        <v>0</v>
      </c>
      <c r="D70" s="26">
        <v>0</v>
      </c>
      <c r="E70" s="26">
        <v>0</v>
      </c>
      <c r="F70" s="26">
        <v>0</v>
      </c>
      <c r="G70" s="75"/>
      <c r="H70" s="75"/>
    </row>
    <row r="71" spans="1:8" s="17" customFormat="1" ht="15.95" customHeight="1">
      <c r="A71" s="31"/>
      <c r="B71" s="21" t="s">
        <v>45</v>
      </c>
      <c r="C71" s="26">
        <v>0</v>
      </c>
      <c r="D71" s="26">
        <v>0</v>
      </c>
      <c r="E71" s="26">
        <v>0</v>
      </c>
      <c r="F71" s="26">
        <v>0</v>
      </c>
      <c r="G71" s="75"/>
      <c r="H71" s="75"/>
    </row>
    <row r="72" spans="1:8" s="17" customFormat="1" ht="15.95" customHeight="1">
      <c r="A72" s="31"/>
      <c r="B72" s="21" t="s">
        <v>44</v>
      </c>
      <c r="C72" s="26">
        <v>0</v>
      </c>
      <c r="D72" s="26">
        <v>0</v>
      </c>
      <c r="E72" s="26">
        <v>0</v>
      </c>
      <c r="F72" s="26">
        <v>0</v>
      </c>
      <c r="G72" s="75"/>
      <c r="H72" s="75"/>
    </row>
    <row r="73" spans="1:8" s="17" customFormat="1" ht="15.95" customHeight="1">
      <c r="A73" s="31"/>
      <c r="B73" s="21" t="s">
        <v>38</v>
      </c>
      <c r="C73" s="26">
        <v>0</v>
      </c>
      <c r="D73" s="26">
        <v>0</v>
      </c>
      <c r="E73" s="26">
        <v>0</v>
      </c>
      <c r="F73" s="26">
        <v>0</v>
      </c>
      <c r="G73" s="75"/>
      <c r="H73" s="75"/>
    </row>
    <row r="74" spans="1:8" s="17" customFormat="1" ht="15.95" customHeight="1">
      <c r="A74" s="31"/>
      <c r="B74" s="21" t="s">
        <v>34</v>
      </c>
      <c r="C74" s="26">
        <v>0</v>
      </c>
      <c r="D74" s="26">
        <v>0</v>
      </c>
      <c r="E74" s="26">
        <v>0</v>
      </c>
      <c r="F74" s="26">
        <v>0</v>
      </c>
      <c r="G74" s="75"/>
      <c r="H74" s="75"/>
    </row>
    <row r="75" spans="1:8" s="17" customFormat="1" ht="15.95" customHeight="1">
      <c r="A75" s="31"/>
      <c r="B75" s="21" t="s">
        <v>46</v>
      </c>
      <c r="C75" s="26">
        <v>0</v>
      </c>
      <c r="D75" s="26">
        <v>0</v>
      </c>
      <c r="E75" s="26">
        <v>0</v>
      </c>
      <c r="F75" s="26">
        <v>0</v>
      </c>
      <c r="G75" s="75"/>
      <c r="H75" s="75"/>
    </row>
    <row r="76" spans="1:8" s="17" customFormat="1" ht="15.95" customHeight="1">
      <c r="A76" s="32"/>
      <c r="B76" s="24" t="s">
        <v>95</v>
      </c>
      <c r="C76" s="25">
        <f>SUM(C66:C75)</f>
        <v>0</v>
      </c>
      <c r="D76" s="25">
        <f>SUM(D66:D75)</f>
        <v>0</v>
      </c>
      <c r="E76" s="25">
        <f>SUM(E66:E75)</f>
        <v>0</v>
      </c>
      <c r="F76" s="25">
        <f>SUM(F66:F75)</f>
        <v>0</v>
      </c>
      <c r="G76" s="75"/>
      <c r="H76" s="75"/>
    </row>
    <row r="77" spans="1:8" s="13" customFormat="1" ht="20.100000000000001" customHeight="1">
      <c r="A77" s="30"/>
      <c r="B77" s="81" t="s">
        <v>130</v>
      </c>
      <c r="C77" s="82"/>
      <c r="D77" s="82"/>
      <c r="E77" s="82"/>
      <c r="F77" s="83"/>
      <c r="G77" s="75"/>
      <c r="H77" s="75"/>
    </row>
    <row r="78" spans="1:8" s="17" customFormat="1" ht="15.95" customHeight="1">
      <c r="A78" s="31"/>
      <c r="B78" s="21" t="s">
        <v>51</v>
      </c>
      <c r="C78" s="26">
        <v>0</v>
      </c>
      <c r="D78" s="26">
        <v>0</v>
      </c>
      <c r="E78" s="26">
        <v>0</v>
      </c>
      <c r="F78" s="26">
        <v>0</v>
      </c>
      <c r="G78" s="75"/>
      <c r="H78" s="75"/>
    </row>
    <row r="79" spans="1:8" s="17" customFormat="1" ht="15.95" customHeight="1">
      <c r="A79" s="31"/>
      <c r="B79" s="21" t="s">
        <v>92</v>
      </c>
      <c r="C79" s="26">
        <v>0</v>
      </c>
      <c r="D79" s="26">
        <v>0</v>
      </c>
      <c r="E79" s="26">
        <v>0</v>
      </c>
      <c r="F79" s="26">
        <v>0</v>
      </c>
      <c r="G79" s="75"/>
      <c r="H79" s="75"/>
    </row>
    <row r="80" spans="1:8" s="17" customFormat="1" ht="15.95" customHeight="1">
      <c r="A80" s="31"/>
      <c r="B80" s="21" t="s">
        <v>131</v>
      </c>
      <c r="C80" s="26">
        <v>0</v>
      </c>
      <c r="D80" s="26">
        <v>0</v>
      </c>
      <c r="E80" s="26">
        <v>0</v>
      </c>
      <c r="F80" s="26">
        <v>0</v>
      </c>
      <c r="G80" s="75"/>
      <c r="H80" s="75"/>
    </row>
    <row r="81" spans="1:8" s="17" customFormat="1" ht="15.95" customHeight="1">
      <c r="A81" s="31"/>
      <c r="B81" s="21" t="s">
        <v>52</v>
      </c>
      <c r="C81" s="26">
        <v>0</v>
      </c>
      <c r="D81" s="26">
        <v>0</v>
      </c>
      <c r="E81" s="26">
        <v>0</v>
      </c>
      <c r="F81" s="26">
        <v>0</v>
      </c>
      <c r="G81" s="75"/>
      <c r="H81" s="75"/>
    </row>
    <row r="82" spans="1:8" s="17" customFormat="1" ht="15.95" customHeight="1">
      <c r="A82" s="32"/>
      <c r="B82" s="24" t="s">
        <v>132</v>
      </c>
      <c r="C82" s="25">
        <f>SUM(C78:C81)</f>
        <v>0</v>
      </c>
      <c r="D82" s="25">
        <f>SUM(D78:D81)</f>
        <v>0</v>
      </c>
      <c r="E82" s="25">
        <f>SUM(E78:E81)</f>
        <v>0</v>
      </c>
      <c r="F82" s="25">
        <f>SUM(F78:F81)</f>
        <v>0</v>
      </c>
      <c r="G82" s="75"/>
      <c r="H82" s="75"/>
    </row>
    <row r="83" spans="1:8" s="13" customFormat="1" ht="20.100000000000001" customHeight="1">
      <c r="A83" s="30"/>
      <c r="B83" s="81" t="s">
        <v>93</v>
      </c>
      <c r="C83" s="82"/>
      <c r="D83" s="82"/>
      <c r="E83" s="82"/>
      <c r="F83" s="83"/>
      <c r="G83" s="75"/>
      <c r="H83" s="75"/>
    </row>
    <row r="84" spans="1:8" s="17" customFormat="1" ht="15.95" customHeight="1">
      <c r="A84" s="31"/>
      <c r="B84" s="21" t="s">
        <v>31</v>
      </c>
      <c r="C84" s="26">
        <v>0</v>
      </c>
      <c r="D84" s="26">
        <v>0</v>
      </c>
      <c r="E84" s="26">
        <v>0</v>
      </c>
      <c r="F84" s="26">
        <v>0</v>
      </c>
      <c r="G84" s="75"/>
      <c r="H84" s="75"/>
    </row>
    <row r="85" spans="1:8" s="17" customFormat="1" ht="15.95" customHeight="1">
      <c r="A85" s="31"/>
      <c r="B85" s="21" t="s">
        <v>154</v>
      </c>
      <c r="C85" s="26">
        <v>0</v>
      </c>
      <c r="D85" s="26">
        <v>0</v>
      </c>
      <c r="E85" s="26">
        <v>0</v>
      </c>
      <c r="F85" s="26">
        <v>0</v>
      </c>
      <c r="G85" s="75"/>
      <c r="H85" s="75"/>
    </row>
    <row r="86" spans="1:8" s="17" customFormat="1" ht="15.95" customHeight="1">
      <c r="A86" s="31"/>
      <c r="B86" s="21" t="s">
        <v>32</v>
      </c>
      <c r="C86" s="26">
        <v>0</v>
      </c>
      <c r="D86" s="26">
        <v>0</v>
      </c>
      <c r="E86" s="26">
        <v>0</v>
      </c>
      <c r="F86" s="26">
        <v>0</v>
      </c>
      <c r="G86" s="75"/>
      <c r="H86" s="75"/>
    </row>
    <row r="87" spans="1:8" s="17" customFormat="1" ht="15.95" customHeight="1">
      <c r="A87" s="31"/>
      <c r="B87" s="21" t="s">
        <v>35</v>
      </c>
      <c r="C87" s="26">
        <v>0</v>
      </c>
      <c r="D87" s="26">
        <v>0</v>
      </c>
      <c r="E87" s="26">
        <v>0</v>
      </c>
      <c r="F87" s="26">
        <v>0</v>
      </c>
      <c r="G87" s="75"/>
      <c r="H87" s="75"/>
    </row>
    <row r="88" spans="1:8" s="17" customFormat="1" ht="15.95" customHeight="1">
      <c r="A88" s="31"/>
      <c r="B88" s="21" t="s">
        <v>33</v>
      </c>
      <c r="C88" s="26">
        <v>0</v>
      </c>
      <c r="D88" s="26">
        <v>0</v>
      </c>
      <c r="E88" s="26">
        <v>0</v>
      </c>
      <c r="F88" s="26">
        <v>0</v>
      </c>
      <c r="G88" s="75"/>
      <c r="H88" s="75"/>
    </row>
    <row r="89" spans="1:8" s="17" customFormat="1" ht="15.95" customHeight="1">
      <c r="A89" s="31"/>
      <c r="B89" s="21" t="s">
        <v>45</v>
      </c>
      <c r="C89" s="26">
        <v>0</v>
      </c>
      <c r="D89" s="26">
        <v>0</v>
      </c>
      <c r="E89" s="26">
        <v>0</v>
      </c>
      <c r="F89" s="26">
        <v>0</v>
      </c>
      <c r="G89" s="75"/>
      <c r="H89" s="75"/>
    </row>
    <row r="90" spans="1:8" s="17" customFormat="1" ht="15.95" customHeight="1">
      <c r="A90" s="31"/>
      <c r="B90" s="21" t="s">
        <v>44</v>
      </c>
      <c r="C90" s="26">
        <v>0</v>
      </c>
      <c r="D90" s="26">
        <v>0</v>
      </c>
      <c r="E90" s="26">
        <v>0</v>
      </c>
      <c r="F90" s="26">
        <v>0</v>
      </c>
      <c r="G90" s="75"/>
      <c r="H90" s="75"/>
    </row>
    <row r="91" spans="1:8" s="17" customFormat="1" ht="15.95" customHeight="1">
      <c r="A91" s="31"/>
      <c r="B91" s="21" t="s">
        <v>38</v>
      </c>
      <c r="C91" s="26">
        <v>0</v>
      </c>
      <c r="D91" s="26">
        <v>0</v>
      </c>
      <c r="E91" s="26">
        <v>0</v>
      </c>
      <c r="F91" s="26">
        <v>0</v>
      </c>
      <c r="G91" s="75"/>
      <c r="H91" s="75"/>
    </row>
    <row r="92" spans="1:8" s="17" customFormat="1" ht="15.95" customHeight="1">
      <c r="A92" s="31"/>
      <c r="B92" s="21" t="s">
        <v>34</v>
      </c>
      <c r="C92" s="26">
        <v>0</v>
      </c>
      <c r="D92" s="26">
        <v>0</v>
      </c>
      <c r="E92" s="26">
        <v>0</v>
      </c>
      <c r="F92" s="26">
        <v>0</v>
      </c>
      <c r="G92" s="75"/>
      <c r="H92" s="75"/>
    </row>
    <row r="93" spans="1:8" s="17" customFormat="1" ht="15.95" customHeight="1">
      <c r="A93" s="31"/>
      <c r="B93" s="21" t="s">
        <v>46</v>
      </c>
      <c r="C93" s="26">
        <v>0</v>
      </c>
      <c r="D93" s="26">
        <v>0</v>
      </c>
      <c r="E93" s="26">
        <v>0</v>
      </c>
      <c r="F93" s="26">
        <v>0</v>
      </c>
      <c r="G93" s="75"/>
      <c r="H93" s="75"/>
    </row>
    <row r="94" spans="1:8" s="17" customFormat="1" ht="15.95" customHeight="1">
      <c r="A94" s="32"/>
      <c r="B94" s="24" t="s">
        <v>96</v>
      </c>
      <c r="C94" s="25">
        <f>SUM(C84:C93)</f>
        <v>0</v>
      </c>
      <c r="D94" s="25">
        <f>SUM(D84:D93)</f>
        <v>0</v>
      </c>
      <c r="E94" s="25">
        <f>SUM(E84:E93)</f>
        <v>0</v>
      </c>
      <c r="F94" s="25">
        <f>SUM(F84:F93)</f>
        <v>0</v>
      </c>
      <c r="G94" s="75"/>
      <c r="H94" s="75"/>
    </row>
    <row r="95" spans="1:8" s="17" customFormat="1" ht="15.95" customHeight="1">
      <c r="A95" s="32"/>
      <c r="B95" s="18" t="s">
        <v>129</v>
      </c>
      <c r="C95" s="16">
        <f>SUM(C76,C82, C94)</f>
        <v>0</v>
      </c>
      <c r="D95" s="16">
        <f>SUM(D76,D82, D94)</f>
        <v>0</v>
      </c>
      <c r="E95" s="16">
        <f>SUM(E76,E82, E94)</f>
        <v>0</v>
      </c>
      <c r="F95" s="16">
        <f>SUM(F76,F82, F94)</f>
        <v>0</v>
      </c>
      <c r="G95" s="75"/>
      <c r="H95" s="75"/>
    </row>
    <row r="96" spans="1:8" s="1" customFormat="1" ht="8.1" customHeight="1">
      <c r="A96" s="33"/>
      <c r="C96" s="34"/>
      <c r="D96" s="27"/>
      <c r="F96" s="27"/>
      <c r="G96" s="75"/>
      <c r="H96" s="75"/>
    </row>
    <row r="97" spans="1:8" s="6" customFormat="1" ht="15.95" customHeight="1">
      <c r="A97" s="29"/>
      <c r="B97" s="50" t="s">
        <v>48</v>
      </c>
      <c r="C97" s="48"/>
      <c r="D97" s="11"/>
      <c r="E97" s="11"/>
      <c r="F97" s="8"/>
      <c r="G97" s="75"/>
      <c r="H97" s="75"/>
    </row>
    <row r="98" spans="1:8" s="17" customFormat="1" ht="15.95" customHeight="1">
      <c r="A98" s="31"/>
      <c r="B98" s="21" t="s">
        <v>78</v>
      </c>
      <c r="C98" s="26">
        <v>0</v>
      </c>
      <c r="D98" s="26">
        <v>0</v>
      </c>
      <c r="E98" s="26">
        <v>0</v>
      </c>
      <c r="F98" s="26">
        <v>0</v>
      </c>
      <c r="G98" s="75"/>
      <c r="H98" s="75"/>
    </row>
    <row r="99" spans="1:8" s="17" customFormat="1" ht="15.95" customHeight="1">
      <c r="A99" s="31"/>
      <c r="B99" s="21" t="s">
        <v>79</v>
      </c>
      <c r="C99" s="26">
        <v>0</v>
      </c>
      <c r="D99" s="26">
        <v>0</v>
      </c>
      <c r="E99" s="26">
        <v>0</v>
      </c>
      <c r="F99" s="26">
        <v>0</v>
      </c>
      <c r="G99" s="75"/>
      <c r="H99" s="75"/>
    </row>
    <row r="100" spans="1:8" s="17" customFormat="1" ht="15.95" customHeight="1">
      <c r="A100" s="31"/>
      <c r="B100" s="21" t="s">
        <v>80</v>
      </c>
      <c r="C100" s="26">
        <v>0</v>
      </c>
      <c r="D100" s="26">
        <v>0</v>
      </c>
      <c r="E100" s="26">
        <v>0</v>
      </c>
      <c r="F100" s="26">
        <v>0</v>
      </c>
      <c r="G100" s="75"/>
      <c r="H100" s="75"/>
    </row>
    <row r="101" spans="1:8" s="17" customFormat="1" ht="15.95" customHeight="1">
      <c r="A101" s="31"/>
      <c r="B101" s="21" t="s">
        <v>81</v>
      </c>
      <c r="C101" s="26">
        <v>0</v>
      </c>
      <c r="D101" s="26">
        <v>0</v>
      </c>
      <c r="E101" s="26">
        <v>0</v>
      </c>
      <c r="F101" s="26">
        <v>0</v>
      </c>
      <c r="G101" s="75"/>
      <c r="H101" s="75"/>
    </row>
    <row r="102" spans="1:8" s="17" customFormat="1" ht="15.95" customHeight="1">
      <c r="A102" s="31"/>
      <c r="B102" s="21" t="s">
        <v>82</v>
      </c>
      <c r="C102" s="26">
        <v>0</v>
      </c>
      <c r="D102" s="26">
        <v>0</v>
      </c>
      <c r="E102" s="26">
        <v>0</v>
      </c>
      <c r="F102" s="26">
        <v>0</v>
      </c>
      <c r="G102" s="75"/>
      <c r="H102" s="75"/>
    </row>
    <row r="103" spans="1:8" s="17" customFormat="1" ht="15.95" customHeight="1">
      <c r="A103" s="31"/>
      <c r="B103" s="21" t="s">
        <v>83</v>
      </c>
      <c r="C103" s="26">
        <v>0</v>
      </c>
      <c r="D103" s="26">
        <v>0</v>
      </c>
      <c r="E103" s="26">
        <v>0</v>
      </c>
      <c r="F103" s="26">
        <v>0</v>
      </c>
      <c r="G103" s="75"/>
      <c r="H103" s="75"/>
    </row>
    <row r="104" spans="1:8" s="17" customFormat="1" ht="15.95" customHeight="1">
      <c r="A104" s="31"/>
      <c r="B104" s="42" t="s">
        <v>85</v>
      </c>
      <c r="C104" s="15">
        <f>-SUM(C76,C82)</f>
        <v>0</v>
      </c>
      <c r="D104" s="15">
        <f>-SUM(D76,D82)</f>
        <v>0</v>
      </c>
      <c r="E104" s="15">
        <f>-SUM(E76,E82)</f>
        <v>0</v>
      </c>
      <c r="F104" s="15">
        <f>-SUM(F76,F82)</f>
        <v>0</v>
      </c>
      <c r="G104" s="75"/>
      <c r="H104" s="75"/>
    </row>
    <row r="105" spans="1:8" s="17" customFormat="1" ht="15.95" customHeight="1">
      <c r="A105" s="32"/>
      <c r="B105" s="18" t="s">
        <v>146</v>
      </c>
      <c r="C105" s="16">
        <f>SUM(C98:C104)</f>
        <v>0</v>
      </c>
      <c r="D105" s="16">
        <f>SUM(D98:D104)</f>
        <v>0</v>
      </c>
      <c r="E105" s="16">
        <f>SUM(E98:E104)</f>
        <v>0</v>
      </c>
      <c r="F105" s="16">
        <f>SUM(F98:F104)</f>
        <v>0</v>
      </c>
      <c r="G105" s="75"/>
      <c r="H105" s="75"/>
    </row>
    <row r="106" spans="1:8" s="1" customFormat="1" ht="8.1" customHeight="1">
      <c r="A106" s="33"/>
      <c r="C106" s="34"/>
      <c r="D106" s="27"/>
      <c r="F106" s="27"/>
      <c r="G106" s="75"/>
      <c r="H106" s="75"/>
    </row>
    <row r="107" spans="1:8" s="17" customFormat="1" ht="15.95" customHeight="1">
      <c r="A107" s="31"/>
      <c r="B107" s="44" t="s">
        <v>97</v>
      </c>
      <c r="C107" s="36" t="str">
        <f>IF(C95+C105=0, "PASS", "FAIL")</f>
        <v>PASS</v>
      </c>
      <c r="D107" s="36" t="str">
        <f>IF(D95+D105=0, "PASS", "FAIL")</f>
        <v>PASS</v>
      </c>
      <c r="E107" s="36" t="str">
        <f>IF(E95+E105=0, "PASS", "FAIL")</f>
        <v>PASS</v>
      </c>
      <c r="F107" s="36" t="str">
        <f>IF(F95+F105=0, "PASS", "FAIL")</f>
        <v>PASS</v>
      </c>
      <c r="G107" s="75"/>
      <c r="H107" s="75"/>
    </row>
    <row r="108" spans="1:8" ht="18" customHeight="1">
      <c r="D108" s="41"/>
      <c r="E108" s="41"/>
      <c r="F108" s="41"/>
    </row>
    <row r="109" spans="1:8" s="6" customFormat="1" ht="24.95" customHeight="1">
      <c r="A109" s="29"/>
      <c r="B109" s="23" t="s">
        <v>143</v>
      </c>
      <c r="C109" s="22"/>
      <c r="D109" s="11"/>
      <c r="E109" s="11"/>
      <c r="F109" s="8"/>
      <c r="G109" s="75"/>
      <c r="H109" s="75"/>
    </row>
    <row r="110" spans="1:8" s="6" customFormat="1" ht="20.100000000000001" customHeight="1">
      <c r="A110" s="29"/>
      <c r="B110" s="12" t="s">
        <v>144</v>
      </c>
      <c r="C110" s="48"/>
      <c r="D110" s="11"/>
      <c r="E110" s="11"/>
      <c r="F110" s="8" t="s">
        <v>16</v>
      </c>
      <c r="G110" s="75"/>
      <c r="H110" s="75"/>
    </row>
    <row r="111" spans="1:8" s="13" customFormat="1" ht="45" customHeight="1">
      <c r="A111" s="30"/>
      <c r="B111" s="19"/>
      <c r="C111" s="20" t="str">
        <f>C$9</f>
        <v>2020-21 
Provisional 
Outturn</v>
      </c>
      <c r="D111" s="20" t="str">
        <f>D$9</f>
        <v>2021-22 
Budget 
Estimate</v>
      </c>
      <c r="E111" s="20" t="str">
        <f>E$9</f>
        <v>2022-23 
Budget 
Estimate</v>
      </c>
      <c r="F111" s="20" t="str">
        <f>F$9</f>
        <v>2023-24 
Budget 
Estimate</v>
      </c>
      <c r="G111" s="75"/>
      <c r="H111" s="75"/>
    </row>
    <row r="112" spans="1:8" s="1" customFormat="1" ht="8.1" customHeight="1">
      <c r="A112" s="33"/>
      <c r="C112" s="34"/>
      <c r="D112" s="27"/>
      <c r="F112" s="27"/>
      <c r="G112" s="75"/>
      <c r="H112" s="75"/>
    </row>
    <row r="113" spans="1:8" s="6" customFormat="1" ht="15.95" customHeight="1">
      <c r="A113" s="29"/>
      <c r="B113" s="50" t="s">
        <v>43</v>
      </c>
      <c r="C113" s="48"/>
      <c r="D113" s="11"/>
      <c r="E113" s="11"/>
      <c r="F113" s="8"/>
      <c r="G113" s="75"/>
      <c r="H113" s="75"/>
    </row>
    <row r="114" spans="1:8" s="17" customFormat="1" ht="15.95" customHeight="1">
      <c r="A114" s="31"/>
      <c r="B114" s="21" t="s">
        <v>98</v>
      </c>
      <c r="C114" s="26">
        <v>0</v>
      </c>
      <c r="D114" s="26">
        <v>0</v>
      </c>
      <c r="E114" s="26">
        <v>0</v>
      </c>
      <c r="F114" s="26">
        <v>0</v>
      </c>
      <c r="G114" s="75"/>
      <c r="H114" s="75"/>
    </row>
    <row r="115" spans="1:8" s="17" customFormat="1" ht="15.95" customHeight="1">
      <c r="A115" s="31"/>
      <c r="B115" s="21" t="s">
        <v>99</v>
      </c>
      <c r="C115" s="26">
        <v>0</v>
      </c>
      <c r="D115" s="26">
        <v>0</v>
      </c>
      <c r="E115" s="26">
        <v>0</v>
      </c>
      <c r="F115" s="26">
        <v>0</v>
      </c>
      <c r="G115" s="75"/>
      <c r="H115" s="75"/>
    </row>
    <row r="116" spans="1:8" s="17" customFormat="1" ht="15.95" customHeight="1">
      <c r="A116" s="31"/>
      <c r="B116" s="21" t="s">
        <v>100</v>
      </c>
      <c r="C116" s="26">
        <v>0</v>
      </c>
      <c r="D116" s="26">
        <v>0</v>
      </c>
      <c r="E116" s="26">
        <v>0</v>
      </c>
      <c r="F116" s="26">
        <v>0</v>
      </c>
      <c r="G116" s="75"/>
      <c r="H116" s="75"/>
    </row>
    <row r="117" spans="1:8" s="17" customFormat="1" ht="15.95" customHeight="1">
      <c r="A117" s="31"/>
      <c r="B117" s="21" t="s">
        <v>101</v>
      </c>
      <c r="C117" s="26">
        <v>0</v>
      </c>
      <c r="D117" s="26">
        <v>0</v>
      </c>
      <c r="E117" s="26">
        <v>0</v>
      </c>
      <c r="F117" s="26">
        <v>0</v>
      </c>
      <c r="G117" s="75"/>
      <c r="H117" s="75"/>
    </row>
    <row r="118" spans="1:8" s="17" customFormat="1" ht="15.95" customHeight="1">
      <c r="A118" s="31"/>
      <c r="B118" s="21" t="s">
        <v>102</v>
      </c>
      <c r="C118" s="26">
        <v>0</v>
      </c>
      <c r="D118" s="26">
        <v>0</v>
      </c>
      <c r="E118" s="26">
        <v>0</v>
      </c>
      <c r="F118" s="26">
        <v>0</v>
      </c>
      <c r="G118" s="75"/>
      <c r="H118" s="75"/>
    </row>
    <row r="119" spans="1:8" s="17" customFormat="1" ht="15.95" customHeight="1">
      <c r="A119" s="32"/>
      <c r="B119" s="52" t="s">
        <v>54</v>
      </c>
      <c r="C119" s="53">
        <f>SUM(C114:C118)</f>
        <v>0</v>
      </c>
      <c r="D119" s="53">
        <f>SUM(D114:D118)</f>
        <v>0</v>
      </c>
      <c r="E119" s="53">
        <f>SUM(E114:E118)</f>
        <v>0</v>
      </c>
      <c r="F119" s="53">
        <f>SUM(F114:F118)</f>
        <v>0</v>
      </c>
      <c r="G119" s="75"/>
      <c r="H119" s="75"/>
    </row>
    <row r="120" spans="1:8" s="1" customFormat="1" ht="8.1" customHeight="1">
      <c r="A120" s="33"/>
      <c r="C120" s="34"/>
      <c r="D120" s="27"/>
      <c r="F120" s="27"/>
      <c r="G120" s="75"/>
      <c r="H120" s="75"/>
    </row>
    <row r="121" spans="1:8" s="6" customFormat="1" ht="15.95" customHeight="1">
      <c r="A121" s="29"/>
      <c r="B121" s="50" t="s">
        <v>48</v>
      </c>
      <c r="C121" s="48"/>
      <c r="D121" s="11"/>
      <c r="E121" s="11"/>
      <c r="F121" s="8"/>
      <c r="G121" s="75"/>
      <c r="H121" s="75"/>
    </row>
    <row r="122" spans="1:8" s="17" customFormat="1" ht="15.95" customHeight="1">
      <c r="A122" s="31"/>
      <c r="B122" s="21" t="s">
        <v>104</v>
      </c>
      <c r="C122" s="26">
        <v>0</v>
      </c>
      <c r="D122" s="26">
        <v>0</v>
      </c>
      <c r="E122" s="26">
        <v>0</v>
      </c>
      <c r="F122" s="26">
        <v>0</v>
      </c>
      <c r="G122" s="75"/>
      <c r="H122" s="75"/>
    </row>
    <row r="123" spans="1:8" s="17" customFormat="1" ht="15.95" customHeight="1">
      <c r="A123" s="31"/>
      <c r="B123" s="35" t="s">
        <v>121</v>
      </c>
      <c r="C123" s="26">
        <v>0</v>
      </c>
      <c r="D123" s="26">
        <v>0</v>
      </c>
      <c r="E123" s="26">
        <v>0</v>
      </c>
      <c r="F123" s="26">
        <v>0</v>
      </c>
      <c r="G123" s="75"/>
      <c r="H123" s="75"/>
    </row>
    <row r="124" spans="1:8" s="17" customFormat="1" ht="15.95" customHeight="1">
      <c r="A124" s="31"/>
      <c r="B124" s="21" t="s">
        <v>80</v>
      </c>
      <c r="C124" s="26">
        <v>0</v>
      </c>
      <c r="D124" s="26">
        <v>0</v>
      </c>
      <c r="E124" s="26">
        <v>0</v>
      </c>
      <c r="F124" s="26">
        <v>0</v>
      </c>
      <c r="G124" s="75"/>
      <c r="H124" s="75"/>
    </row>
    <row r="125" spans="1:8" s="17" customFormat="1" ht="15.95" customHeight="1">
      <c r="A125" s="31"/>
      <c r="B125" s="21" t="s">
        <v>81</v>
      </c>
      <c r="C125" s="26">
        <v>0</v>
      </c>
      <c r="D125" s="26">
        <v>0</v>
      </c>
      <c r="E125" s="26">
        <v>0</v>
      </c>
      <c r="F125" s="26">
        <v>0</v>
      </c>
      <c r="G125" s="75"/>
      <c r="H125" s="75"/>
    </row>
    <row r="126" spans="1:8" s="17" customFormat="1" ht="15.95" customHeight="1">
      <c r="A126" s="31"/>
      <c r="B126" s="21" t="s">
        <v>84</v>
      </c>
      <c r="C126" s="26">
        <v>0</v>
      </c>
      <c r="D126" s="26">
        <v>0</v>
      </c>
      <c r="E126" s="26">
        <v>0</v>
      </c>
      <c r="F126" s="26">
        <v>0</v>
      </c>
      <c r="G126" s="75"/>
      <c r="H126" s="75"/>
    </row>
    <row r="127" spans="1:8" s="17" customFormat="1" ht="15.95" customHeight="1">
      <c r="A127" s="31"/>
      <c r="B127" s="21" t="s">
        <v>85</v>
      </c>
      <c r="C127" s="26">
        <v>0</v>
      </c>
      <c r="D127" s="26">
        <v>0</v>
      </c>
      <c r="E127" s="26">
        <v>0</v>
      </c>
      <c r="F127" s="26">
        <v>0</v>
      </c>
      <c r="G127" s="75"/>
      <c r="H127" s="75"/>
    </row>
    <row r="128" spans="1:8" s="17" customFormat="1" ht="15.95" customHeight="1">
      <c r="A128" s="31"/>
      <c r="B128" s="21" t="s">
        <v>86</v>
      </c>
      <c r="C128" s="26">
        <v>0</v>
      </c>
      <c r="D128" s="26">
        <v>0</v>
      </c>
      <c r="E128" s="26">
        <v>0</v>
      </c>
      <c r="F128" s="26">
        <v>0</v>
      </c>
      <c r="G128" s="75"/>
      <c r="H128" s="75"/>
    </row>
    <row r="129" spans="1:8" s="17" customFormat="1" ht="15.95" customHeight="1">
      <c r="A129" s="31"/>
      <c r="B129" s="21" t="s">
        <v>87</v>
      </c>
      <c r="C129" s="26">
        <v>0</v>
      </c>
      <c r="D129" s="26">
        <v>0</v>
      </c>
      <c r="E129" s="26">
        <v>0</v>
      </c>
      <c r="F129" s="26">
        <v>0</v>
      </c>
      <c r="G129" s="75"/>
      <c r="H129" s="75"/>
    </row>
    <row r="130" spans="1:8" s="17" customFormat="1" ht="15.95" customHeight="1">
      <c r="A130" s="31"/>
      <c r="B130" s="21" t="s">
        <v>88</v>
      </c>
      <c r="C130" s="26">
        <v>0</v>
      </c>
      <c r="D130" s="26">
        <v>0</v>
      </c>
      <c r="E130" s="26">
        <v>0</v>
      </c>
      <c r="F130" s="26">
        <v>0</v>
      </c>
      <c r="G130" s="75"/>
      <c r="H130" s="75"/>
    </row>
    <row r="131" spans="1:8" s="17" customFormat="1" ht="15.95" customHeight="1">
      <c r="A131" s="31"/>
      <c r="B131" s="21" t="s">
        <v>89</v>
      </c>
      <c r="C131" s="26">
        <v>0</v>
      </c>
      <c r="D131" s="26">
        <v>0</v>
      </c>
      <c r="E131" s="26">
        <v>0</v>
      </c>
      <c r="F131" s="26">
        <v>0</v>
      </c>
      <c r="G131" s="75"/>
      <c r="H131" s="75"/>
    </row>
    <row r="132" spans="1:8" s="17" customFormat="1" ht="15.95" customHeight="1">
      <c r="A132" s="31"/>
      <c r="B132" s="21" t="s">
        <v>90</v>
      </c>
      <c r="C132" s="26">
        <v>0</v>
      </c>
      <c r="D132" s="26">
        <v>0</v>
      </c>
      <c r="E132" s="26">
        <v>0</v>
      </c>
      <c r="F132" s="26">
        <v>0</v>
      </c>
      <c r="G132" s="75"/>
      <c r="H132" s="75"/>
    </row>
    <row r="133" spans="1:8" s="17" customFormat="1" ht="15.95" customHeight="1">
      <c r="A133" s="32"/>
      <c r="B133" s="52" t="s">
        <v>55</v>
      </c>
      <c r="C133" s="16">
        <f>SUM(C122:C132)</f>
        <v>0</v>
      </c>
      <c r="D133" s="16">
        <f>SUM(D122:D132)</f>
        <v>0</v>
      </c>
      <c r="E133" s="16">
        <f>SUM(E122:E132)</f>
        <v>0</v>
      </c>
      <c r="F133" s="16">
        <f>SUM(F122:F132)</f>
        <v>0</v>
      </c>
      <c r="G133" s="75"/>
      <c r="H133" s="75"/>
    </row>
    <row r="134" spans="1:8" s="1" customFormat="1" ht="8.1" customHeight="1">
      <c r="A134" s="33"/>
      <c r="C134" s="34"/>
      <c r="D134" s="27"/>
      <c r="F134" s="27"/>
      <c r="G134" s="75"/>
      <c r="H134" s="75"/>
    </row>
    <row r="135" spans="1:8" s="17" customFormat="1" ht="15.95" customHeight="1">
      <c r="A135" s="31"/>
      <c r="B135" s="44" t="s">
        <v>105</v>
      </c>
      <c r="C135" s="36" t="str">
        <f>IF(C119+C133=0, "PASS", "FAIL")</f>
        <v>PASS</v>
      </c>
      <c r="D135" s="36" t="str">
        <f>IF(D119+D133=0, "PASS", "FAIL")</f>
        <v>PASS</v>
      </c>
      <c r="E135" s="36" t="str">
        <f>IF(E119+E133=0, "PASS", "FAIL")</f>
        <v>PASS</v>
      </c>
      <c r="F135" s="36" t="str">
        <f>IF(F119+F133=0, "PASS", "FAIL")</f>
        <v>PASS</v>
      </c>
      <c r="G135" s="75"/>
      <c r="H135" s="75"/>
    </row>
    <row r="136" spans="1:8" ht="18" customHeight="1">
      <c r="D136" s="41"/>
      <c r="E136" s="41"/>
      <c r="F136" s="41"/>
    </row>
    <row r="137" spans="1:8" s="6" customFormat="1" ht="20.100000000000001" customHeight="1">
      <c r="A137" s="29"/>
      <c r="B137" s="12" t="s">
        <v>145</v>
      </c>
      <c r="C137" s="48"/>
      <c r="D137" s="11"/>
      <c r="E137" s="11"/>
      <c r="F137" s="8" t="s">
        <v>16</v>
      </c>
      <c r="G137" s="75"/>
      <c r="H137" s="75"/>
    </row>
    <row r="138" spans="1:8" s="13" customFormat="1" ht="45" customHeight="1">
      <c r="A138" s="30"/>
      <c r="B138" s="19"/>
      <c r="C138" s="20" t="str">
        <f>C$9</f>
        <v>2020-21 
Provisional 
Outturn</v>
      </c>
      <c r="D138" s="20" t="str">
        <f>D$9</f>
        <v>2021-22 
Budget 
Estimate</v>
      </c>
      <c r="E138" s="20" t="str">
        <f>E$9</f>
        <v>2022-23 
Budget 
Estimate</v>
      </c>
      <c r="F138" s="20" t="str">
        <f>F$9</f>
        <v>2023-24 
Budget 
Estimate</v>
      </c>
      <c r="G138" s="75"/>
      <c r="H138" s="75"/>
    </row>
    <row r="139" spans="1:8" s="1" customFormat="1" ht="8.1" customHeight="1">
      <c r="A139" s="33"/>
      <c r="C139" s="34"/>
      <c r="D139" s="27"/>
      <c r="F139" s="27"/>
      <c r="G139" s="75"/>
      <c r="H139" s="75"/>
    </row>
    <row r="140" spans="1:8" s="6" customFormat="1" ht="15.95" customHeight="1">
      <c r="A140" s="29"/>
      <c r="B140" s="50" t="s">
        <v>43</v>
      </c>
      <c r="C140" s="48"/>
      <c r="D140" s="11"/>
      <c r="E140" s="11"/>
      <c r="F140" s="8"/>
      <c r="G140" s="75"/>
      <c r="H140" s="75"/>
    </row>
    <row r="141" spans="1:8" s="17" customFormat="1" ht="15.95" customHeight="1">
      <c r="A141" s="31"/>
      <c r="B141" s="21" t="s">
        <v>94</v>
      </c>
      <c r="C141" s="26">
        <v>0</v>
      </c>
      <c r="D141" s="26">
        <v>0</v>
      </c>
      <c r="E141" s="26">
        <v>0</v>
      </c>
      <c r="F141" s="26">
        <v>0</v>
      </c>
      <c r="G141" s="75"/>
      <c r="H141" s="75"/>
    </row>
    <row r="142" spans="1:8" s="17" customFormat="1" ht="15.95" customHeight="1">
      <c r="A142" s="31"/>
      <c r="B142" s="21" t="s">
        <v>91</v>
      </c>
      <c r="C142" s="26">
        <v>0</v>
      </c>
      <c r="D142" s="26">
        <v>0</v>
      </c>
      <c r="E142" s="26">
        <v>0</v>
      </c>
      <c r="F142" s="26">
        <v>0</v>
      </c>
      <c r="G142" s="75"/>
      <c r="H142" s="75"/>
    </row>
    <row r="143" spans="1:8" s="17" customFormat="1" ht="15.95" customHeight="1">
      <c r="A143" s="31"/>
      <c r="B143" s="21" t="s">
        <v>93</v>
      </c>
      <c r="C143" s="26">
        <v>0</v>
      </c>
      <c r="D143" s="26">
        <v>0</v>
      </c>
      <c r="E143" s="26">
        <v>0</v>
      </c>
      <c r="F143" s="26">
        <v>0</v>
      </c>
      <c r="G143" s="75"/>
      <c r="H143" s="75"/>
    </row>
    <row r="144" spans="1:8" s="17" customFormat="1" ht="15.95" customHeight="1">
      <c r="A144" s="32"/>
      <c r="B144" s="52" t="s">
        <v>103</v>
      </c>
      <c r="C144" s="53">
        <f>SUM(C141:C143)</f>
        <v>0</v>
      </c>
      <c r="D144" s="53">
        <f>SUM(D141:D143)</f>
        <v>0</v>
      </c>
      <c r="E144" s="53">
        <f>SUM(E141:E143)</f>
        <v>0</v>
      </c>
      <c r="F144" s="53">
        <f>SUM(F141:F143)</f>
        <v>0</v>
      </c>
      <c r="G144" s="75"/>
      <c r="H144" s="75"/>
    </row>
    <row r="145" spans="1:8" s="1" customFormat="1" ht="8.1" customHeight="1">
      <c r="A145" s="33"/>
      <c r="C145" s="34"/>
      <c r="D145" s="27"/>
      <c r="F145" s="27"/>
      <c r="G145" s="75"/>
      <c r="H145" s="75"/>
    </row>
    <row r="146" spans="1:8" s="6" customFormat="1" ht="15.95" customHeight="1">
      <c r="A146" s="29"/>
      <c r="B146" s="50" t="s">
        <v>48</v>
      </c>
      <c r="C146" s="48"/>
      <c r="D146" s="11"/>
      <c r="E146" s="11"/>
      <c r="F146" s="8"/>
      <c r="G146" s="75"/>
      <c r="H146" s="75"/>
    </row>
    <row r="147" spans="1:8" s="17" customFormat="1" ht="15.95" customHeight="1">
      <c r="A147" s="31"/>
      <c r="B147" s="21" t="s">
        <v>104</v>
      </c>
      <c r="C147" s="26">
        <v>0</v>
      </c>
      <c r="D147" s="26">
        <v>0</v>
      </c>
      <c r="E147" s="26">
        <v>0</v>
      </c>
      <c r="F147" s="26">
        <v>0</v>
      </c>
      <c r="G147" s="75"/>
      <c r="H147" s="75"/>
    </row>
    <row r="148" spans="1:8" s="17" customFormat="1" ht="15.95" customHeight="1">
      <c r="A148" s="31"/>
      <c r="B148" s="35" t="s">
        <v>121</v>
      </c>
      <c r="C148" s="26">
        <v>0</v>
      </c>
      <c r="D148" s="26">
        <v>0</v>
      </c>
      <c r="E148" s="26">
        <v>0</v>
      </c>
      <c r="F148" s="26">
        <v>0</v>
      </c>
      <c r="G148" s="75"/>
      <c r="H148" s="75"/>
    </row>
    <row r="149" spans="1:8" s="17" customFormat="1" ht="15.95" customHeight="1">
      <c r="A149" s="31"/>
      <c r="B149" s="21" t="s">
        <v>80</v>
      </c>
      <c r="C149" s="26">
        <v>0</v>
      </c>
      <c r="D149" s="26">
        <v>0</v>
      </c>
      <c r="E149" s="26">
        <v>0</v>
      </c>
      <c r="F149" s="26">
        <v>0</v>
      </c>
      <c r="G149" s="75"/>
      <c r="H149" s="75"/>
    </row>
    <row r="150" spans="1:8" s="17" customFormat="1" ht="15.95" customHeight="1">
      <c r="A150" s="31"/>
      <c r="B150" s="21" t="s">
        <v>81</v>
      </c>
      <c r="C150" s="26">
        <v>0</v>
      </c>
      <c r="D150" s="26">
        <v>0</v>
      </c>
      <c r="E150" s="26">
        <v>0</v>
      </c>
      <c r="F150" s="26">
        <v>0</v>
      </c>
      <c r="G150" s="75"/>
      <c r="H150" s="75"/>
    </row>
    <row r="151" spans="1:8" s="17" customFormat="1" ht="15.95" customHeight="1">
      <c r="A151" s="31"/>
      <c r="B151" s="21" t="s">
        <v>84</v>
      </c>
      <c r="C151" s="26">
        <v>0</v>
      </c>
      <c r="D151" s="26">
        <v>0</v>
      </c>
      <c r="E151" s="26">
        <v>0</v>
      </c>
      <c r="F151" s="26">
        <v>0</v>
      </c>
      <c r="G151" s="75"/>
      <c r="H151" s="75"/>
    </row>
    <row r="152" spans="1:8" s="17" customFormat="1" ht="15.95" customHeight="1">
      <c r="A152" s="31"/>
      <c r="B152" s="14" t="s">
        <v>85</v>
      </c>
      <c r="C152" s="15">
        <f>-SUM(C141:C142)</f>
        <v>0</v>
      </c>
      <c r="D152" s="15">
        <f>-SUM(D141:D142)</f>
        <v>0</v>
      </c>
      <c r="E152" s="15">
        <f>-SUM(E141:E142)</f>
        <v>0</v>
      </c>
      <c r="F152" s="15">
        <f>-SUM(F141:F142)</f>
        <v>0</v>
      </c>
      <c r="G152" s="75"/>
      <c r="H152" s="75"/>
    </row>
    <row r="153" spans="1:8" s="17" customFormat="1" ht="15.95" customHeight="1">
      <c r="A153" s="32"/>
      <c r="B153" s="18" t="s">
        <v>147</v>
      </c>
      <c r="C153" s="16">
        <f>SUM(C147:C152)</f>
        <v>0</v>
      </c>
      <c r="D153" s="16">
        <f>SUM(D147:D152)</f>
        <v>0</v>
      </c>
      <c r="E153" s="16">
        <f>SUM(E147:E152)</f>
        <v>0</v>
      </c>
      <c r="F153" s="16">
        <f>SUM(F147:F152)</f>
        <v>0</v>
      </c>
      <c r="G153" s="75"/>
      <c r="H153" s="75"/>
    </row>
    <row r="154" spans="1:8" s="1" customFormat="1" ht="8.1" customHeight="1">
      <c r="A154" s="33"/>
      <c r="C154" s="34"/>
      <c r="D154" s="27"/>
      <c r="F154" s="27"/>
      <c r="G154" s="75"/>
      <c r="H154" s="75"/>
    </row>
    <row r="155" spans="1:8" s="17" customFormat="1" ht="15.95" customHeight="1">
      <c r="A155" s="31"/>
      <c r="B155" s="44" t="s">
        <v>105</v>
      </c>
      <c r="C155" s="36" t="str">
        <f>IF(C144+C153=0, "PASS", "FAIL")</f>
        <v>PASS</v>
      </c>
      <c r="D155" s="36" t="str">
        <f>IF(D144+D153=0, "PASS", "FAIL")</f>
        <v>PASS</v>
      </c>
      <c r="E155" s="36" t="str">
        <f>IF(E144+E153=0, "PASS", "FAIL")</f>
        <v>PASS</v>
      </c>
      <c r="F155" s="36" t="str">
        <f>IF(F144+F153=0, "PASS", "FAIL")</f>
        <v>PASS</v>
      </c>
      <c r="G155" s="75"/>
      <c r="H155" s="75"/>
    </row>
    <row r="156" spans="1:8" ht="18" customHeight="1">
      <c r="D156" s="41"/>
      <c r="E156" s="41"/>
      <c r="F156" s="41"/>
    </row>
    <row r="157" spans="1:8" s="6" customFormat="1" ht="24.95" customHeight="1">
      <c r="A157" s="29"/>
      <c r="B157" s="23" t="s">
        <v>148</v>
      </c>
      <c r="C157" s="22"/>
      <c r="D157" s="11"/>
      <c r="E157" s="11"/>
      <c r="F157" s="8"/>
      <c r="G157" s="75"/>
      <c r="H157" s="75"/>
    </row>
    <row r="158" spans="1:8" s="6" customFormat="1" ht="20.100000000000001" customHeight="1">
      <c r="A158" s="29"/>
      <c r="B158" s="43" t="s">
        <v>56</v>
      </c>
      <c r="C158" s="22"/>
      <c r="D158" s="11"/>
      <c r="E158" s="11"/>
      <c r="F158" s="8" t="s">
        <v>16</v>
      </c>
      <c r="G158" s="75"/>
      <c r="H158" s="75"/>
    </row>
    <row r="159" spans="1:8" s="13" customFormat="1" ht="45" customHeight="1">
      <c r="A159" s="30"/>
      <c r="B159" s="19"/>
      <c r="C159" s="20" t="str">
        <f>C$9</f>
        <v>2020-21 
Provisional 
Outturn</v>
      </c>
      <c r="D159" s="20" t="str">
        <f>D$9</f>
        <v>2021-22 
Budget 
Estimate</v>
      </c>
      <c r="E159" s="20" t="str">
        <f>E$9</f>
        <v>2022-23 
Budget 
Estimate</v>
      </c>
      <c r="F159" s="20" t="str">
        <f>F$9</f>
        <v>2023-24 
Budget 
Estimate</v>
      </c>
      <c r="G159" s="75"/>
      <c r="H159" s="75"/>
    </row>
    <row r="160" spans="1:8" s="1" customFormat="1" ht="8.1" customHeight="1">
      <c r="A160" s="33"/>
      <c r="C160" s="34"/>
      <c r="D160" s="27"/>
      <c r="F160" s="27"/>
      <c r="G160" s="75"/>
      <c r="H160" s="75"/>
    </row>
    <row r="161" spans="1:8" s="6" customFormat="1" ht="15.95" customHeight="1">
      <c r="A161" s="29"/>
      <c r="B161" s="50" t="s">
        <v>59</v>
      </c>
      <c r="C161" s="48"/>
      <c r="D161" s="11"/>
      <c r="E161" s="11"/>
      <c r="F161" s="8"/>
      <c r="G161" s="75"/>
      <c r="H161" s="75"/>
    </row>
    <row r="162" spans="1:8" s="13" customFormat="1" ht="20.100000000000001" customHeight="1">
      <c r="A162" s="30"/>
      <c r="B162" s="81" t="s">
        <v>37</v>
      </c>
      <c r="C162" s="82"/>
      <c r="D162" s="82"/>
      <c r="E162" s="82"/>
      <c r="F162" s="83"/>
      <c r="G162" s="75"/>
      <c r="H162" s="75"/>
    </row>
    <row r="163" spans="1:8" s="17" customFormat="1" ht="15.95" customHeight="1">
      <c r="A163" s="30"/>
      <c r="B163" s="21" t="s">
        <v>106</v>
      </c>
      <c r="C163" s="26">
        <v>0</v>
      </c>
      <c r="D163" s="15">
        <f>C170</f>
        <v>0</v>
      </c>
      <c r="E163" s="15">
        <f>D170</f>
        <v>0</v>
      </c>
      <c r="F163" s="15">
        <f>E170</f>
        <v>0</v>
      </c>
      <c r="G163" s="75"/>
      <c r="H163" s="75"/>
    </row>
    <row r="164" spans="1:8" s="17" customFormat="1" ht="15.95" customHeight="1">
      <c r="A164" s="31"/>
      <c r="B164" s="55" t="s">
        <v>149</v>
      </c>
      <c r="C164" s="15">
        <v>0</v>
      </c>
      <c r="D164" s="38"/>
      <c r="E164" s="38"/>
      <c r="F164" s="38"/>
      <c r="G164" s="75"/>
      <c r="H164" s="75"/>
    </row>
    <row r="165" spans="1:8" s="17" customFormat="1" ht="15.95" customHeight="1">
      <c r="A165" s="31"/>
      <c r="B165" s="46" t="s">
        <v>107</v>
      </c>
      <c r="C165" s="54">
        <f>C163+C164</f>
        <v>0</v>
      </c>
      <c r="D165" s="54">
        <f>D163</f>
        <v>0</v>
      </c>
      <c r="E165" s="54">
        <f>E163</f>
        <v>0</v>
      </c>
      <c r="F165" s="54">
        <f>F163</f>
        <v>0</v>
      </c>
      <c r="G165" s="75"/>
      <c r="H165" s="75"/>
    </row>
    <row r="166" spans="1:8" s="17" customFormat="1" ht="15.95" customHeight="1">
      <c r="A166" s="31"/>
      <c r="B166" s="14" t="s">
        <v>57</v>
      </c>
      <c r="C166" s="15">
        <f>-C51-C104</f>
        <v>0</v>
      </c>
      <c r="D166" s="15">
        <f>-D51-D104</f>
        <v>0</v>
      </c>
      <c r="E166" s="15">
        <f>-E51-E104</f>
        <v>0</v>
      </c>
      <c r="F166" s="15">
        <f>-F51-F104</f>
        <v>0</v>
      </c>
      <c r="G166" s="75"/>
      <c r="H166" s="75"/>
    </row>
    <row r="167" spans="1:8" s="17" customFormat="1" ht="15.95" customHeight="1">
      <c r="A167" s="31"/>
      <c r="B167" s="14" t="s">
        <v>58</v>
      </c>
      <c r="C167" s="15">
        <f>-SUM(C55:C56)</f>
        <v>0</v>
      </c>
      <c r="D167" s="15">
        <f>-SUM(D55:D56)</f>
        <v>0</v>
      </c>
      <c r="E167" s="15">
        <f>-SUM(E55:E56)</f>
        <v>0</v>
      </c>
      <c r="F167" s="15">
        <f>-SUM(F55:F56)</f>
        <v>0</v>
      </c>
      <c r="G167" s="75"/>
      <c r="H167" s="75"/>
    </row>
    <row r="168" spans="1:8" s="17" customFormat="1" ht="15.95" customHeight="1">
      <c r="A168" s="31"/>
      <c r="B168" s="21" t="s">
        <v>108</v>
      </c>
      <c r="C168" s="15">
        <v>0</v>
      </c>
      <c r="D168" s="15">
        <v>0</v>
      </c>
      <c r="E168" s="26">
        <v>0</v>
      </c>
      <c r="F168" s="26">
        <v>0</v>
      </c>
      <c r="G168" s="75"/>
      <c r="H168" s="75"/>
    </row>
    <row r="169" spans="1:8" s="17" customFormat="1" ht="15.95" customHeight="1">
      <c r="A169" s="31"/>
      <c r="B169" s="21" t="s">
        <v>109</v>
      </c>
      <c r="C169" s="15">
        <v>0</v>
      </c>
      <c r="D169" s="15">
        <v>0</v>
      </c>
      <c r="E169" s="26">
        <v>0</v>
      </c>
      <c r="F169" s="26">
        <v>0</v>
      </c>
      <c r="G169" s="75"/>
      <c r="H169" s="75"/>
    </row>
    <row r="170" spans="1:8" s="17" customFormat="1" ht="15.95" customHeight="1">
      <c r="A170" s="32"/>
      <c r="B170" s="18" t="s">
        <v>110</v>
      </c>
      <c r="C170" s="16">
        <f>SUM(C165:C169)</f>
        <v>0</v>
      </c>
      <c r="D170" s="16">
        <f>SUM(D165:D169)</f>
        <v>0</v>
      </c>
      <c r="E170" s="16">
        <f>SUM(E165:E169)</f>
        <v>0</v>
      </c>
      <c r="F170" s="16">
        <f>SUM(F165:F169)</f>
        <v>0</v>
      </c>
      <c r="G170" s="75"/>
      <c r="H170" s="75"/>
    </row>
    <row r="171" spans="1:8" s="13" customFormat="1" ht="20.100000000000001" customHeight="1">
      <c r="A171" s="30"/>
      <c r="B171" s="81" t="s">
        <v>139</v>
      </c>
      <c r="C171" s="82"/>
      <c r="D171" s="82"/>
      <c r="E171" s="82"/>
      <c r="F171" s="83"/>
      <c r="G171" s="75"/>
      <c r="H171" s="75"/>
    </row>
    <row r="172" spans="1:8" s="17" customFormat="1" ht="15.95" customHeight="1">
      <c r="A172" s="30"/>
      <c r="B172" s="21" t="s">
        <v>106</v>
      </c>
      <c r="C172" s="26">
        <v>0</v>
      </c>
      <c r="D172" s="15">
        <f>C179</f>
        <v>0</v>
      </c>
      <c r="E172" s="15">
        <f>D179</f>
        <v>0</v>
      </c>
      <c r="F172" s="15">
        <f>E179</f>
        <v>0</v>
      </c>
      <c r="G172" s="75"/>
      <c r="H172" s="75"/>
    </row>
    <row r="173" spans="1:8" s="17" customFormat="1" ht="15.95" customHeight="1">
      <c r="A173" s="31"/>
      <c r="B173" s="14" t="s">
        <v>149</v>
      </c>
      <c r="C173" s="15">
        <v>0</v>
      </c>
      <c r="D173" s="38"/>
      <c r="E173" s="38"/>
      <c r="F173" s="38"/>
      <c r="G173" s="75"/>
      <c r="H173" s="75"/>
    </row>
    <row r="174" spans="1:8" s="17" customFormat="1" ht="15.95" customHeight="1">
      <c r="A174" s="31"/>
      <c r="B174" s="46" t="s">
        <v>107</v>
      </c>
      <c r="C174" s="54">
        <f>C172+C173</f>
        <v>0</v>
      </c>
      <c r="D174" s="54">
        <f>D172</f>
        <v>0</v>
      </c>
      <c r="E174" s="54">
        <f>E172</f>
        <v>0</v>
      </c>
      <c r="F174" s="54">
        <f>F172</f>
        <v>0</v>
      </c>
      <c r="G174" s="75"/>
      <c r="H174" s="75"/>
    </row>
    <row r="175" spans="1:8" s="17" customFormat="1" ht="15.95" customHeight="1">
      <c r="A175" s="31"/>
      <c r="B175" s="14" t="s">
        <v>57</v>
      </c>
      <c r="C175" s="15">
        <f>-C127-C152</f>
        <v>0</v>
      </c>
      <c r="D175" s="15">
        <f>-D127-D152</f>
        <v>0</v>
      </c>
      <c r="E175" s="15">
        <f>-E127-E152</f>
        <v>0</v>
      </c>
      <c r="F175" s="15">
        <f>-F127-F152</f>
        <v>0</v>
      </c>
      <c r="G175" s="75"/>
      <c r="H175" s="75"/>
    </row>
    <row r="176" spans="1:8" s="17" customFormat="1" ht="15.95" customHeight="1">
      <c r="A176" s="31"/>
      <c r="B176" s="14" t="s">
        <v>58</v>
      </c>
      <c r="C176" s="15">
        <f>-SUM(C131:C132)</f>
        <v>0</v>
      </c>
      <c r="D176" s="15">
        <f>-SUM(D131:D132)</f>
        <v>0</v>
      </c>
      <c r="E176" s="15">
        <f>-SUM(E131:E132)</f>
        <v>0</v>
      </c>
      <c r="F176" s="15">
        <f>-SUM(F131:F132)</f>
        <v>0</v>
      </c>
      <c r="G176" s="75"/>
      <c r="H176" s="75"/>
    </row>
    <row r="177" spans="1:8" s="17" customFormat="1" ht="15.95" customHeight="1">
      <c r="A177" s="31"/>
      <c r="B177" s="21" t="s">
        <v>108</v>
      </c>
      <c r="C177" s="26">
        <v>0</v>
      </c>
      <c r="D177" s="26">
        <v>0</v>
      </c>
      <c r="E177" s="26">
        <v>0</v>
      </c>
      <c r="F177" s="26">
        <v>0</v>
      </c>
      <c r="G177" s="75"/>
      <c r="H177" s="75"/>
    </row>
    <row r="178" spans="1:8" s="17" customFormat="1" ht="15.95" customHeight="1">
      <c r="A178" s="31"/>
      <c r="B178" s="21" t="s">
        <v>109</v>
      </c>
      <c r="C178" s="26">
        <v>0</v>
      </c>
      <c r="D178" s="26">
        <v>0</v>
      </c>
      <c r="E178" s="26">
        <v>0</v>
      </c>
      <c r="F178" s="26">
        <v>0</v>
      </c>
      <c r="G178" s="75"/>
      <c r="H178" s="75"/>
    </row>
    <row r="179" spans="1:8" s="17" customFormat="1" ht="15.95" customHeight="1">
      <c r="A179" s="32"/>
      <c r="B179" s="18" t="s">
        <v>111</v>
      </c>
      <c r="C179" s="16">
        <f>SUM(C174:C178)</f>
        <v>0</v>
      </c>
      <c r="D179" s="16">
        <f>SUM(D174:D178)</f>
        <v>0</v>
      </c>
      <c r="E179" s="16">
        <f>SUM(E174:E178)</f>
        <v>0</v>
      </c>
      <c r="F179" s="16">
        <f>SUM(F174:F178)</f>
        <v>0</v>
      </c>
      <c r="G179" s="75"/>
      <c r="H179" s="75"/>
    </row>
    <row r="180" spans="1:8" s="1" customFormat="1" ht="8.1" customHeight="1">
      <c r="A180" s="33"/>
      <c r="C180" s="34"/>
      <c r="D180" s="27"/>
      <c r="F180" s="27"/>
      <c r="G180" s="75"/>
      <c r="H180" s="75"/>
    </row>
    <row r="181" spans="1:8" s="17" customFormat="1" ht="15.95" customHeight="1">
      <c r="A181" s="32"/>
      <c r="B181" s="18" t="s">
        <v>120</v>
      </c>
      <c r="C181" s="16">
        <f>C170+C179</f>
        <v>0</v>
      </c>
      <c r="D181" s="16">
        <f>D170+D179</f>
        <v>0</v>
      </c>
      <c r="E181" s="16">
        <f>E170+E179</f>
        <v>0</v>
      </c>
      <c r="F181" s="16">
        <f>F170+F179</f>
        <v>0</v>
      </c>
      <c r="G181" s="75"/>
      <c r="H181" s="75"/>
    </row>
    <row r="182" spans="1:8" s="1" customFormat="1" ht="8.1" customHeight="1">
      <c r="A182" s="33"/>
      <c r="C182" s="34"/>
      <c r="D182" s="27"/>
      <c r="F182" s="27"/>
      <c r="G182" s="75"/>
      <c r="H182" s="75"/>
    </row>
    <row r="183" spans="1:8" s="6" customFormat="1" ht="15.95" customHeight="1">
      <c r="A183" s="29"/>
      <c r="B183" s="50" t="s">
        <v>113</v>
      </c>
      <c r="C183" s="48"/>
      <c r="D183" s="11"/>
      <c r="E183" s="11"/>
      <c r="F183" s="8"/>
      <c r="G183" s="75"/>
      <c r="H183" s="75"/>
    </row>
    <row r="184" spans="1:8" s="17" customFormat="1" ht="15.95" customHeight="1">
      <c r="A184" s="31"/>
      <c r="B184" s="21" t="s">
        <v>115</v>
      </c>
      <c r="C184" s="26">
        <v>0</v>
      </c>
      <c r="D184" s="26">
        <v>0</v>
      </c>
      <c r="E184" s="26">
        <v>0</v>
      </c>
      <c r="F184" s="26">
        <v>0</v>
      </c>
      <c r="G184" s="75"/>
      <c r="H184" s="75"/>
    </row>
    <row r="185" spans="1:8" s="17" customFormat="1" ht="15.95" customHeight="1">
      <c r="A185" s="31"/>
      <c r="B185" s="45" t="s">
        <v>116</v>
      </c>
      <c r="C185" s="26">
        <v>0</v>
      </c>
      <c r="D185" s="26">
        <v>0</v>
      </c>
      <c r="E185" s="26">
        <v>0</v>
      </c>
      <c r="F185" s="26">
        <v>0</v>
      </c>
      <c r="G185" s="75"/>
      <c r="H185" s="75"/>
    </row>
    <row r="186" spans="1:8" s="17" customFormat="1" ht="15.95" customHeight="1">
      <c r="A186" s="31"/>
      <c r="B186" s="45" t="s">
        <v>117</v>
      </c>
      <c r="C186" s="26">
        <v>0</v>
      </c>
      <c r="D186" s="26">
        <v>0</v>
      </c>
      <c r="E186" s="26">
        <v>0</v>
      </c>
      <c r="F186" s="26">
        <v>0</v>
      </c>
      <c r="G186" s="75"/>
      <c r="H186" s="75"/>
    </row>
    <row r="187" spans="1:8" s="17" customFormat="1" ht="15.95" customHeight="1">
      <c r="A187" s="32"/>
      <c r="B187" s="18" t="s">
        <v>118</v>
      </c>
      <c r="C187" s="16">
        <f>SUM(C184:C186)</f>
        <v>0</v>
      </c>
      <c r="D187" s="16">
        <f>SUM(D184:D186)</f>
        <v>0</v>
      </c>
      <c r="E187" s="16">
        <f>SUM(E184:E186)</f>
        <v>0</v>
      </c>
      <c r="F187" s="16">
        <f>SUM(F184:F186)</f>
        <v>0</v>
      </c>
      <c r="G187" s="75"/>
      <c r="H187" s="75"/>
    </row>
    <row r="188" spans="1:8" s="17" customFormat="1" ht="30" customHeight="1">
      <c r="A188" s="31"/>
      <c r="B188" s="45" t="s">
        <v>119</v>
      </c>
      <c r="C188" s="26">
        <v>0</v>
      </c>
      <c r="D188" s="26">
        <v>0</v>
      </c>
      <c r="E188" s="26">
        <v>0</v>
      </c>
      <c r="F188" s="26">
        <v>0</v>
      </c>
      <c r="G188" s="75"/>
      <c r="H188" s="75"/>
    </row>
    <row r="189" spans="1:8" s="17" customFormat="1" ht="15.95" customHeight="1">
      <c r="A189" s="32"/>
      <c r="B189" s="18" t="s">
        <v>112</v>
      </c>
      <c r="C189" s="16">
        <f>SUM(C187:C188)</f>
        <v>0</v>
      </c>
      <c r="D189" s="16">
        <f>SUM(D187:D188)</f>
        <v>0</v>
      </c>
      <c r="E189" s="16">
        <f>SUM(E187:E188)</f>
        <v>0</v>
      </c>
      <c r="F189" s="16">
        <f>SUM(F187:F188)</f>
        <v>0</v>
      </c>
      <c r="G189" s="75"/>
      <c r="H189" s="75"/>
    </row>
    <row r="190" spans="1:8" s="1" customFormat="1" ht="8.1" customHeight="1">
      <c r="A190" s="33"/>
      <c r="C190" s="34"/>
      <c r="D190" s="27"/>
      <c r="F190" s="27"/>
      <c r="G190" s="75"/>
      <c r="H190" s="75"/>
    </row>
    <row r="191" spans="1:8" s="17" customFormat="1" ht="15.95" customHeight="1">
      <c r="A191" s="32"/>
      <c r="B191" s="18" t="s">
        <v>155</v>
      </c>
      <c r="C191" s="16">
        <f>C189+C181</f>
        <v>0</v>
      </c>
      <c r="D191" s="16">
        <f t="shared" ref="D191:F191" si="0">D189+D181</f>
        <v>0</v>
      </c>
      <c r="E191" s="16">
        <f t="shared" si="0"/>
        <v>0</v>
      </c>
      <c r="F191" s="16">
        <f t="shared" si="0"/>
        <v>0</v>
      </c>
      <c r="G191" s="75"/>
      <c r="H191" s="75"/>
    </row>
    <row r="192" spans="1:8" s="1" customFormat="1" ht="8.1" customHeight="1">
      <c r="A192" s="33"/>
      <c r="C192" s="34"/>
      <c r="D192" s="27"/>
      <c r="F192" s="27"/>
      <c r="G192" s="75"/>
      <c r="H192" s="75"/>
    </row>
    <row r="193" spans="1:9" s="6" customFormat="1" ht="15.95" customHeight="1">
      <c r="A193" s="29"/>
      <c r="B193" s="50" t="s">
        <v>114</v>
      </c>
      <c r="C193" s="48"/>
      <c r="D193" s="11"/>
      <c r="E193" s="11"/>
      <c r="F193" s="8"/>
      <c r="G193" s="75"/>
      <c r="H193" s="75"/>
    </row>
    <row r="194" spans="1:9" s="17" customFormat="1" ht="15.95" customHeight="1">
      <c r="A194" s="31"/>
      <c r="B194" s="21" t="s">
        <v>60</v>
      </c>
      <c r="C194" s="26">
        <v>0</v>
      </c>
      <c r="D194" s="26">
        <v>0</v>
      </c>
      <c r="E194" s="26">
        <v>0</v>
      </c>
      <c r="F194" s="26">
        <v>0</v>
      </c>
      <c r="G194" s="75"/>
      <c r="H194" s="75"/>
    </row>
    <row r="195" spans="1:9" s="17" customFormat="1" ht="15.95" customHeight="1">
      <c r="A195" s="31"/>
      <c r="B195" s="21" t="s">
        <v>61</v>
      </c>
      <c r="C195" s="26">
        <v>0</v>
      </c>
      <c r="D195" s="26">
        <v>0</v>
      </c>
      <c r="E195" s="26">
        <v>0</v>
      </c>
      <c r="F195" s="26">
        <v>0</v>
      </c>
      <c r="G195" s="75"/>
      <c r="H195" s="75"/>
    </row>
    <row r="196" spans="1:9" ht="18" customHeight="1">
      <c r="D196" s="41"/>
      <c r="E196" s="41"/>
      <c r="F196" s="41"/>
    </row>
    <row r="197" spans="1:9" s="6" customFormat="1" ht="24.95" customHeight="1">
      <c r="A197" s="75"/>
      <c r="B197" s="75"/>
      <c r="C197" s="75"/>
      <c r="D197" s="75"/>
      <c r="E197" s="75"/>
      <c r="F197" s="75"/>
      <c r="G197" s="75"/>
      <c r="H197" s="75"/>
    </row>
    <row r="198" spans="1:9" s="6" customFormat="1" ht="20.100000000000001" customHeight="1">
      <c r="A198" s="75"/>
      <c r="B198" s="75"/>
      <c r="C198" s="75"/>
      <c r="D198" s="75"/>
      <c r="E198" s="75"/>
      <c r="F198" s="75"/>
      <c r="G198" s="75"/>
      <c r="H198" s="75"/>
    </row>
    <row r="199" spans="1:9" ht="18" customHeight="1">
      <c r="A199" s="75"/>
      <c r="B199" s="75"/>
      <c r="C199" s="75"/>
      <c r="D199" s="75"/>
      <c r="E199" s="75"/>
      <c r="F199" s="75"/>
    </row>
    <row r="200" spans="1:9" ht="15.95" customHeight="1">
      <c r="A200" s="75"/>
      <c r="B200" s="75"/>
      <c r="C200" s="75"/>
      <c r="D200" s="75"/>
      <c r="E200" s="75"/>
      <c r="F200" s="75"/>
    </row>
    <row r="201" spans="1:9" ht="15.95" customHeight="1">
      <c r="A201" s="75"/>
      <c r="B201" s="75"/>
      <c r="C201" s="75"/>
      <c r="D201" s="75"/>
      <c r="E201" s="75"/>
      <c r="F201" s="75"/>
    </row>
    <row r="202" spans="1:9" ht="15.95" customHeight="1">
      <c r="A202" s="75"/>
      <c r="B202" s="75"/>
      <c r="C202" s="75"/>
      <c r="D202" s="75"/>
      <c r="E202" s="75"/>
      <c r="F202" s="75"/>
    </row>
    <row r="203" spans="1:9" ht="15.95" customHeight="1">
      <c r="A203" s="75"/>
      <c r="B203" s="75"/>
      <c r="C203" s="75"/>
      <c r="D203" s="75"/>
      <c r="E203" s="75"/>
      <c r="F203" s="75"/>
    </row>
    <row r="204" spans="1:9" s="17" customFormat="1" ht="15.95" customHeight="1">
      <c r="A204" s="75"/>
      <c r="B204" s="75"/>
      <c r="C204" s="75"/>
      <c r="D204" s="75"/>
      <c r="E204" s="75"/>
      <c r="F204" s="75"/>
      <c r="G204" s="75"/>
      <c r="H204" s="75"/>
      <c r="I204" s="2"/>
    </row>
    <row r="205" spans="1:9" ht="18" customHeight="1">
      <c r="A205" s="75"/>
      <c r="B205" s="75"/>
      <c r="C205" s="75"/>
      <c r="D205" s="75"/>
      <c r="E205" s="75"/>
      <c r="F205" s="75"/>
    </row>
    <row r="206" spans="1:9" ht="18" customHeight="1">
      <c r="A206" s="75"/>
      <c r="B206" s="75"/>
      <c r="C206" s="75"/>
      <c r="D206" s="75"/>
      <c r="E206" s="75"/>
      <c r="F206" s="75"/>
    </row>
    <row r="207" spans="1:9" ht="15.95" customHeight="1">
      <c r="A207" s="75"/>
      <c r="B207" s="75"/>
      <c r="C207" s="75"/>
      <c r="D207" s="75"/>
      <c r="E207" s="75"/>
      <c r="F207" s="75"/>
    </row>
    <row r="208" spans="1:9" ht="15.95" customHeight="1">
      <c r="A208" s="75"/>
      <c r="B208" s="75"/>
      <c r="C208" s="75"/>
      <c r="D208" s="75"/>
      <c r="E208" s="75"/>
      <c r="F208" s="75"/>
    </row>
    <row r="209" spans="1:8" ht="15.95" customHeight="1">
      <c r="A209" s="75"/>
      <c r="B209" s="75"/>
      <c r="C209" s="75"/>
      <c r="D209" s="75"/>
      <c r="E209" s="75"/>
      <c r="F209" s="75"/>
    </row>
    <row r="210" spans="1:8" ht="15.95" customHeight="1">
      <c r="A210" s="75"/>
      <c r="B210" s="75"/>
      <c r="C210" s="75"/>
      <c r="D210" s="75"/>
      <c r="E210" s="75"/>
      <c r="F210" s="75"/>
    </row>
    <row r="211" spans="1:8" ht="15.95" customHeight="1">
      <c r="A211" s="75"/>
      <c r="B211" s="75"/>
      <c r="C211" s="75"/>
      <c r="D211" s="75"/>
      <c r="E211" s="75"/>
      <c r="F211" s="75"/>
    </row>
    <row r="212" spans="1:8" ht="15.95" customHeight="1">
      <c r="A212" s="75"/>
      <c r="B212" s="75"/>
      <c r="C212" s="75"/>
      <c r="D212" s="75"/>
      <c r="E212" s="75"/>
      <c r="F212" s="75"/>
    </row>
    <row r="213" spans="1:8" ht="15.95" customHeight="1">
      <c r="A213" s="75"/>
      <c r="B213" s="75"/>
      <c r="C213" s="75"/>
      <c r="D213" s="75"/>
      <c r="E213" s="75"/>
      <c r="F213" s="75"/>
    </row>
    <row r="214" spans="1:8" ht="15.95" customHeight="1">
      <c r="A214" s="75"/>
      <c r="B214" s="75"/>
      <c r="C214" s="75"/>
      <c r="D214" s="75"/>
      <c r="E214" s="75"/>
      <c r="F214" s="75"/>
    </row>
    <row r="215" spans="1:8" ht="15.95" customHeight="1">
      <c r="A215" s="75"/>
      <c r="B215" s="75"/>
      <c r="C215" s="75"/>
      <c r="D215" s="75"/>
      <c r="E215" s="75"/>
      <c r="F215" s="75"/>
    </row>
    <row r="216" spans="1:8" ht="15.95" customHeight="1">
      <c r="A216" s="75"/>
      <c r="B216" s="75"/>
      <c r="C216" s="75"/>
      <c r="D216" s="75"/>
      <c r="E216" s="75"/>
      <c r="F216" s="75"/>
    </row>
    <row r="217" spans="1:8">
      <c r="A217" s="75"/>
      <c r="B217" s="75"/>
      <c r="C217" s="75"/>
      <c r="D217" s="75"/>
      <c r="E217" s="75"/>
      <c r="F217" s="75"/>
    </row>
    <row r="218" spans="1:8">
      <c r="A218" s="75"/>
      <c r="B218" s="75"/>
      <c r="C218" s="75"/>
      <c r="D218" s="75"/>
      <c r="E218" s="75"/>
      <c r="F218" s="75"/>
    </row>
    <row r="219" spans="1:8" s="49" customFormat="1" ht="18" customHeight="1">
      <c r="A219" s="75"/>
      <c r="B219" s="75"/>
      <c r="C219" s="75"/>
      <c r="D219" s="75"/>
      <c r="E219" s="75"/>
      <c r="F219" s="75"/>
      <c r="G219" s="75"/>
      <c r="H219" s="75"/>
    </row>
    <row r="220" spans="1:8" ht="15.95" customHeight="1">
      <c r="A220" s="75"/>
      <c r="B220" s="75"/>
      <c r="C220" s="75"/>
      <c r="D220" s="75"/>
      <c r="E220" s="75"/>
      <c r="F220" s="75"/>
    </row>
    <row r="221" spans="1:8" ht="15.95" customHeight="1">
      <c r="A221" s="75"/>
      <c r="B221" s="75"/>
      <c r="C221" s="75"/>
      <c r="D221" s="75"/>
      <c r="E221" s="75"/>
      <c r="F221" s="75"/>
    </row>
    <row r="222" spans="1:8" ht="15.95" customHeight="1">
      <c r="A222" s="75"/>
      <c r="B222" s="75"/>
      <c r="C222" s="75"/>
      <c r="D222" s="75"/>
      <c r="E222" s="75"/>
      <c r="F222" s="75"/>
    </row>
    <row r="223" spans="1:8" ht="15.95" customHeight="1">
      <c r="A223" s="75"/>
      <c r="B223" s="75"/>
      <c r="C223" s="75"/>
      <c r="D223" s="75"/>
      <c r="E223" s="75"/>
      <c r="F223" s="75"/>
    </row>
    <row r="224" spans="1:8" ht="15.95" customHeight="1">
      <c r="A224" s="75"/>
      <c r="B224" s="75"/>
      <c r="C224" s="75"/>
      <c r="D224" s="75"/>
      <c r="E224" s="75"/>
      <c r="F224" s="75"/>
    </row>
    <row r="225" spans="1:6" ht="15.95" customHeight="1">
      <c r="A225" s="75"/>
      <c r="B225" s="75"/>
      <c r="C225" s="75"/>
      <c r="D225" s="75"/>
      <c r="E225" s="75"/>
      <c r="F225" s="75"/>
    </row>
    <row r="226" spans="1:6" ht="15.95" customHeight="1">
      <c r="A226" s="75"/>
      <c r="B226" s="75"/>
      <c r="C226" s="75"/>
      <c r="D226" s="75"/>
      <c r="E226" s="75"/>
      <c r="F226" s="75"/>
    </row>
    <row r="227" spans="1:6" ht="15.95" customHeight="1">
      <c r="A227" s="75"/>
      <c r="B227" s="75"/>
      <c r="C227" s="75"/>
      <c r="D227" s="75"/>
      <c r="E227" s="75"/>
      <c r="F227" s="75"/>
    </row>
    <row r="228" spans="1:6" ht="15.95" customHeight="1">
      <c r="A228" s="75"/>
      <c r="B228" s="75"/>
      <c r="C228" s="75"/>
      <c r="D228" s="75"/>
      <c r="E228" s="75"/>
      <c r="F228" s="75"/>
    </row>
    <row r="229" spans="1:6" ht="15.95" customHeight="1">
      <c r="A229" s="75"/>
      <c r="B229" s="75"/>
      <c r="C229" s="75"/>
      <c r="D229" s="75"/>
      <c r="E229" s="75"/>
      <c r="F229" s="75"/>
    </row>
    <row r="230" spans="1:6">
      <c r="A230" s="75"/>
      <c r="B230" s="75"/>
      <c r="C230" s="75"/>
      <c r="D230" s="75"/>
      <c r="E230" s="75"/>
      <c r="F230" s="75"/>
    </row>
    <row r="231" spans="1:6">
      <c r="A231" s="75"/>
      <c r="B231" s="75"/>
      <c r="C231" s="75"/>
      <c r="D231" s="75"/>
      <c r="E231" s="75"/>
      <c r="F231" s="75"/>
    </row>
    <row r="232" spans="1:6">
      <c r="A232" s="75"/>
      <c r="B232" s="75"/>
      <c r="C232" s="75"/>
      <c r="D232" s="75"/>
      <c r="E232" s="75"/>
      <c r="F232" s="75"/>
    </row>
    <row r="233" spans="1:6">
      <c r="A233" s="75"/>
      <c r="B233" s="75"/>
      <c r="C233" s="75"/>
      <c r="D233" s="75"/>
      <c r="E233" s="75"/>
      <c r="F233" s="75"/>
    </row>
    <row r="234" spans="1:6">
      <c r="A234" s="75"/>
      <c r="B234" s="75"/>
      <c r="C234" s="75"/>
      <c r="D234" s="75"/>
      <c r="E234" s="75"/>
      <c r="F234" s="75"/>
    </row>
  </sheetData>
  <mergeCells count="5">
    <mergeCell ref="B171:F171"/>
    <mergeCell ref="B65:F65"/>
    <mergeCell ref="B77:F77"/>
    <mergeCell ref="B83:F83"/>
    <mergeCell ref="B162:F162"/>
  </mergeCells>
  <dataValidations count="7">
    <dataValidation type="whole" errorStyle="warning" allowBlank="1" showInputMessage="1" showErrorMessage="1" errorTitle="WARNING" error="All figures must be entered as whole numbers. Please ensure that the figure you have entered is correct." sqref="C188:F188 C164 C173">
      <formula1>-1000000</formula1>
      <formula2>1000000</formula2>
    </dataValidation>
    <dataValidation type="whole" errorStyle="warning" operator="lessThanOrEqual" allowBlank="1" showInputMessage="1" showErrorMessage="1" errorTitle="WARNING: Check signage" error="Liabilities are expected to be entered as negative whole numbers. Please ensure the figure you have entered is correct. " sqref="C184:F186 C194:F195">
      <formula1>0</formula1>
    </dataValidation>
    <dataValidation type="whole" errorStyle="warning" operator="lessThanOrEqual" allowBlank="1" showInputMessage="1" showErrorMessage="1" errorTitle="WARNING: Check signage" error="Repayments are expected to be entered as negative whole numbers. Please ensure the figure you have entered is correct. " sqref="E168:F169 C177:F178">
      <formula1>0</formula1>
    </dataValidation>
    <dataValidation type="whole" errorStyle="warning" operator="lessThanOrEqual" allowBlank="1" showInputMessage="1" showErrorMessage="1" errorTitle="WARNING: Check signage" error="Financing must be entered as a negative whole number. Please ensure the figure you have entered is correct. " sqref="C44:F53 E54:F54 C55:F56 C98:F103 C122:F132 C147:F151">
      <formula1>0</formula1>
    </dataValidation>
    <dataValidation type="whole" errorStyle="warning" operator="greaterThanOrEqual" allowBlank="1" showInputMessage="1" showErrorMessage="1" errorTitle="WARNING: Check signage" error="Expenditure must be entered as a positive whole number. Please ensure the figure you have entered is correct." sqref="C31:F40 C66:F75 C78:F81 C84:F93 C114:F118 C141:F143">
      <formula1>0</formula1>
    </dataValidation>
    <dataValidation type="whole" errorStyle="warning" allowBlank="1" showInputMessage="1" showErrorMessage="1" errorTitle="WARNING" error="All figures need to be entered rounded to the nearest whole number. Please review the figure you have entered." sqref="C174 D172:F174 D163:F165 C165">
      <formula1>-100000000</formula1>
      <formula2>100000000</formula2>
    </dataValidation>
    <dataValidation type="whole" errorStyle="warning" allowBlank="1" showInputMessage="1" showErrorMessage="1" errorTitle="WARNING" error="All figures need to be entered rounded to the nearest whole number. This figure is also expected to be a positive figure. Please review the figure you have entered." sqref="C54:D54 C168:D169 C152:F152">
      <formula1>0</formula1>
      <formula2>100000000</formula2>
    </dataValidation>
  </dataValidations>
  <pageMargins left="0.7" right="0.7" top="0.75" bottom="0.75" header="0.3" footer="0.3"/>
  <pageSetup paperSize="9"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3178B9"/>
  </sheetPr>
  <dimension ref="A1:I234"/>
  <sheetViews>
    <sheetView zoomScaleNormal="100" workbookViewId="0">
      <pane ySplit="3" topLeftCell="A4" activePane="bottomLeft" state="frozen"/>
      <selection activeCell="H1" sqref="H1"/>
      <selection pane="bottomLeft" activeCell="C1" sqref="C1"/>
    </sheetView>
  </sheetViews>
  <sheetFormatPr defaultColWidth="9.140625" defaultRowHeight="12.75"/>
  <cols>
    <col min="1" max="1" width="4" style="39" customWidth="1"/>
    <col min="2" max="2" width="94.140625" style="40" customWidth="1"/>
    <col min="3" max="6" width="17.5703125" style="40" customWidth="1"/>
    <col min="7" max="7" width="11.140625" style="75" customWidth="1"/>
    <col min="8" max="8" width="69" style="75" customWidth="1"/>
    <col min="9" max="16384" width="9.140625" style="40"/>
  </cols>
  <sheetData>
    <row r="1" spans="1:8" s="3" customFormat="1" ht="20.100000000000001" customHeight="1">
      <c r="A1" s="28"/>
      <c r="B1" s="4" t="s">
        <v>156</v>
      </c>
      <c r="G1" s="75"/>
      <c r="H1" s="75"/>
    </row>
    <row r="2" spans="1:8" s="3" customFormat="1" ht="20.100000000000001" customHeight="1">
      <c r="A2" s="28"/>
      <c r="B2" s="5" t="s">
        <v>157</v>
      </c>
      <c r="D2" s="74"/>
      <c r="E2" s="74"/>
      <c r="F2" s="37"/>
      <c r="G2" s="75"/>
      <c r="H2" s="75"/>
    </row>
    <row r="3" spans="1:8" s="6" customFormat="1" ht="12.75" customHeight="1">
      <c r="A3" s="29"/>
      <c r="B3" s="7"/>
      <c r="G3" s="75"/>
      <c r="H3" s="75"/>
    </row>
    <row r="4" spans="1:8" s="6" customFormat="1" ht="20.100000000000001" customHeight="1">
      <c r="A4" s="29"/>
      <c r="B4" s="10" t="s">
        <v>39</v>
      </c>
      <c r="C4" s="9"/>
      <c r="D4" s="9"/>
      <c r="E4" s="9"/>
      <c r="F4" s="9"/>
      <c r="G4" s="75"/>
      <c r="H4" s="75"/>
    </row>
    <row r="5" spans="1:8" s="6" customFormat="1" ht="20.100000000000001" customHeight="1">
      <c r="A5" s="29"/>
      <c r="B5" s="10" t="s">
        <v>40</v>
      </c>
      <c r="C5" s="9"/>
      <c r="D5" s="9"/>
      <c r="E5" s="9"/>
      <c r="F5" s="9"/>
      <c r="G5" s="75"/>
      <c r="H5" s="75"/>
    </row>
    <row r="6" spans="1:8" s="6" customFormat="1" ht="20.100000000000001" customHeight="1">
      <c r="A6" s="29"/>
      <c r="B6" s="10" t="s">
        <v>140</v>
      </c>
      <c r="C6" s="47"/>
      <c r="D6" s="9"/>
      <c r="F6" s="9"/>
      <c r="G6" s="75"/>
      <c r="H6" s="75"/>
    </row>
    <row r="7" spans="1:8" s="1" customFormat="1" ht="8.1" customHeight="1">
      <c r="A7" s="33"/>
      <c r="C7" s="34"/>
      <c r="D7" s="51"/>
      <c r="F7" s="51"/>
      <c r="G7" s="75"/>
      <c r="H7" s="75"/>
    </row>
    <row r="8" spans="1:8" s="6" customFormat="1" ht="24.95" customHeight="1">
      <c r="A8" s="29"/>
      <c r="B8" s="23" t="s">
        <v>124</v>
      </c>
      <c r="C8" s="22"/>
      <c r="D8" s="11"/>
      <c r="E8" s="11"/>
      <c r="F8" s="8" t="s">
        <v>16</v>
      </c>
      <c r="G8" s="75"/>
      <c r="H8" s="75"/>
    </row>
    <row r="9" spans="1:8" s="13" customFormat="1" ht="45" customHeight="1">
      <c r="A9" s="30"/>
      <c r="B9" s="19"/>
      <c r="C9" s="20" t="s">
        <v>152</v>
      </c>
      <c r="D9" s="20" t="s">
        <v>41</v>
      </c>
      <c r="E9" s="20" t="s">
        <v>42</v>
      </c>
      <c r="F9" s="20" t="s">
        <v>153</v>
      </c>
      <c r="G9" s="75"/>
      <c r="H9" s="75"/>
    </row>
    <row r="10" spans="1:8" s="1" customFormat="1" ht="8.1" customHeight="1">
      <c r="A10" s="33"/>
      <c r="C10" s="34"/>
      <c r="D10" s="27"/>
      <c r="F10" s="27"/>
      <c r="G10" s="75"/>
      <c r="H10" s="75"/>
    </row>
    <row r="11" spans="1:8" s="6" customFormat="1" ht="15.95" customHeight="1">
      <c r="A11" s="29"/>
      <c r="B11" s="50" t="s">
        <v>43</v>
      </c>
      <c r="C11" s="48"/>
      <c r="D11" s="11"/>
      <c r="E11" s="11"/>
      <c r="F11" s="8"/>
      <c r="G11" s="75"/>
      <c r="H11" s="75"/>
    </row>
    <row r="12" spans="1:8" s="17" customFormat="1" ht="15.95" customHeight="1">
      <c r="A12" s="31"/>
      <c r="B12" s="14" t="s">
        <v>125</v>
      </c>
      <c r="C12" s="15">
        <f>C41+C119</f>
        <v>2337708</v>
      </c>
      <c r="D12" s="15">
        <f>D41+D119</f>
        <v>4082569</v>
      </c>
      <c r="E12" s="15">
        <f>E41+E119</f>
        <v>3925131.3623501961</v>
      </c>
      <c r="F12" s="15">
        <f>F41+F119</f>
        <v>3382775.4963135053</v>
      </c>
      <c r="G12" s="75"/>
      <c r="H12" s="75"/>
    </row>
    <row r="13" spans="1:8" s="17" customFormat="1" ht="15.95" customHeight="1">
      <c r="A13" s="31"/>
      <c r="B13" s="14" t="s">
        <v>126</v>
      </c>
      <c r="C13" s="15">
        <f>SUM(C76,C82, C141:C142)</f>
        <v>36034.057499999995</v>
      </c>
      <c r="D13" s="15">
        <f>SUM(D76,D82, D141:D142)</f>
        <v>38161.22064</v>
      </c>
      <c r="E13" s="15">
        <f>SUM(E76,E82, E141:E142)</f>
        <v>15054.224449999998</v>
      </c>
      <c r="F13" s="15">
        <f>SUM(F76,F82, F141:F142)</f>
        <v>75753</v>
      </c>
      <c r="G13" s="75"/>
      <c r="H13" s="75"/>
    </row>
    <row r="14" spans="1:8" s="17" customFormat="1" ht="15.95" customHeight="1">
      <c r="A14" s="31"/>
      <c r="B14" s="14" t="s">
        <v>93</v>
      </c>
      <c r="C14" s="15">
        <f>C94+C143</f>
        <v>218702</v>
      </c>
      <c r="D14" s="15">
        <f>D94+D143</f>
        <v>199537</v>
      </c>
      <c r="E14" s="15">
        <f>E94+E143</f>
        <v>93274</v>
      </c>
      <c r="F14" s="15">
        <f>F94+F143</f>
        <v>79656</v>
      </c>
      <c r="G14" s="75"/>
      <c r="H14" s="75"/>
    </row>
    <row r="15" spans="1:8" s="17" customFormat="1" ht="15.95" customHeight="1">
      <c r="A15" s="32"/>
      <c r="B15" s="18" t="s">
        <v>128</v>
      </c>
      <c r="C15" s="16">
        <f>SUM(C12:C14)</f>
        <v>2592444.0575000001</v>
      </c>
      <c r="D15" s="16">
        <f>SUM(D12:D14)</f>
        <v>4320267.22064</v>
      </c>
      <c r="E15" s="16">
        <f>SUM(E12:E14)</f>
        <v>4033459.5868001962</v>
      </c>
      <c r="F15" s="16">
        <f>SUM(F12:F14)</f>
        <v>3538184.4963135053</v>
      </c>
      <c r="G15" s="75"/>
      <c r="H15" s="75"/>
    </row>
    <row r="16" spans="1:8" s="1" customFormat="1" ht="8.1" customHeight="1">
      <c r="A16" s="33"/>
      <c r="C16" s="34"/>
      <c r="D16" s="27"/>
      <c r="F16" s="27"/>
      <c r="G16" s="75"/>
      <c r="H16" s="75"/>
    </row>
    <row r="17" spans="1:8" s="6" customFormat="1" ht="15.95" customHeight="1">
      <c r="A17" s="29"/>
      <c r="B17" s="50" t="s">
        <v>48</v>
      </c>
      <c r="C17" s="48"/>
      <c r="D17" s="11"/>
      <c r="E17" s="11"/>
      <c r="F17" s="8"/>
      <c r="G17" s="75"/>
      <c r="H17" s="75"/>
    </row>
    <row r="18" spans="1:8" s="17" customFormat="1" ht="15.95" customHeight="1">
      <c r="A18" s="31"/>
      <c r="B18" s="14" t="s">
        <v>133</v>
      </c>
      <c r="C18" s="15">
        <f>SUM(C44:C50,C122:C126)</f>
        <v>-1079039</v>
      </c>
      <c r="D18" s="15">
        <f>SUM(D44:D50,D122:D126)</f>
        <v>-1157764</v>
      </c>
      <c r="E18" s="15">
        <f>SUM(E44:E50,E122:E126)</f>
        <v>-1018344.7352930438</v>
      </c>
      <c r="F18" s="15">
        <f>SUM(F44:F50,F122:F126)</f>
        <v>-1090009.4565465185</v>
      </c>
      <c r="G18" s="75"/>
      <c r="H18" s="75"/>
    </row>
    <row r="19" spans="1:8" s="17" customFormat="1" ht="15.95" customHeight="1">
      <c r="A19" s="31"/>
      <c r="B19" s="14" t="s">
        <v>134</v>
      </c>
      <c r="C19" s="15">
        <f>SUM(C51,C104,C127,C152)</f>
        <v>-908361.0575</v>
      </c>
      <c r="D19" s="15">
        <f>SUM(D51,D104,D127,D152)</f>
        <v>-2485050.22064</v>
      </c>
      <c r="E19" s="15">
        <f>SUM(E51,E104,E127,E152)</f>
        <v>-2538179.8515071524</v>
      </c>
      <c r="F19" s="15">
        <f>SUM(F51,F104,F127,F152)</f>
        <v>-2061688.0397669869</v>
      </c>
      <c r="G19" s="75"/>
      <c r="H19" s="75"/>
    </row>
    <row r="20" spans="1:8" s="17" customFormat="1" ht="15.95" customHeight="1">
      <c r="A20" s="31"/>
      <c r="B20" s="14" t="s">
        <v>135</v>
      </c>
      <c r="C20" s="15">
        <f>SUM(C55:C56,C131:C132)</f>
        <v>-99888</v>
      </c>
      <c r="D20" s="15">
        <f>SUM(D55:D56,D131:D132)</f>
        <v>-79069</v>
      </c>
      <c r="E20" s="15">
        <f>SUM(E55:E56,E131:E132)</f>
        <v>-36986</v>
      </c>
      <c r="F20" s="15">
        <f>SUM(F55:F56,F131:F132)</f>
        <v>-15869</v>
      </c>
      <c r="G20" s="75"/>
      <c r="H20" s="75"/>
    </row>
    <row r="21" spans="1:8" s="17" customFormat="1" ht="15.95" customHeight="1">
      <c r="A21" s="31"/>
      <c r="B21" s="14" t="s">
        <v>136</v>
      </c>
      <c r="C21" s="15">
        <f>SUM(C52:C53,C128:C129)</f>
        <v>-64139</v>
      </c>
      <c r="D21" s="15">
        <f>SUM(D52:D53,D128:D129)</f>
        <v>-119868</v>
      </c>
      <c r="E21" s="15">
        <f>SUM(E52:E53,E128:E129)</f>
        <v>-87482</v>
      </c>
      <c r="F21" s="15">
        <f>SUM(F52:F53,F128:F129)</f>
        <v>-38137</v>
      </c>
      <c r="G21" s="75"/>
      <c r="H21" s="75"/>
    </row>
    <row r="22" spans="1:8" s="17" customFormat="1" ht="15.95" customHeight="1">
      <c r="A22" s="31"/>
      <c r="B22" s="14" t="s">
        <v>137</v>
      </c>
      <c r="C22" s="15">
        <f>SUM(C54,C130)</f>
        <v>-222315</v>
      </c>
      <c r="D22" s="15">
        <f>SUM(D54,D130)</f>
        <v>-278979</v>
      </c>
      <c r="E22" s="15">
        <f>SUM(E54,E130)</f>
        <v>-259193</v>
      </c>
      <c r="F22" s="15">
        <f>SUM(F54,F130)</f>
        <v>-252825</v>
      </c>
      <c r="G22" s="75"/>
      <c r="H22" s="75"/>
    </row>
    <row r="23" spans="1:8" s="17" customFormat="1" ht="15.95" customHeight="1">
      <c r="A23" s="31"/>
      <c r="B23" s="14" t="s">
        <v>138</v>
      </c>
      <c r="C23" s="15">
        <f>SUM(C98:C103, C147:C151)</f>
        <v>-218702</v>
      </c>
      <c r="D23" s="15">
        <f>SUM(D98:D103, D147:D151)</f>
        <v>-199537</v>
      </c>
      <c r="E23" s="15">
        <f>SUM(E98:E103, E147:E151)</f>
        <v>-93274</v>
      </c>
      <c r="F23" s="15">
        <f>SUM(F98:F103, F147:F151)</f>
        <v>-79656</v>
      </c>
      <c r="G23" s="75"/>
      <c r="H23" s="75"/>
    </row>
    <row r="24" spans="1:8" s="17" customFormat="1" ht="15.95" customHeight="1">
      <c r="A24" s="32"/>
      <c r="B24" s="18" t="s">
        <v>53</v>
      </c>
      <c r="C24" s="16">
        <f>SUM(C18:C23)</f>
        <v>-2592444.0575000001</v>
      </c>
      <c r="D24" s="16">
        <f>SUM(D18:D23)</f>
        <v>-4320267.22064</v>
      </c>
      <c r="E24" s="16">
        <f>SUM(E18:E23)</f>
        <v>-4033459.5868001962</v>
      </c>
      <c r="F24" s="16">
        <f>SUM(F18:F23)</f>
        <v>-3538184.4963135053</v>
      </c>
      <c r="G24" s="75"/>
      <c r="H24" s="75"/>
    </row>
    <row r="25" spans="1:8" ht="18" customHeight="1">
      <c r="D25" s="41"/>
      <c r="E25" s="41"/>
      <c r="F25" s="41"/>
    </row>
    <row r="26" spans="1:8" s="6" customFormat="1" ht="24.95" customHeight="1">
      <c r="A26" s="29"/>
      <c r="B26" s="23" t="s">
        <v>127</v>
      </c>
      <c r="C26" s="22"/>
      <c r="D26" s="11"/>
      <c r="E26" s="11"/>
      <c r="F26" s="8"/>
      <c r="G26" s="75"/>
      <c r="H26" s="75"/>
    </row>
    <row r="27" spans="1:8" s="6" customFormat="1" ht="20.100000000000001" customHeight="1">
      <c r="A27" s="29"/>
      <c r="B27" s="12" t="s">
        <v>142</v>
      </c>
      <c r="C27" s="48"/>
      <c r="D27" s="11"/>
      <c r="E27" s="11"/>
      <c r="F27" s="8" t="s">
        <v>16</v>
      </c>
      <c r="G27" s="75"/>
      <c r="H27" s="75"/>
    </row>
    <row r="28" spans="1:8" s="13" customFormat="1" ht="45" customHeight="1">
      <c r="A28" s="30"/>
      <c r="B28" s="19"/>
      <c r="C28" s="20" t="str">
        <f>C$9</f>
        <v>2020-21 
Provisional 
Outturn</v>
      </c>
      <c r="D28" s="20" t="str">
        <f>D$9</f>
        <v>2021-22 
Budget 
Estimate</v>
      </c>
      <c r="E28" s="20" t="str">
        <f>E$9</f>
        <v>2022-23 
Budget 
Estimate</v>
      </c>
      <c r="F28" s="20" t="str">
        <f>F$9</f>
        <v>2023-24 
Budget 
Estimate</v>
      </c>
      <c r="G28" s="75"/>
      <c r="H28" s="75"/>
    </row>
    <row r="29" spans="1:8" s="1" customFormat="1" ht="8.1" customHeight="1">
      <c r="A29" s="33"/>
      <c r="C29" s="34"/>
      <c r="D29" s="27"/>
      <c r="F29" s="27"/>
      <c r="G29" s="75"/>
      <c r="H29" s="75"/>
    </row>
    <row r="30" spans="1:8" s="6" customFormat="1" ht="15.95" customHeight="1">
      <c r="A30" s="29"/>
      <c r="B30" s="50" t="s">
        <v>43</v>
      </c>
      <c r="C30" s="48"/>
      <c r="D30" s="11"/>
      <c r="E30" s="11"/>
      <c r="F30" s="8"/>
      <c r="G30" s="75"/>
      <c r="H30" s="75"/>
    </row>
    <row r="31" spans="1:8" s="17" customFormat="1" ht="15.95" customHeight="1">
      <c r="A31" s="31"/>
      <c r="B31" s="21" t="s">
        <v>31</v>
      </c>
      <c r="C31" s="26">
        <f>SUM('Aberdeen City:West Lothian'!C31)</f>
        <v>577331</v>
      </c>
      <c r="D31" s="26">
        <f>SUM('Aberdeen City:West Lothian'!D31)</f>
        <v>803622</v>
      </c>
      <c r="E31" s="26">
        <f>SUM('Aberdeen City:West Lothian'!E31)</f>
        <v>766504.18297103816</v>
      </c>
      <c r="F31" s="26">
        <f>SUM('Aberdeen City:West Lothian'!F31)</f>
        <v>705465.46965624671</v>
      </c>
      <c r="G31" s="75"/>
      <c r="H31" s="75"/>
    </row>
    <row r="32" spans="1:8" s="17" customFormat="1" ht="15.95" customHeight="1">
      <c r="A32" s="31"/>
      <c r="B32" s="21" t="s">
        <v>154</v>
      </c>
      <c r="C32" s="26">
        <f>SUM('Aberdeen City:West Lothian'!C32)</f>
        <v>94478</v>
      </c>
      <c r="D32" s="26">
        <f>SUM('Aberdeen City:West Lothian'!D32)</f>
        <v>227405</v>
      </c>
      <c r="E32" s="26">
        <f>SUM('Aberdeen City:West Lothian'!E32)</f>
        <v>249597.6</v>
      </c>
      <c r="F32" s="26">
        <f>SUM('Aberdeen City:West Lothian'!F32)</f>
        <v>194903</v>
      </c>
      <c r="G32" s="75"/>
      <c r="H32" s="75"/>
    </row>
    <row r="33" spans="1:8" s="17" customFormat="1" ht="15.95" customHeight="1">
      <c r="A33" s="31"/>
      <c r="B33" s="21" t="s">
        <v>32</v>
      </c>
      <c r="C33" s="26">
        <f>SUM('Aberdeen City:West Lothian'!C33)</f>
        <v>29500</v>
      </c>
      <c r="D33" s="26">
        <f>SUM('Aberdeen City:West Lothian'!D33)</f>
        <v>72752</v>
      </c>
      <c r="E33" s="26">
        <f>SUM('Aberdeen City:West Lothian'!E33)</f>
        <v>61822.583454281565</v>
      </c>
      <c r="F33" s="26">
        <f>SUM('Aberdeen City:West Lothian'!F33)</f>
        <v>34272.894049346884</v>
      </c>
      <c r="G33" s="75"/>
      <c r="H33" s="75"/>
    </row>
    <row r="34" spans="1:8" s="17" customFormat="1" ht="15.95" customHeight="1">
      <c r="A34" s="31"/>
      <c r="B34" s="21" t="s">
        <v>35</v>
      </c>
      <c r="C34" s="26">
        <f>SUM('Aberdeen City:West Lothian'!C34)</f>
        <v>395832</v>
      </c>
      <c r="D34" s="26">
        <f>SUM('Aberdeen City:West Lothian'!D34)</f>
        <v>716408</v>
      </c>
      <c r="E34" s="26">
        <f>SUM('Aberdeen City:West Lothian'!E34)</f>
        <v>607227</v>
      </c>
      <c r="F34" s="26">
        <f>SUM('Aberdeen City:West Lothian'!F34)</f>
        <v>474355</v>
      </c>
      <c r="G34" s="75"/>
      <c r="H34" s="75"/>
    </row>
    <row r="35" spans="1:8" s="17" customFormat="1" ht="15.95" customHeight="1">
      <c r="A35" s="31"/>
      <c r="B35" s="21" t="s">
        <v>33</v>
      </c>
      <c r="C35" s="26">
        <f>SUM('Aberdeen City:West Lothian'!C35)</f>
        <v>226070</v>
      </c>
      <c r="D35" s="26">
        <f>SUM('Aberdeen City:West Lothian'!D35)</f>
        <v>318451</v>
      </c>
      <c r="E35" s="26">
        <f>SUM('Aberdeen City:West Lothian'!E35)</f>
        <v>195805</v>
      </c>
      <c r="F35" s="26">
        <f>SUM('Aberdeen City:West Lothian'!F35)</f>
        <v>128027</v>
      </c>
      <c r="G35" s="75"/>
      <c r="H35" s="75"/>
    </row>
    <row r="36" spans="1:8" s="17" customFormat="1" ht="15.95" customHeight="1">
      <c r="A36" s="31"/>
      <c r="B36" s="21" t="s">
        <v>45</v>
      </c>
      <c r="C36" s="26">
        <f>SUM('Aberdeen City:West Lothian'!C36)</f>
        <v>161387</v>
      </c>
      <c r="D36" s="26">
        <f>SUM('Aberdeen City:West Lothian'!D36)</f>
        <v>312334</v>
      </c>
      <c r="E36" s="26">
        <f>SUM('Aberdeen City:West Lothian'!E36)</f>
        <v>360933</v>
      </c>
      <c r="F36" s="26">
        <f>SUM('Aberdeen City:West Lothian'!F36)</f>
        <v>335056</v>
      </c>
      <c r="G36" s="75"/>
      <c r="H36" s="75"/>
    </row>
    <row r="37" spans="1:8" s="17" customFormat="1" ht="15.95" customHeight="1">
      <c r="A37" s="31"/>
      <c r="B37" s="21" t="s">
        <v>44</v>
      </c>
      <c r="C37" s="26">
        <f>SUM('Aberdeen City:West Lothian'!C37)</f>
        <v>10510</v>
      </c>
      <c r="D37" s="26">
        <f>SUM('Aberdeen City:West Lothian'!D37)</f>
        <v>18366</v>
      </c>
      <c r="E37" s="26">
        <f>SUM('Aberdeen City:West Lothian'!E37)</f>
        <v>12874</v>
      </c>
      <c r="F37" s="26">
        <f>SUM('Aberdeen City:West Lothian'!F37)</f>
        <v>11292</v>
      </c>
      <c r="G37" s="75"/>
      <c r="H37" s="75"/>
    </row>
    <row r="38" spans="1:8" s="17" customFormat="1" ht="15.95" customHeight="1">
      <c r="A38" s="31"/>
      <c r="B38" s="21" t="s">
        <v>38</v>
      </c>
      <c r="C38" s="26">
        <f>SUM('Aberdeen City:West Lothian'!C38)</f>
        <v>14073</v>
      </c>
      <c r="D38" s="26">
        <f>SUM('Aberdeen City:West Lothian'!D38)</f>
        <v>19346</v>
      </c>
      <c r="E38" s="26">
        <f>SUM('Aberdeen City:West Lothian'!E38)</f>
        <v>17503.134288831945</v>
      </c>
      <c r="F38" s="26">
        <f>SUM('Aberdeen City:West Lothian'!F38)</f>
        <v>10299</v>
      </c>
      <c r="G38" s="75"/>
      <c r="H38" s="75"/>
    </row>
    <row r="39" spans="1:8" s="17" customFormat="1" ht="15.95" customHeight="1">
      <c r="A39" s="31"/>
      <c r="B39" s="21" t="s">
        <v>34</v>
      </c>
      <c r="C39" s="26">
        <f>SUM('Aberdeen City:West Lothian'!C39)</f>
        <v>140761</v>
      </c>
      <c r="D39" s="26">
        <f>SUM('Aberdeen City:West Lothian'!D39)</f>
        <v>236168</v>
      </c>
      <c r="E39" s="26">
        <f>SUM('Aberdeen City:West Lothian'!E39)</f>
        <v>210359.86163604466</v>
      </c>
      <c r="F39" s="26">
        <f>SUM('Aberdeen City:West Lothian'!F39)</f>
        <v>162438.13260791177</v>
      </c>
      <c r="G39" s="75"/>
      <c r="H39" s="75"/>
    </row>
    <row r="40" spans="1:8" s="17" customFormat="1" ht="15.95" customHeight="1">
      <c r="A40" s="31"/>
      <c r="B40" s="21" t="s">
        <v>46</v>
      </c>
      <c r="C40" s="26">
        <f>SUM('Aberdeen City:West Lothian'!C40)</f>
        <v>22153</v>
      </c>
      <c r="D40" s="26">
        <f>SUM('Aberdeen City:West Lothian'!D40)</f>
        <v>29744</v>
      </c>
      <c r="E40" s="26">
        <f>SUM('Aberdeen City:West Lothian'!E40)</f>
        <v>19297</v>
      </c>
      <c r="F40" s="26">
        <f>SUM('Aberdeen City:West Lothian'!F40)</f>
        <v>10846</v>
      </c>
      <c r="G40" s="75"/>
      <c r="H40" s="75"/>
    </row>
    <row r="41" spans="1:8" s="17" customFormat="1" ht="15.95" customHeight="1">
      <c r="A41" s="32"/>
      <c r="B41" s="18" t="s">
        <v>47</v>
      </c>
      <c r="C41" s="16">
        <f>SUM(C31:C40)</f>
        <v>1672095</v>
      </c>
      <c r="D41" s="16">
        <f>SUM(D31:D40)</f>
        <v>2754596</v>
      </c>
      <c r="E41" s="16">
        <f>SUM(E31:E40)</f>
        <v>2501923.3623501961</v>
      </c>
      <c r="F41" s="16">
        <f>SUM(F31:F40)</f>
        <v>2066954.4963135053</v>
      </c>
      <c r="G41" s="75"/>
      <c r="H41" s="75"/>
    </row>
    <row r="42" spans="1:8" s="1" customFormat="1" ht="8.1" customHeight="1">
      <c r="A42" s="33"/>
      <c r="C42" s="34"/>
      <c r="D42" s="27"/>
      <c r="F42" s="27"/>
      <c r="G42" s="75"/>
      <c r="H42" s="75"/>
    </row>
    <row r="43" spans="1:8" s="6" customFormat="1" ht="15.95" customHeight="1">
      <c r="A43" s="29"/>
      <c r="B43" s="50" t="s">
        <v>48</v>
      </c>
      <c r="C43" s="48"/>
      <c r="D43" s="11"/>
      <c r="E43" s="11"/>
      <c r="F43" s="8"/>
      <c r="G43" s="75"/>
      <c r="H43" s="75"/>
    </row>
    <row r="44" spans="1:8" s="17" customFormat="1" ht="15.95" customHeight="1">
      <c r="A44" s="31"/>
      <c r="B44" s="21" t="s">
        <v>78</v>
      </c>
      <c r="C44" s="26">
        <f>SUM('Aberdeen City:West Lothian'!C44)</f>
        <v>-442313</v>
      </c>
      <c r="D44" s="26">
        <f>SUM('Aberdeen City:West Lothian'!D44)</f>
        <v>-439318</v>
      </c>
      <c r="E44" s="26">
        <f>SUM('Aberdeen City:West Lothian'!E44)</f>
        <v>-437968</v>
      </c>
      <c r="F44" s="26">
        <f>SUM('Aberdeen City:West Lothian'!F44)</f>
        <v>-461764</v>
      </c>
      <c r="G44" s="75"/>
      <c r="H44" s="75"/>
    </row>
    <row r="45" spans="1:8" s="17" customFormat="1" ht="15.95" customHeight="1">
      <c r="A45" s="31"/>
      <c r="B45" s="21" t="s">
        <v>79</v>
      </c>
      <c r="C45" s="26">
        <f>SUM('Aberdeen City:West Lothian'!C45)</f>
        <v>-206181</v>
      </c>
      <c r="D45" s="26">
        <f>SUM('Aberdeen City:West Lothian'!D45)</f>
        <v>-124422</v>
      </c>
      <c r="E45" s="26">
        <f>SUM('Aberdeen City:West Lothian'!E45)</f>
        <v>-64056.735293043748</v>
      </c>
      <c r="F45" s="26">
        <f>SUM('Aberdeen City:West Lothian'!F45)</f>
        <v>-22872.456546518551</v>
      </c>
      <c r="G45" s="75"/>
      <c r="H45" s="75"/>
    </row>
    <row r="46" spans="1:8" s="17" customFormat="1" ht="15.95" customHeight="1">
      <c r="A46" s="31"/>
      <c r="B46" s="21" t="s">
        <v>80</v>
      </c>
      <c r="C46" s="26">
        <f>SUM('Aberdeen City:West Lothian'!C46)</f>
        <v>-34439</v>
      </c>
      <c r="D46" s="26">
        <f>SUM('Aberdeen City:West Lothian'!D46)</f>
        <v>-55115</v>
      </c>
      <c r="E46" s="26">
        <f>SUM('Aberdeen City:West Lothian'!E46)</f>
        <v>-135342</v>
      </c>
      <c r="F46" s="26">
        <f>SUM('Aberdeen City:West Lothian'!F46)</f>
        <v>-176620</v>
      </c>
      <c r="G46" s="75"/>
      <c r="H46" s="75"/>
    </row>
    <row r="47" spans="1:8" s="17" customFormat="1" ht="15.95" customHeight="1">
      <c r="A47" s="31"/>
      <c r="B47" s="21" t="s">
        <v>81</v>
      </c>
      <c r="C47" s="26">
        <f>SUM('Aberdeen City:West Lothian'!C47)</f>
        <v>-42264</v>
      </c>
      <c r="D47" s="26">
        <f>SUM('Aberdeen City:West Lothian'!D47)</f>
        <v>-77400</v>
      </c>
      <c r="E47" s="26">
        <f>SUM('Aberdeen City:West Lothian'!E47)</f>
        <v>-58480</v>
      </c>
      <c r="F47" s="26">
        <f>SUM('Aberdeen City:West Lothian'!F47)</f>
        <v>-35866</v>
      </c>
      <c r="G47" s="75"/>
      <c r="H47" s="75"/>
    </row>
    <row r="48" spans="1:8" s="17" customFormat="1" ht="15.95" customHeight="1">
      <c r="A48" s="31"/>
      <c r="B48" s="21" t="s">
        <v>82</v>
      </c>
      <c r="C48" s="26">
        <f>SUM('Aberdeen City:West Lothian'!C48)</f>
        <v>-1295</v>
      </c>
      <c r="D48" s="26">
        <f>SUM('Aberdeen City:West Lothian'!D48)</f>
        <v>-811</v>
      </c>
      <c r="E48" s="26">
        <f>SUM('Aberdeen City:West Lothian'!E48)</f>
        <v>-75</v>
      </c>
      <c r="F48" s="26">
        <f>SUM('Aberdeen City:West Lothian'!F48)</f>
        <v>-75</v>
      </c>
      <c r="G48" s="75"/>
      <c r="H48" s="75"/>
    </row>
    <row r="49" spans="1:8" s="17" customFormat="1" ht="15.95" customHeight="1">
      <c r="A49" s="31"/>
      <c r="B49" s="21" t="s">
        <v>83</v>
      </c>
      <c r="C49" s="26">
        <f>SUM('Aberdeen City:West Lothian'!C49)</f>
        <v>-50710</v>
      </c>
      <c r="D49" s="26">
        <f>SUM('Aberdeen City:West Lothian'!D49)</f>
        <v>-90244</v>
      </c>
      <c r="E49" s="26">
        <f>SUM('Aberdeen City:West Lothian'!E49)</f>
        <v>-52959</v>
      </c>
      <c r="F49" s="26">
        <f>SUM('Aberdeen City:West Lothian'!F49)</f>
        <v>-72684</v>
      </c>
      <c r="G49" s="75"/>
      <c r="H49" s="75"/>
    </row>
    <row r="50" spans="1:8" s="17" customFormat="1" ht="15.95" customHeight="1">
      <c r="A50" s="31"/>
      <c r="B50" s="21" t="s">
        <v>84</v>
      </c>
      <c r="C50" s="26">
        <f>SUM('Aberdeen City:West Lothian'!C50)</f>
        <v>-82584</v>
      </c>
      <c r="D50" s="26">
        <f>SUM('Aberdeen City:West Lothian'!D50)</f>
        <v>-138754</v>
      </c>
      <c r="E50" s="26">
        <f>SUM('Aberdeen City:West Lothian'!E50)</f>
        <v>-59460</v>
      </c>
      <c r="F50" s="26">
        <f>SUM('Aberdeen City:West Lothian'!F50)</f>
        <v>-60571</v>
      </c>
      <c r="G50" s="75"/>
      <c r="H50" s="75"/>
    </row>
    <row r="51" spans="1:8" s="17" customFormat="1" ht="15.95" customHeight="1">
      <c r="A51" s="31"/>
      <c r="B51" s="21" t="s">
        <v>85</v>
      </c>
      <c r="C51" s="26">
        <f>SUM('Aberdeen City:West Lothian'!C51)</f>
        <v>-622790</v>
      </c>
      <c r="D51" s="26">
        <f>SUM('Aberdeen City:West Lothian'!D51)</f>
        <v>-1592171</v>
      </c>
      <c r="E51" s="26">
        <f>SUM('Aberdeen City:West Lothian'!E51)</f>
        <v>-1552068.6270571526</v>
      </c>
      <c r="F51" s="26">
        <f>SUM('Aberdeen City:West Lothian'!F51)</f>
        <v>-1179231.0397669869</v>
      </c>
      <c r="G51" s="75"/>
      <c r="H51" s="75"/>
    </row>
    <row r="52" spans="1:8" s="17" customFormat="1" ht="15.95" customHeight="1">
      <c r="A52" s="31"/>
      <c r="B52" s="21" t="s">
        <v>86</v>
      </c>
      <c r="C52" s="26">
        <f>SUM('Aberdeen City:West Lothian'!C52)</f>
        <v>-39009</v>
      </c>
      <c r="D52" s="26">
        <f>SUM('Aberdeen City:West Lothian'!D52)</f>
        <v>-59229</v>
      </c>
      <c r="E52" s="26">
        <f>SUM('Aberdeen City:West Lothian'!E52)</f>
        <v>-26441</v>
      </c>
      <c r="F52" s="26">
        <f>SUM('Aberdeen City:West Lothian'!F52)</f>
        <v>-22519</v>
      </c>
      <c r="G52" s="75"/>
      <c r="H52" s="75"/>
    </row>
    <row r="53" spans="1:8" s="17" customFormat="1" ht="15.95" customHeight="1">
      <c r="A53" s="31"/>
      <c r="B53" s="21" t="s">
        <v>87</v>
      </c>
      <c r="C53" s="26">
        <f>SUM('Aberdeen City:West Lothian'!C53)</f>
        <v>-18391</v>
      </c>
      <c r="D53" s="26">
        <f>SUM('Aberdeen City:West Lothian'!D53)</f>
        <v>-51923</v>
      </c>
      <c r="E53" s="26">
        <f>SUM('Aberdeen City:West Lothian'!E53)</f>
        <v>-59749</v>
      </c>
      <c r="F53" s="26">
        <f>SUM('Aberdeen City:West Lothian'!F53)</f>
        <v>-12646</v>
      </c>
      <c r="G53" s="75"/>
      <c r="H53" s="75"/>
    </row>
    <row r="54" spans="1:8" s="17" customFormat="1" ht="15.95" customHeight="1">
      <c r="A54" s="31"/>
      <c r="B54" s="21" t="s">
        <v>88</v>
      </c>
      <c r="C54" s="15">
        <f>SUM('Aberdeen City:West Lothian'!C54)</f>
        <v>-32231</v>
      </c>
      <c r="D54" s="15">
        <f>SUM('Aberdeen City:West Lothian'!D54)</f>
        <v>-46140</v>
      </c>
      <c r="E54" s="26">
        <f>SUM('Aberdeen City:West Lothian'!E54)</f>
        <v>-18338</v>
      </c>
      <c r="F54" s="26">
        <f>SUM('Aberdeen City:West Lothian'!F54)</f>
        <v>-6237</v>
      </c>
      <c r="G54" s="75"/>
      <c r="H54" s="75"/>
    </row>
    <row r="55" spans="1:8" s="17" customFormat="1" ht="15.95" customHeight="1">
      <c r="A55" s="31"/>
      <c r="B55" s="21" t="s">
        <v>89</v>
      </c>
      <c r="C55" s="26">
        <f>SUM('Aberdeen City:West Lothian'!C55)</f>
        <v>-86966</v>
      </c>
      <c r="D55" s="26">
        <f>SUM('Aberdeen City:West Lothian'!D55)</f>
        <v>-5098</v>
      </c>
      <c r="E55" s="26">
        <f>SUM('Aberdeen City:West Lothian'!E55)</f>
        <v>-5024</v>
      </c>
      <c r="F55" s="26">
        <f>SUM('Aberdeen City:West Lothian'!F55)</f>
        <v>-5869</v>
      </c>
      <c r="G55" s="75"/>
      <c r="H55" s="75"/>
    </row>
    <row r="56" spans="1:8" s="17" customFormat="1" ht="15.95" customHeight="1">
      <c r="A56" s="31"/>
      <c r="B56" s="21" t="s">
        <v>90</v>
      </c>
      <c r="C56" s="26">
        <f>SUM('Aberdeen City:West Lothian'!C56)</f>
        <v>-12922</v>
      </c>
      <c r="D56" s="26">
        <f>SUM('Aberdeen City:West Lothian'!D56)</f>
        <v>-73971</v>
      </c>
      <c r="E56" s="26">
        <f>SUM('Aberdeen City:West Lothian'!E56)</f>
        <v>-31962</v>
      </c>
      <c r="F56" s="26">
        <f>SUM('Aberdeen City:West Lothian'!F56)</f>
        <v>-10000</v>
      </c>
      <c r="G56" s="75"/>
      <c r="H56" s="75"/>
    </row>
    <row r="57" spans="1:8" s="17" customFormat="1" ht="15.95" customHeight="1">
      <c r="A57" s="32"/>
      <c r="B57" s="18" t="s">
        <v>49</v>
      </c>
      <c r="C57" s="16">
        <f>SUM(C44:C56)</f>
        <v>-1672095</v>
      </c>
      <c r="D57" s="16">
        <f>SUM(D44:D56)</f>
        <v>-2754596</v>
      </c>
      <c r="E57" s="16">
        <f>SUM(E44:E56)</f>
        <v>-2501923.3623501966</v>
      </c>
      <c r="F57" s="16">
        <f>SUM(F44:F56)</f>
        <v>-2066954.4963135053</v>
      </c>
      <c r="G57" s="75"/>
      <c r="H57" s="75"/>
    </row>
    <row r="58" spans="1:8" s="1" customFormat="1" ht="8.1" customHeight="1">
      <c r="A58" s="33"/>
      <c r="C58" s="34"/>
      <c r="D58" s="27"/>
      <c r="F58" s="27"/>
      <c r="G58" s="75"/>
      <c r="H58" s="75"/>
    </row>
    <row r="59" spans="1:8" s="17" customFormat="1" ht="15.95" customHeight="1">
      <c r="A59" s="31"/>
      <c r="B59" s="44" t="s">
        <v>97</v>
      </c>
      <c r="C59" s="36" t="str">
        <f t="shared" ref="C59:D59" si="0">IF(ROUND(C41, 0)+ROUND(C57, 0)=0, "PASS", "FAIL")</f>
        <v>PASS</v>
      </c>
      <c r="D59" s="36" t="str">
        <f t="shared" si="0"/>
        <v>PASS</v>
      </c>
      <c r="E59" s="36" t="str">
        <f>IF(ROUND(E41, 0)+ROUND(E57, 0)=0, "PASS", "FAIL")</f>
        <v>PASS</v>
      </c>
      <c r="F59" s="36" t="str">
        <f>IF(ROUND(F41, 0)+ROUND(F57, 0)=0, "PASS", "FAIL")</f>
        <v>PASS</v>
      </c>
      <c r="G59" s="75"/>
      <c r="H59" s="75"/>
    </row>
    <row r="60" spans="1:8" s="1" customFormat="1" ht="18" customHeight="1">
      <c r="A60" s="33"/>
      <c r="C60" s="34"/>
      <c r="D60" s="27"/>
      <c r="F60" s="27"/>
      <c r="G60" s="75"/>
      <c r="H60" s="75"/>
    </row>
    <row r="61" spans="1:8" s="6" customFormat="1" ht="20.100000000000001" customHeight="1">
      <c r="A61" s="29"/>
      <c r="B61" s="12" t="s">
        <v>141</v>
      </c>
      <c r="C61" s="48"/>
      <c r="D61" s="11"/>
      <c r="E61" s="11"/>
      <c r="F61" s="8" t="s">
        <v>16</v>
      </c>
      <c r="G61" s="75"/>
      <c r="H61" s="75"/>
    </row>
    <row r="62" spans="1:8" s="13" customFormat="1" ht="45" customHeight="1">
      <c r="A62" s="30"/>
      <c r="B62" s="19"/>
      <c r="C62" s="20" t="str">
        <f>C$9</f>
        <v>2020-21 
Provisional 
Outturn</v>
      </c>
      <c r="D62" s="20" t="str">
        <f>D$9</f>
        <v>2021-22 
Budget 
Estimate</v>
      </c>
      <c r="E62" s="20" t="str">
        <f>E$9</f>
        <v>2022-23 
Budget 
Estimate</v>
      </c>
      <c r="F62" s="20" t="str">
        <f>F$9</f>
        <v>2023-24 
Budget 
Estimate</v>
      </c>
      <c r="G62" s="75"/>
      <c r="H62" s="75"/>
    </row>
    <row r="63" spans="1:8" s="1" customFormat="1" ht="8.1" customHeight="1">
      <c r="A63" s="33"/>
      <c r="C63" s="34"/>
      <c r="D63" s="27"/>
      <c r="F63" s="27"/>
      <c r="G63" s="75"/>
      <c r="H63" s="75"/>
    </row>
    <row r="64" spans="1:8" s="6" customFormat="1" ht="15.95" customHeight="1">
      <c r="A64" s="29"/>
      <c r="B64" s="50" t="s">
        <v>43</v>
      </c>
      <c r="C64" s="48"/>
      <c r="D64" s="11"/>
      <c r="E64" s="11"/>
      <c r="F64" s="8"/>
      <c r="G64" s="75"/>
      <c r="H64" s="75"/>
    </row>
    <row r="65" spans="1:8" s="13" customFormat="1" ht="20.100000000000001" customHeight="1">
      <c r="A65" s="30"/>
      <c r="B65" s="81" t="s">
        <v>94</v>
      </c>
      <c r="C65" s="82"/>
      <c r="D65" s="82"/>
      <c r="E65" s="82"/>
      <c r="F65" s="83"/>
      <c r="G65" s="75"/>
      <c r="H65" s="75"/>
    </row>
    <row r="66" spans="1:8" s="17" customFormat="1" ht="15.95" customHeight="1">
      <c r="A66" s="31"/>
      <c r="B66" s="21" t="s">
        <v>31</v>
      </c>
      <c r="C66" s="26">
        <f>SUM('Aberdeen City:West Lothian'!C66)</f>
        <v>14</v>
      </c>
      <c r="D66" s="26">
        <f>SUM('Aberdeen City:West Lothian'!D66)</f>
        <v>12</v>
      </c>
      <c r="E66" s="26">
        <f>SUM('Aberdeen City:West Lothian'!E66)</f>
        <v>10</v>
      </c>
      <c r="F66" s="26">
        <f>SUM('Aberdeen City:West Lothian'!F66)</f>
        <v>10</v>
      </c>
      <c r="G66" s="75"/>
      <c r="H66" s="75"/>
    </row>
    <row r="67" spans="1:8" s="17" customFormat="1" ht="15.95" customHeight="1">
      <c r="A67" s="31"/>
      <c r="B67" s="21" t="s">
        <v>154</v>
      </c>
      <c r="C67" s="26">
        <f>SUM('Aberdeen City:West Lothian'!C67)</f>
        <v>1538</v>
      </c>
      <c r="D67" s="26">
        <f>SUM('Aberdeen City:West Lothian'!D67)</f>
        <v>4215</v>
      </c>
      <c r="E67" s="26">
        <f>SUM('Aberdeen City:West Lothian'!E67)</f>
        <v>1639.4931299999998</v>
      </c>
      <c r="F67" s="26">
        <f>SUM('Aberdeen City:West Lothian'!F67)</f>
        <v>124</v>
      </c>
      <c r="G67" s="75"/>
      <c r="H67" s="75"/>
    </row>
    <row r="68" spans="1:8" s="17" customFormat="1" ht="15.95" customHeight="1">
      <c r="A68" s="31"/>
      <c r="B68" s="21" t="s">
        <v>32</v>
      </c>
      <c r="C68" s="26">
        <f>SUM('Aberdeen City:West Lothian'!C68)</f>
        <v>76</v>
      </c>
      <c r="D68" s="26">
        <f>SUM('Aberdeen City:West Lothian'!D68)</f>
        <v>365</v>
      </c>
      <c r="E68" s="26">
        <f>SUM('Aberdeen City:West Lothian'!E68)</f>
        <v>5</v>
      </c>
      <c r="F68" s="26">
        <f>SUM('Aberdeen City:West Lothian'!F68)</f>
        <v>5</v>
      </c>
      <c r="G68" s="75"/>
      <c r="H68" s="75"/>
    </row>
    <row r="69" spans="1:8" s="17" customFormat="1" ht="15.95" customHeight="1">
      <c r="A69" s="31"/>
      <c r="B69" s="21" t="s">
        <v>50</v>
      </c>
      <c r="C69" s="26">
        <f>SUM('Aberdeen City:West Lothian'!C69)</f>
        <v>8000</v>
      </c>
      <c r="D69" s="26">
        <f>SUM('Aberdeen City:West Lothian'!D69)</f>
        <v>7847</v>
      </c>
      <c r="E69" s="26">
        <f>SUM('Aberdeen City:West Lothian'!E69)</f>
        <v>1295</v>
      </c>
      <c r="F69" s="26">
        <f>SUM('Aberdeen City:West Lothian'!F69)</f>
        <v>1315</v>
      </c>
      <c r="G69" s="75"/>
      <c r="H69" s="75"/>
    </row>
    <row r="70" spans="1:8" s="17" customFormat="1" ht="15.95" customHeight="1">
      <c r="A70" s="31"/>
      <c r="B70" s="21" t="s">
        <v>33</v>
      </c>
      <c r="C70" s="26">
        <f>SUM('Aberdeen City:West Lothian'!C70)</f>
        <v>2000</v>
      </c>
      <c r="D70" s="26">
        <f>SUM('Aberdeen City:West Lothian'!D70)</f>
        <v>4000</v>
      </c>
      <c r="E70" s="26">
        <f>SUM('Aberdeen City:West Lothian'!E70)</f>
        <v>4000</v>
      </c>
      <c r="F70" s="26">
        <f>SUM('Aberdeen City:West Lothian'!F70)</f>
        <v>0</v>
      </c>
      <c r="G70" s="75"/>
      <c r="H70" s="75"/>
    </row>
    <row r="71" spans="1:8" s="17" customFormat="1" ht="15.95" customHeight="1">
      <c r="A71" s="31"/>
      <c r="B71" s="21" t="s">
        <v>45</v>
      </c>
      <c r="C71" s="26">
        <f>SUM('Aberdeen City:West Lothian'!C71)</f>
        <v>4021.0574999999999</v>
      </c>
      <c r="D71" s="26">
        <f>SUM('Aberdeen City:West Lothian'!D71)</f>
        <v>6884.2206399999995</v>
      </c>
      <c r="E71" s="26">
        <f>SUM('Aberdeen City:West Lothian'!E71)</f>
        <v>1799.731319999999</v>
      </c>
      <c r="F71" s="26">
        <f>SUM('Aberdeen City:West Lothian'!F71)</f>
        <v>800</v>
      </c>
      <c r="G71" s="75"/>
      <c r="H71" s="75"/>
    </row>
    <row r="72" spans="1:8" s="17" customFormat="1" ht="15.95" customHeight="1">
      <c r="A72" s="31"/>
      <c r="B72" s="21" t="s">
        <v>44</v>
      </c>
      <c r="C72" s="26">
        <f>SUM('Aberdeen City:West Lothian'!C72)</f>
        <v>670</v>
      </c>
      <c r="D72" s="26">
        <f>SUM('Aberdeen City:West Lothian'!D72)</f>
        <v>1465</v>
      </c>
      <c r="E72" s="26">
        <f>SUM('Aberdeen City:West Lothian'!E72)</f>
        <v>1350</v>
      </c>
      <c r="F72" s="26">
        <f>SUM('Aberdeen City:West Lothian'!F72)</f>
        <v>1400</v>
      </c>
      <c r="G72" s="75"/>
      <c r="H72" s="75"/>
    </row>
    <row r="73" spans="1:8" s="17" customFormat="1" ht="15.95" customHeight="1">
      <c r="A73" s="31"/>
      <c r="B73" s="21" t="s">
        <v>38</v>
      </c>
      <c r="C73" s="26">
        <f>SUM('Aberdeen City:West Lothian'!C73)</f>
        <v>0</v>
      </c>
      <c r="D73" s="26">
        <f>SUM('Aberdeen City:West Lothian'!D73)</f>
        <v>0</v>
      </c>
      <c r="E73" s="26">
        <f>SUM('Aberdeen City:West Lothian'!E73)</f>
        <v>0</v>
      </c>
      <c r="F73" s="26">
        <f>SUM('Aberdeen City:West Lothian'!F73)</f>
        <v>0</v>
      </c>
      <c r="G73" s="75"/>
      <c r="H73" s="75"/>
    </row>
    <row r="74" spans="1:8" s="17" customFormat="1" ht="15.95" customHeight="1">
      <c r="A74" s="31"/>
      <c r="B74" s="21" t="s">
        <v>34</v>
      </c>
      <c r="C74" s="26">
        <f>SUM('Aberdeen City:West Lothian'!C74)</f>
        <v>13</v>
      </c>
      <c r="D74" s="26">
        <f>SUM('Aberdeen City:West Lothian'!D74)</f>
        <v>0</v>
      </c>
      <c r="E74" s="26">
        <f>SUM('Aberdeen City:West Lothian'!E74)</f>
        <v>0</v>
      </c>
      <c r="F74" s="26">
        <f>SUM('Aberdeen City:West Lothian'!F74)</f>
        <v>0</v>
      </c>
      <c r="G74" s="75"/>
      <c r="H74" s="75"/>
    </row>
    <row r="75" spans="1:8" s="17" customFormat="1" ht="15.95" customHeight="1">
      <c r="A75" s="31"/>
      <c r="B75" s="21" t="s">
        <v>46</v>
      </c>
      <c r="C75" s="26">
        <f>SUM('Aberdeen City:West Lothian'!C75)</f>
        <v>133</v>
      </c>
      <c r="D75" s="26">
        <f>SUM('Aberdeen City:West Lothian'!D75)</f>
        <v>113</v>
      </c>
      <c r="E75" s="26">
        <f>SUM('Aberdeen City:West Lothian'!E75)</f>
        <v>99</v>
      </c>
      <c r="F75" s="26">
        <f>SUM('Aberdeen City:West Lothian'!F75)</f>
        <v>99</v>
      </c>
      <c r="G75" s="75"/>
      <c r="H75" s="75"/>
    </row>
    <row r="76" spans="1:8" s="17" customFormat="1" ht="15.95" customHeight="1">
      <c r="A76" s="32"/>
      <c r="B76" s="24" t="s">
        <v>95</v>
      </c>
      <c r="C76" s="25">
        <f>SUM(C66:C75)</f>
        <v>16465.057499999999</v>
      </c>
      <c r="D76" s="25">
        <f>SUM(D66:D75)</f>
        <v>24901.22064</v>
      </c>
      <c r="E76" s="25">
        <f>SUM(E66:E75)</f>
        <v>10198.224449999998</v>
      </c>
      <c r="F76" s="25">
        <f>SUM(F66:F75)</f>
        <v>3753</v>
      </c>
      <c r="G76" s="75"/>
      <c r="H76" s="75"/>
    </row>
    <row r="77" spans="1:8" s="13" customFormat="1" ht="20.100000000000001" customHeight="1">
      <c r="A77" s="30"/>
      <c r="B77" s="81" t="s">
        <v>130</v>
      </c>
      <c r="C77" s="82"/>
      <c r="D77" s="82"/>
      <c r="E77" s="82"/>
      <c r="F77" s="83"/>
      <c r="G77" s="75"/>
      <c r="H77" s="75"/>
    </row>
    <row r="78" spans="1:8" s="17" customFormat="1" ht="15.95" customHeight="1">
      <c r="A78" s="31"/>
      <c r="B78" s="21" t="s">
        <v>51</v>
      </c>
      <c r="C78" s="26">
        <f>SUM('Aberdeen City:West Lothian'!C78)</f>
        <v>0</v>
      </c>
      <c r="D78" s="26">
        <f>SUM('Aberdeen City:West Lothian'!D78)</f>
        <v>0</v>
      </c>
      <c r="E78" s="26">
        <f>SUM('Aberdeen City:West Lothian'!E78)</f>
        <v>0</v>
      </c>
      <c r="F78" s="26">
        <f>SUM('Aberdeen City:West Lothian'!F78)</f>
        <v>0</v>
      </c>
      <c r="G78" s="75"/>
      <c r="H78" s="75"/>
    </row>
    <row r="79" spans="1:8" s="17" customFormat="1" ht="15.95" customHeight="1">
      <c r="A79" s="31"/>
      <c r="B79" s="21" t="s">
        <v>92</v>
      </c>
      <c r="C79" s="26">
        <f>SUM('Aberdeen City:West Lothian'!C79)</f>
        <v>0</v>
      </c>
      <c r="D79" s="26">
        <f>SUM('Aberdeen City:West Lothian'!D79)</f>
        <v>0</v>
      </c>
      <c r="E79" s="26">
        <f>SUM('Aberdeen City:West Lothian'!E79)</f>
        <v>0</v>
      </c>
      <c r="F79" s="26">
        <f>SUM('Aberdeen City:West Lothian'!F79)</f>
        <v>0</v>
      </c>
      <c r="G79" s="75"/>
      <c r="H79" s="75"/>
    </row>
    <row r="80" spans="1:8" s="17" customFormat="1" ht="15.95" customHeight="1">
      <c r="A80" s="31"/>
      <c r="B80" s="21" t="s">
        <v>131</v>
      </c>
      <c r="C80" s="26">
        <f>SUM('Aberdeen City:West Lothian'!C80)</f>
        <v>19569</v>
      </c>
      <c r="D80" s="26">
        <f>SUM('Aberdeen City:West Lothian'!D80)</f>
        <v>13260</v>
      </c>
      <c r="E80" s="26">
        <f>SUM('Aberdeen City:West Lothian'!E80)</f>
        <v>4856</v>
      </c>
      <c r="F80" s="26">
        <f>SUM('Aberdeen City:West Lothian'!F80)</f>
        <v>72000</v>
      </c>
      <c r="G80" s="75"/>
      <c r="H80" s="75"/>
    </row>
    <row r="81" spans="1:8" s="17" customFormat="1" ht="15.95" customHeight="1">
      <c r="A81" s="31"/>
      <c r="B81" s="21" t="s">
        <v>52</v>
      </c>
      <c r="C81" s="26">
        <f>SUM('Aberdeen City:West Lothian'!C81)</f>
        <v>0</v>
      </c>
      <c r="D81" s="26">
        <f>SUM('Aberdeen City:West Lothian'!D81)</f>
        <v>0</v>
      </c>
      <c r="E81" s="26">
        <f>SUM('Aberdeen City:West Lothian'!E81)</f>
        <v>0</v>
      </c>
      <c r="F81" s="26">
        <f>SUM('Aberdeen City:West Lothian'!F81)</f>
        <v>0</v>
      </c>
      <c r="G81" s="75"/>
      <c r="H81" s="75"/>
    </row>
    <row r="82" spans="1:8" s="17" customFormat="1" ht="15.95" customHeight="1">
      <c r="A82" s="32"/>
      <c r="B82" s="24" t="s">
        <v>132</v>
      </c>
      <c r="C82" s="25">
        <f>SUM(C78:C81)</f>
        <v>19569</v>
      </c>
      <c r="D82" s="25">
        <f>SUM(D78:D81)</f>
        <v>13260</v>
      </c>
      <c r="E82" s="25">
        <f>SUM(E78:E81)</f>
        <v>4856</v>
      </c>
      <c r="F82" s="25">
        <f>SUM(F78:F81)</f>
        <v>72000</v>
      </c>
      <c r="G82" s="75"/>
      <c r="H82" s="75"/>
    </row>
    <row r="83" spans="1:8" s="13" customFormat="1" ht="20.100000000000001" customHeight="1">
      <c r="A83" s="30"/>
      <c r="B83" s="81" t="s">
        <v>93</v>
      </c>
      <c r="C83" s="82"/>
      <c r="D83" s="82"/>
      <c r="E83" s="82"/>
      <c r="F83" s="83"/>
      <c r="G83" s="75"/>
      <c r="H83" s="75"/>
    </row>
    <row r="84" spans="1:8" s="17" customFormat="1" ht="15.95" customHeight="1">
      <c r="A84" s="31"/>
      <c r="B84" s="21" t="s">
        <v>31</v>
      </c>
      <c r="C84" s="26">
        <f>SUM('Aberdeen City:West Lothian'!C84)</f>
        <v>2112</v>
      </c>
      <c r="D84" s="26">
        <f>SUM('Aberdeen City:West Lothian'!D84)</f>
        <v>1261</v>
      </c>
      <c r="E84" s="26">
        <f>SUM('Aberdeen City:West Lothian'!E84)</f>
        <v>0</v>
      </c>
      <c r="F84" s="26">
        <f>SUM('Aberdeen City:West Lothian'!F84)</f>
        <v>0</v>
      </c>
      <c r="G84" s="75"/>
      <c r="H84" s="75"/>
    </row>
    <row r="85" spans="1:8" s="17" customFormat="1" ht="15.95" customHeight="1">
      <c r="A85" s="31"/>
      <c r="B85" s="21" t="s">
        <v>154</v>
      </c>
      <c r="C85" s="26">
        <f>SUM('Aberdeen City:West Lothian'!C85)</f>
        <v>3170</v>
      </c>
      <c r="D85" s="26">
        <f>SUM('Aberdeen City:West Lothian'!D85)</f>
        <v>4336</v>
      </c>
      <c r="E85" s="26">
        <f>SUM('Aberdeen City:West Lothian'!E85)</f>
        <v>1102</v>
      </c>
      <c r="F85" s="26">
        <f>SUM('Aberdeen City:West Lothian'!F85)</f>
        <v>5900</v>
      </c>
      <c r="G85" s="75"/>
      <c r="H85" s="75"/>
    </row>
    <row r="86" spans="1:8" s="17" customFormat="1" ht="15.95" customHeight="1">
      <c r="A86" s="31"/>
      <c r="B86" s="21" t="s">
        <v>32</v>
      </c>
      <c r="C86" s="26">
        <f>SUM('Aberdeen City:West Lothian'!C86)</f>
        <v>4962</v>
      </c>
      <c r="D86" s="26">
        <f>SUM('Aberdeen City:West Lothian'!D86)</f>
        <v>9249</v>
      </c>
      <c r="E86" s="26">
        <f>SUM('Aberdeen City:West Lothian'!E86)</f>
        <v>3067</v>
      </c>
      <c r="F86" s="26">
        <f>SUM('Aberdeen City:West Lothian'!F86)</f>
        <v>817</v>
      </c>
      <c r="G86" s="75"/>
      <c r="H86" s="75"/>
    </row>
    <row r="87" spans="1:8" s="17" customFormat="1" ht="15.95" customHeight="1">
      <c r="A87" s="31"/>
      <c r="B87" s="21" t="s">
        <v>35</v>
      </c>
      <c r="C87" s="26">
        <f>SUM('Aberdeen City:West Lothian'!C87)</f>
        <v>2151</v>
      </c>
      <c r="D87" s="26">
        <f>SUM('Aberdeen City:West Lothian'!D87)</f>
        <v>4902</v>
      </c>
      <c r="E87" s="26">
        <f>SUM('Aberdeen City:West Lothian'!E87)</f>
        <v>3846</v>
      </c>
      <c r="F87" s="26">
        <f>SUM('Aberdeen City:West Lothian'!F87)</f>
        <v>5026</v>
      </c>
      <c r="G87" s="75"/>
      <c r="H87" s="75"/>
    </row>
    <row r="88" spans="1:8" s="17" customFormat="1" ht="15.95" customHeight="1">
      <c r="A88" s="31"/>
      <c r="B88" s="21" t="s">
        <v>33</v>
      </c>
      <c r="C88" s="26">
        <f>SUM('Aberdeen City:West Lothian'!C88)</f>
        <v>380</v>
      </c>
      <c r="D88" s="26">
        <f>SUM('Aberdeen City:West Lothian'!D88)</f>
        <v>386</v>
      </c>
      <c r="E88" s="26">
        <f>SUM('Aberdeen City:West Lothian'!E88)</f>
        <v>386</v>
      </c>
      <c r="F88" s="26">
        <f>SUM('Aberdeen City:West Lothian'!F88)</f>
        <v>386</v>
      </c>
      <c r="G88" s="75"/>
      <c r="H88" s="75"/>
    </row>
    <row r="89" spans="1:8" s="17" customFormat="1" ht="15.95" customHeight="1">
      <c r="A89" s="31"/>
      <c r="B89" s="21" t="s">
        <v>45</v>
      </c>
      <c r="C89" s="26">
        <f>SUM('Aberdeen City:West Lothian'!C89)</f>
        <v>52326</v>
      </c>
      <c r="D89" s="26">
        <f>SUM('Aberdeen City:West Lothian'!D89)</f>
        <v>58828</v>
      </c>
      <c r="E89" s="26">
        <f>SUM('Aberdeen City:West Lothian'!E89)</f>
        <v>34935</v>
      </c>
      <c r="F89" s="26">
        <f>SUM('Aberdeen City:West Lothian'!F89)</f>
        <v>20610</v>
      </c>
      <c r="G89" s="75"/>
      <c r="H89" s="75"/>
    </row>
    <row r="90" spans="1:8" s="17" customFormat="1" ht="15.95" customHeight="1">
      <c r="A90" s="31"/>
      <c r="B90" s="21" t="s">
        <v>44</v>
      </c>
      <c r="C90" s="26">
        <f>SUM('Aberdeen City:West Lothian'!C90)</f>
        <v>148389</v>
      </c>
      <c r="D90" s="26">
        <f>SUM('Aberdeen City:West Lothian'!D90)</f>
        <v>113037</v>
      </c>
      <c r="E90" s="26">
        <f>SUM('Aberdeen City:West Lothian'!E90)</f>
        <v>47944</v>
      </c>
      <c r="F90" s="26">
        <f>SUM('Aberdeen City:West Lothian'!F90)</f>
        <v>46446</v>
      </c>
      <c r="G90" s="75"/>
      <c r="H90" s="75"/>
    </row>
    <row r="91" spans="1:8" s="17" customFormat="1" ht="15.95" customHeight="1">
      <c r="A91" s="31"/>
      <c r="B91" s="21" t="s">
        <v>38</v>
      </c>
      <c r="C91" s="26">
        <f>SUM('Aberdeen City:West Lothian'!C91)</f>
        <v>0</v>
      </c>
      <c r="D91" s="26">
        <f>SUM('Aberdeen City:West Lothian'!D91)</f>
        <v>0</v>
      </c>
      <c r="E91" s="26">
        <f>SUM('Aberdeen City:West Lothian'!E91)</f>
        <v>0</v>
      </c>
      <c r="F91" s="26">
        <f>SUM('Aberdeen City:West Lothian'!F91)</f>
        <v>0</v>
      </c>
      <c r="G91" s="75"/>
      <c r="H91" s="75"/>
    </row>
    <row r="92" spans="1:8" s="17" customFormat="1" ht="15.95" customHeight="1">
      <c r="A92" s="31"/>
      <c r="B92" s="21" t="s">
        <v>34</v>
      </c>
      <c r="C92" s="26">
        <f>SUM('Aberdeen City:West Lothian'!C92)</f>
        <v>4215</v>
      </c>
      <c r="D92" s="26">
        <f>SUM('Aberdeen City:West Lothian'!D92)</f>
        <v>5713</v>
      </c>
      <c r="E92" s="26">
        <f>SUM('Aberdeen City:West Lothian'!E92)</f>
        <v>115</v>
      </c>
      <c r="F92" s="26">
        <f>SUM('Aberdeen City:West Lothian'!F92)</f>
        <v>0</v>
      </c>
      <c r="G92" s="75"/>
      <c r="H92" s="75"/>
    </row>
    <row r="93" spans="1:8" s="17" customFormat="1" ht="15.95" customHeight="1">
      <c r="A93" s="31"/>
      <c r="B93" s="21" t="s">
        <v>46</v>
      </c>
      <c r="C93" s="26">
        <f>SUM('Aberdeen City:West Lothian'!C93)</f>
        <v>8</v>
      </c>
      <c r="D93" s="26">
        <f>SUM('Aberdeen City:West Lothian'!D93)</f>
        <v>1825</v>
      </c>
      <c r="E93" s="26">
        <f>SUM('Aberdeen City:West Lothian'!E93)</f>
        <v>1879</v>
      </c>
      <c r="F93" s="26">
        <f>SUM('Aberdeen City:West Lothian'!F93)</f>
        <v>471</v>
      </c>
      <c r="G93" s="75"/>
      <c r="H93" s="75"/>
    </row>
    <row r="94" spans="1:8" s="17" customFormat="1" ht="15.95" customHeight="1">
      <c r="A94" s="32"/>
      <c r="B94" s="24" t="s">
        <v>96</v>
      </c>
      <c r="C94" s="25">
        <f>SUM(C84:C93)</f>
        <v>217713</v>
      </c>
      <c r="D94" s="25">
        <f>SUM(D84:D93)</f>
        <v>199537</v>
      </c>
      <c r="E94" s="25">
        <f>SUM(E84:E93)</f>
        <v>93274</v>
      </c>
      <c r="F94" s="25">
        <f>SUM(F84:F93)</f>
        <v>79656</v>
      </c>
      <c r="G94" s="75"/>
      <c r="H94" s="75"/>
    </row>
    <row r="95" spans="1:8" s="17" customFormat="1" ht="15.95" customHeight="1">
      <c r="A95" s="32"/>
      <c r="B95" s="18" t="s">
        <v>129</v>
      </c>
      <c r="C95" s="16">
        <f>SUM(C76,C82, C94)</f>
        <v>253747.0575</v>
      </c>
      <c r="D95" s="16">
        <f>SUM(D76,D82, D94)</f>
        <v>237698.22064000001</v>
      </c>
      <c r="E95" s="16">
        <f>SUM(E76,E82, E94)</f>
        <v>108328.22444999999</v>
      </c>
      <c r="F95" s="16">
        <f>SUM(F76,F82, F94)</f>
        <v>155409</v>
      </c>
      <c r="G95" s="75"/>
      <c r="H95" s="75"/>
    </row>
    <row r="96" spans="1:8" s="1" customFormat="1" ht="8.1" customHeight="1">
      <c r="A96" s="33"/>
      <c r="C96" s="34"/>
      <c r="D96" s="27"/>
      <c r="F96" s="27"/>
      <c r="G96" s="75"/>
      <c r="H96" s="75"/>
    </row>
    <row r="97" spans="1:8" s="6" customFormat="1" ht="15.95" customHeight="1">
      <c r="A97" s="29"/>
      <c r="B97" s="50" t="s">
        <v>48</v>
      </c>
      <c r="C97" s="48"/>
      <c r="D97" s="11"/>
      <c r="E97" s="11"/>
      <c r="F97" s="8"/>
      <c r="G97" s="75"/>
      <c r="H97" s="75"/>
    </row>
    <row r="98" spans="1:8" s="17" customFormat="1" ht="15.95" customHeight="1">
      <c r="A98" s="31"/>
      <c r="B98" s="21" t="s">
        <v>78</v>
      </c>
      <c r="C98" s="26">
        <f>SUM('Aberdeen City:West Lothian'!C98)</f>
        <v>-33169</v>
      </c>
      <c r="D98" s="26">
        <f>SUM('Aberdeen City:West Lothian'!D98)</f>
        <v>-29974</v>
      </c>
      <c r="E98" s="26">
        <f>SUM('Aberdeen City:West Lothian'!E98)</f>
        <v>-27239</v>
      </c>
      <c r="F98" s="26">
        <f>SUM('Aberdeen City:West Lothian'!F98)</f>
        <v>-26733</v>
      </c>
      <c r="G98" s="75"/>
      <c r="H98" s="75"/>
    </row>
    <row r="99" spans="1:8" s="17" customFormat="1" ht="15.95" customHeight="1">
      <c r="A99" s="31"/>
      <c r="B99" s="21" t="s">
        <v>79</v>
      </c>
      <c r="C99" s="26">
        <f>SUM('Aberdeen City:West Lothian'!C99)</f>
        <v>-144913</v>
      </c>
      <c r="D99" s="26">
        <f>SUM('Aberdeen City:West Lothian'!D99)</f>
        <v>-104558</v>
      </c>
      <c r="E99" s="26">
        <f>SUM('Aberdeen City:West Lothian'!E99)</f>
        <v>-29500</v>
      </c>
      <c r="F99" s="26">
        <f>SUM('Aberdeen City:West Lothian'!F99)</f>
        <v>-28450</v>
      </c>
      <c r="G99" s="75"/>
      <c r="H99" s="75"/>
    </row>
    <row r="100" spans="1:8" s="17" customFormat="1" ht="15.95" customHeight="1">
      <c r="A100" s="31"/>
      <c r="B100" s="21" t="s">
        <v>80</v>
      </c>
      <c r="C100" s="26">
        <f>SUM('Aberdeen City:West Lothian'!C100)</f>
        <v>-34298</v>
      </c>
      <c r="D100" s="26">
        <f>SUM('Aberdeen City:West Lothian'!D100)</f>
        <v>-54550</v>
      </c>
      <c r="E100" s="26">
        <f>SUM('Aberdeen City:West Lothian'!E100)</f>
        <v>-36535</v>
      </c>
      <c r="F100" s="26">
        <f>SUM('Aberdeen City:West Lothian'!F100)</f>
        <v>-24473</v>
      </c>
      <c r="G100" s="75"/>
      <c r="H100" s="75"/>
    </row>
    <row r="101" spans="1:8" s="17" customFormat="1" ht="15.95" customHeight="1">
      <c r="A101" s="31"/>
      <c r="B101" s="21" t="s">
        <v>81</v>
      </c>
      <c r="C101" s="26">
        <f>SUM('Aberdeen City:West Lothian'!C101)</f>
        <v>-262</v>
      </c>
      <c r="D101" s="26">
        <f>SUM('Aberdeen City:West Lothian'!D101)</f>
        <v>-4523</v>
      </c>
      <c r="E101" s="26">
        <f>SUM('Aberdeen City:West Lothian'!E101)</f>
        <v>0</v>
      </c>
      <c r="F101" s="26">
        <f>SUM('Aberdeen City:West Lothian'!F101)</f>
        <v>0</v>
      </c>
      <c r="G101" s="75"/>
      <c r="H101" s="75"/>
    </row>
    <row r="102" spans="1:8" s="17" customFormat="1" ht="15.95" customHeight="1">
      <c r="A102" s="31"/>
      <c r="B102" s="21" t="s">
        <v>82</v>
      </c>
      <c r="C102" s="26">
        <f>SUM('Aberdeen City:West Lothian'!C102)</f>
        <v>0</v>
      </c>
      <c r="D102" s="26">
        <f>SUM('Aberdeen City:West Lothian'!D102)</f>
        <v>0</v>
      </c>
      <c r="E102" s="26">
        <f>SUM('Aberdeen City:West Lothian'!E102)</f>
        <v>0</v>
      </c>
      <c r="F102" s="26">
        <f>SUM('Aberdeen City:West Lothian'!F102)</f>
        <v>0</v>
      </c>
      <c r="G102" s="75"/>
      <c r="H102" s="75"/>
    </row>
    <row r="103" spans="1:8" s="17" customFormat="1" ht="15.95" customHeight="1">
      <c r="A103" s="31"/>
      <c r="B103" s="21" t="s">
        <v>83</v>
      </c>
      <c r="C103" s="26">
        <f>SUM('Aberdeen City:West Lothian'!C103)</f>
        <v>-5071</v>
      </c>
      <c r="D103" s="26">
        <f>SUM('Aberdeen City:West Lothian'!D103)</f>
        <v>-5932</v>
      </c>
      <c r="E103" s="26">
        <f>SUM('Aberdeen City:West Lothian'!E103)</f>
        <v>0</v>
      </c>
      <c r="F103" s="26">
        <f>SUM('Aberdeen City:West Lothian'!F103)</f>
        <v>0</v>
      </c>
      <c r="G103" s="75"/>
      <c r="H103" s="75"/>
    </row>
    <row r="104" spans="1:8" s="17" customFormat="1" ht="15.95" customHeight="1">
      <c r="A104" s="31"/>
      <c r="B104" s="42" t="s">
        <v>85</v>
      </c>
      <c r="C104" s="15">
        <f>-SUM(C76,C82)</f>
        <v>-36034.057499999995</v>
      </c>
      <c r="D104" s="15">
        <f>-SUM(D76,D82)</f>
        <v>-38161.22064</v>
      </c>
      <c r="E104" s="15">
        <f>-SUM(E76,E82)</f>
        <v>-15054.224449999998</v>
      </c>
      <c r="F104" s="15">
        <f>-SUM(F76,F82)</f>
        <v>-75753</v>
      </c>
      <c r="G104" s="75"/>
      <c r="H104" s="75"/>
    </row>
    <row r="105" spans="1:8" s="17" customFormat="1" ht="15.95" customHeight="1">
      <c r="A105" s="32"/>
      <c r="B105" s="18" t="s">
        <v>146</v>
      </c>
      <c r="C105" s="16">
        <f>SUM(C98:C104)</f>
        <v>-253747.0575</v>
      </c>
      <c r="D105" s="16">
        <f>SUM(D98:D104)</f>
        <v>-237698.22064000001</v>
      </c>
      <c r="E105" s="16">
        <f>SUM(E98:E104)</f>
        <v>-108328.22444999999</v>
      </c>
      <c r="F105" s="16">
        <f>SUM(F98:F104)</f>
        <v>-155409</v>
      </c>
      <c r="G105" s="75"/>
      <c r="H105" s="75"/>
    </row>
    <row r="106" spans="1:8" s="1" customFormat="1" ht="8.1" customHeight="1">
      <c r="A106" s="33"/>
      <c r="C106" s="34"/>
      <c r="D106" s="27"/>
      <c r="F106" s="27"/>
      <c r="G106" s="75"/>
      <c r="H106" s="75"/>
    </row>
    <row r="107" spans="1:8" s="17" customFormat="1" ht="15.95" customHeight="1">
      <c r="A107" s="31"/>
      <c r="B107" s="44" t="s">
        <v>97</v>
      </c>
      <c r="C107" s="36" t="str">
        <f>IF(C95+C105=0, "PASS", "FAIL")</f>
        <v>PASS</v>
      </c>
      <c r="D107" s="36" t="str">
        <f>IF(D95+D105=0, "PASS", "FAIL")</f>
        <v>PASS</v>
      </c>
      <c r="E107" s="36" t="str">
        <f>IF(E95+E105=0, "PASS", "FAIL")</f>
        <v>PASS</v>
      </c>
      <c r="F107" s="36" t="str">
        <f>IF(F95+F105=0, "PASS", "FAIL")</f>
        <v>PASS</v>
      </c>
      <c r="G107" s="75"/>
      <c r="H107" s="75"/>
    </row>
    <row r="108" spans="1:8" ht="18" customHeight="1">
      <c r="D108" s="41"/>
      <c r="E108" s="41"/>
      <c r="F108" s="41"/>
    </row>
    <row r="109" spans="1:8" s="6" customFormat="1" ht="24.95" customHeight="1">
      <c r="A109" s="29"/>
      <c r="B109" s="23" t="s">
        <v>143</v>
      </c>
      <c r="C109" s="22"/>
      <c r="D109" s="11"/>
      <c r="E109" s="11"/>
      <c r="F109" s="8"/>
      <c r="G109" s="75"/>
      <c r="H109" s="75"/>
    </row>
    <row r="110" spans="1:8" s="6" customFormat="1" ht="20.100000000000001" customHeight="1">
      <c r="A110" s="29"/>
      <c r="B110" s="12" t="s">
        <v>144</v>
      </c>
      <c r="C110" s="48"/>
      <c r="D110" s="11"/>
      <c r="E110" s="11"/>
      <c r="F110" s="8" t="s">
        <v>16</v>
      </c>
      <c r="G110" s="75"/>
      <c r="H110" s="75"/>
    </row>
    <row r="111" spans="1:8" s="13" customFormat="1" ht="45" customHeight="1">
      <c r="A111" s="30"/>
      <c r="B111" s="19"/>
      <c r="C111" s="20" t="str">
        <f>C$9</f>
        <v>2020-21 
Provisional 
Outturn</v>
      </c>
      <c r="D111" s="20" t="str">
        <f>D$9</f>
        <v>2021-22 
Budget 
Estimate</v>
      </c>
      <c r="E111" s="20" t="str">
        <f>E$9</f>
        <v>2022-23 
Budget 
Estimate</v>
      </c>
      <c r="F111" s="20" t="str">
        <f>F$9</f>
        <v>2023-24 
Budget 
Estimate</v>
      </c>
      <c r="G111" s="75"/>
      <c r="H111" s="75"/>
    </row>
    <row r="112" spans="1:8" s="1" customFormat="1" ht="8.1" customHeight="1">
      <c r="A112" s="33"/>
      <c r="C112" s="34"/>
      <c r="D112" s="27"/>
      <c r="F112" s="27"/>
      <c r="G112" s="75"/>
      <c r="H112" s="75"/>
    </row>
    <row r="113" spans="1:8" s="6" customFormat="1" ht="15.95" customHeight="1">
      <c r="A113" s="29"/>
      <c r="B113" s="50" t="s">
        <v>43</v>
      </c>
      <c r="C113" s="48"/>
      <c r="D113" s="11"/>
      <c r="E113" s="11"/>
      <c r="F113" s="8"/>
      <c r="G113" s="75"/>
      <c r="H113" s="75"/>
    </row>
    <row r="114" spans="1:8" s="17" customFormat="1" ht="15.95" customHeight="1">
      <c r="A114" s="31"/>
      <c r="B114" s="21" t="s">
        <v>98</v>
      </c>
      <c r="C114" s="26">
        <f>SUM('Aberdeen City:West Lothian'!C114)</f>
        <v>146604</v>
      </c>
      <c r="D114" s="26">
        <f>SUM('Aberdeen City:West Lothian'!D114)</f>
        <v>311716</v>
      </c>
      <c r="E114" s="26">
        <f>SUM('Aberdeen City:West Lothian'!E114)</f>
        <v>324030</v>
      </c>
      <c r="F114" s="26">
        <f>SUM('Aberdeen City:West Lothian'!F114)</f>
        <v>318351</v>
      </c>
      <c r="G114" s="75"/>
      <c r="H114" s="75"/>
    </row>
    <row r="115" spans="1:8" s="17" customFormat="1" ht="15.95" customHeight="1">
      <c r="A115" s="31"/>
      <c r="B115" s="21" t="s">
        <v>99</v>
      </c>
      <c r="C115" s="26">
        <f>SUM('Aberdeen City:West Lothian'!C115)</f>
        <v>54740</v>
      </c>
      <c r="D115" s="26">
        <f>SUM('Aberdeen City:West Lothian'!D115)</f>
        <v>139125</v>
      </c>
      <c r="E115" s="26">
        <f>SUM('Aberdeen City:West Lothian'!E115)</f>
        <v>144915</v>
      </c>
      <c r="F115" s="26">
        <f>SUM('Aberdeen City:West Lothian'!F115)</f>
        <v>149959</v>
      </c>
      <c r="G115" s="75"/>
      <c r="H115" s="75"/>
    </row>
    <row r="116" spans="1:8" s="17" customFormat="1" ht="15.95" customHeight="1">
      <c r="A116" s="31"/>
      <c r="B116" s="21" t="s">
        <v>100</v>
      </c>
      <c r="C116" s="26">
        <f>SUM('Aberdeen City:West Lothian'!C116)</f>
        <v>65366</v>
      </c>
      <c r="D116" s="26">
        <f>SUM('Aberdeen City:West Lothian'!D116)</f>
        <v>114563</v>
      </c>
      <c r="E116" s="26">
        <f>SUM('Aberdeen City:West Lothian'!E116)</f>
        <v>95492</v>
      </c>
      <c r="F116" s="26">
        <f>SUM('Aberdeen City:West Lothian'!F116)</f>
        <v>85925</v>
      </c>
      <c r="G116" s="75"/>
      <c r="H116" s="75"/>
    </row>
    <row r="117" spans="1:8" s="17" customFormat="1" ht="15.95" customHeight="1">
      <c r="A117" s="31"/>
      <c r="B117" s="21" t="s">
        <v>101</v>
      </c>
      <c r="C117" s="26">
        <f>SUM('Aberdeen City:West Lothian'!C117)</f>
        <v>342430</v>
      </c>
      <c r="D117" s="26">
        <f>SUM('Aberdeen City:West Lothian'!D117)</f>
        <v>685610</v>
      </c>
      <c r="E117" s="26">
        <f>SUM('Aberdeen City:West Lothian'!E117)</f>
        <v>789327</v>
      </c>
      <c r="F117" s="26">
        <f>SUM('Aberdeen City:West Lothian'!F117)</f>
        <v>680068</v>
      </c>
      <c r="G117" s="75"/>
      <c r="H117" s="75"/>
    </row>
    <row r="118" spans="1:8" s="17" customFormat="1" ht="15.95" customHeight="1">
      <c r="A118" s="31"/>
      <c r="B118" s="21" t="s">
        <v>102</v>
      </c>
      <c r="C118" s="26">
        <f>SUM('Aberdeen City:West Lothian'!C118)</f>
        <v>56473</v>
      </c>
      <c r="D118" s="26">
        <f>SUM('Aberdeen City:West Lothian'!D118)</f>
        <v>76959</v>
      </c>
      <c r="E118" s="26">
        <f>SUM('Aberdeen City:West Lothian'!E118)</f>
        <v>69444</v>
      </c>
      <c r="F118" s="26">
        <f>SUM('Aberdeen City:West Lothian'!F118)</f>
        <v>81518</v>
      </c>
      <c r="G118" s="75"/>
      <c r="H118" s="75"/>
    </row>
    <row r="119" spans="1:8" s="17" customFormat="1" ht="15.95" customHeight="1">
      <c r="A119" s="32"/>
      <c r="B119" s="52" t="s">
        <v>54</v>
      </c>
      <c r="C119" s="53">
        <f>SUM(C114:C118)</f>
        <v>665613</v>
      </c>
      <c r="D119" s="53">
        <f>SUM(D114:D118)</f>
        <v>1327973</v>
      </c>
      <c r="E119" s="53">
        <f>SUM(E114:E118)</f>
        <v>1423208</v>
      </c>
      <c r="F119" s="53">
        <f>SUM(F114:F118)</f>
        <v>1315821</v>
      </c>
      <c r="G119" s="75"/>
      <c r="H119" s="75"/>
    </row>
    <row r="120" spans="1:8" s="1" customFormat="1" ht="8.1" customHeight="1">
      <c r="A120" s="33"/>
      <c r="C120" s="34"/>
      <c r="D120" s="27"/>
      <c r="F120" s="27"/>
      <c r="G120" s="75"/>
      <c r="H120" s="75"/>
    </row>
    <row r="121" spans="1:8" s="6" customFormat="1" ht="15.95" customHeight="1">
      <c r="A121" s="29"/>
      <c r="B121" s="50" t="s">
        <v>48</v>
      </c>
      <c r="C121" s="48"/>
      <c r="D121" s="11"/>
      <c r="E121" s="11"/>
      <c r="F121" s="8"/>
      <c r="G121" s="75"/>
      <c r="H121" s="75"/>
    </row>
    <row r="122" spans="1:8" s="17" customFormat="1" ht="15.95" customHeight="1">
      <c r="A122" s="31"/>
      <c r="B122" s="21" t="s">
        <v>104</v>
      </c>
      <c r="C122" s="26">
        <f>SUM('Aberdeen City:West Lothian'!C122)</f>
        <v>0</v>
      </c>
      <c r="D122" s="26">
        <f>SUM('Aberdeen City:West Lothian'!D122)</f>
        <v>0</v>
      </c>
      <c r="E122" s="26">
        <f>SUM('Aberdeen City:West Lothian'!E122)</f>
        <v>0</v>
      </c>
      <c r="F122" s="26">
        <f>SUM('Aberdeen City:West Lothian'!F122)</f>
        <v>0</v>
      </c>
      <c r="G122" s="75"/>
      <c r="H122" s="75"/>
    </row>
    <row r="123" spans="1:8" s="17" customFormat="1" ht="15.95" customHeight="1">
      <c r="A123" s="31"/>
      <c r="B123" s="35" t="s">
        <v>121</v>
      </c>
      <c r="C123" s="26">
        <f>SUM('Aberdeen City:West Lothian'!C123)</f>
        <v>-123229</v>
      </c>
      <c r="D123" s="26">
        <f>SUM('Aberdeen City:West Lothian'!D123)</f>
        <v>-161063</v>
      </c>
      <c r="E123" s="26">
        <f>SUM('Aberdeen City:West Lothian'!E123)</f>
        <v>-166330</v>
      </c>
      <c r="F123" s="26">
        <f>SUM('Aberdeen City:West Lothian'!F123)</f>
        <v>-103471</v>
      </c>
      <c r="G123" s="75"/>
      <c r="H123" s="75"/>
    </row>
    <row r="124" spans="1:8" s="17" customFormat="1" ht="15.95" customHeight="1">
      <c r="A124" s="31"/>
      <c r="B124" s="21" t="s">
        <v>80</v>
      </c>
      <c r="C124" s="26">
        <f>SUM('Aberdeen City:West Lothian'!C124)</f>
        <v>0</v>
      </c>
      <c r="D124" s="26">
        <f>SUM('Aberdeen City:West Lothian'!D124)</f>
        <v>0</v>
      </c>
      <c r="E124" s="26">
        <f>SUM('Aberdeen City:West Lothian'!E124)</f>
        <v>0</v>
      </c>
      <c r="F124" s="26">
        <f>SUM('Aberdeen City:West Lothian'!F124)</f>
        <v>0</v>
      </c>
      <c r="G124" s="75"/>
      <c r="H124" s="75"/>
    </row>
    <row r="125" spans="1:8" s="17" customFormat="1" ht="15.95" customHeight="1">
      <c r="A125" s="31"/>
      <c r="B125" s="21" t="s">
        <v>81</v>
      </c>
      <c r="C125" s="26">
        <f>SUM('Aberdeen City:West Lothian'!C125)</f>
        <v>-8381</v>
      </c>
      <c r="D125" s="26">
        <f>SUM('Aberdeen City:West Lothian'!D125)</f>
        <v>-9000</v>
      </c>
      <c r="E125" s="26">
        <f>SUM('Aberdeen City:West Lothian'!E125)</f>
        <v>-9000</v>
      </c>
      <c r="F125" s="26">
        <f>SUM('Aberdeen City:West Lothian'!F125)</f>
        <v>-8902</v>
      </c>
      <c r="G125" s="75"/>
      <c r="H125" s="75"/>
    </row>
    <row r="126" spans="1:8" s="17" customFormat="1" ht="15.95" customHeight="1">
      <c r="A126" s="31"/>
      <c r="B126" s="21" t="s">
        <v>84</v>
      </c>
      <c r="C126" s="26">
        <f>SUM('Aberdeen City:West Lothian'!C126)</f>
        <v>-87643</v>
      </c>
      <c r="D126" s="26">
        <f>SUM('Aberdeen City:West Lothian'!D126)</f>
        <v>-61637</v>
      </c>
      <c r="E126" s="26">
        <f>SUM('Aberdeen City:West Lothian'!E126)</f>
        <v>-34674</v>
      </c>
      <c r="F126" s="26">
        <f>SUM('Aberdeen City:West Lothian'!F126)</f>
        <v>-147184</v>
      </c>
      <c r="G126" s="75"/>
      <c r="H126" s="75"/>
    </row>
    <row r="127" spans="1:8" s="17" customFormat="1" ht="15.95" customHeight="1">
      <c r="A127" s="31"/>
      <c r="B127" s="21" t="s">
        <v>85</v>
      </c>
      <c r="C127" s="26">
        <f>SUM('Aberdeen City:West Lothian'!C127)</f>
        <v>-249537</v>
      </c>
      <c r="D127" s="26">
        <f>SUM('Aberdeen City:West Lothian'!D127)</f>
        <v>-854718</v>
      </c>
      <c r="E127" s="26">
        <f>SUM('Aberdeen City:West Lothian'!E127)</f>
        <v>-971057</v>
      </c>
      <c r="F127" s="26">
        <f>SUM('Aberdeen City:West Lothian'!F127)</f>
        <v>-806704</v>
      </c>
      <c r="G127" s="75"/>
      <c r="H127" s="75"/>
    </row>
    <row r="128" spans="1:8" s="17" customFormat="1" ht="15.95" customHeight="1">
      <c r="A128" s="31"/>
      <c r="B128" s="21" t="s">
        <v>86</v>
      </c>
      <c r="C128" s="26">
        <f>SUM('Aberdeen City:West Lothian'!C128)</f>
        <v>-3834</v>
      </c>
      <c r="D128" s="26">
        <f>SUM('Aberdeen City:West Lothian'!D128)</f>
        <v>-6216</v>
      </c>
      <c r="E128" s="26">
        <f>SUM('Aberdeen City:West Lothian'!E128)</f>
        <v>-1292</v>
      </c>
      <c r="F128" s="26">
        <f>SUM('Aberdeen City:West Lothian'!F128)</f>
        <v>-2972</v>
      </c>
      <c r="G128" s="75"/>
      <c r="H128" s="75"/>
    </row>
    <row r="129" spans="1:8" s="17" customFormat="1" ht="15.95" customHeight="1">
      <c r="A129" s="31"/>
      <c r="B129" s="21" t="s">
        <v>87</v>
      </c>
      <c r="C129" s="26">
        <f>SUM('Aberdeen City:West Lothian'!C129)</f>
        <v>-2905</v>
      </c>
      <c r="D129" s="26">
        <f>SUM('Aberdeen City:West Lothian'!D129)</f>
        <v>-2500</v>
      </c>
      <c r="E129" s="26">
        <f>SUM('Aberdeen City:West Lothian'!E129)</f>
        <v>0</v>
      </c>
      <c r="F129" s="26">
        <f>SUM('Aberdeen City:West Lothian'!F129)</f>
        <v>0</v>
      </c>
      <c r="G129" s="75"/>
      <c r="H129" s="75"/>
    </row>
    <row r="130" spans="1:8" s="17" customFormat="1" ht="15.95" customHeight="1">
      <c r="A130" s="31"/>
      <c r="B130" s="21" t="s">
        <v>88</v>
      </c>
      <c r="C130" s="26">
        <f>SUM('Aberdeen City:West Lothian'!C130)</f>
        <v>-190084</v>
      </c>
      <c r="D130" s="26">
        <f>SUM('Aberdeen City:West Lothian'!D130)</f>
        <v>-232839</v>
      </c>
      <c r="E130" s="26">
        <f>SUM('Aberdeen City:West Lothian'!E130)</f>
        <v>-240855</v>
      </c>
      <c r="F130" s="26">
        <f>SUM('Aberdeen City:West Lothian'!F130)</f>
        <v>-246588</v>
      </c>
      <c r="G130" s="75"/>
      <c r="H130" s="75"/>
    </row>
    <row r="131" spans="1:8" s="17" customFormat="1" ht="15.95" customHeight="1">
      <c r="A131" s="31"/>
      <c r="B131" s="21" t="s">
        <v>89</v>
      </c>
      <c r="C131" s="26">
        <f>SUM('Aberdeen City:West Lothian'!C131)</f>
        <v>0</v>
      </c>
      <c r="D131" s="26">
        <f>SUM('Aberdeen City:West Lothian'!D131)</f>
        <v>0</v>
      </c>
      <c r="E131" s="26">
        <f>SUM('Aberdeen City:West Lothian'!E131)</f>
        <v>0</v>
      </c>
      <c r="F131" s="26">
        <f>SUM('Aberdeen City:West Lothian'!F131)</f>
        <v>0</v>
      </c>
      <c r="G131" s="75"/>
      <c r="H131" s="75"/>
    </row>
    <row r="132" spans="1:8" s="17" customFormat="1" ht="15.95" customHeight="1">
      <c r="A132" s="31"/>
      <c r="B132" s="21" t="s">
        <v>90</v>
      </c>
      <c r="C132" s="26">
        <f>SUM('Aberdeen City:West Lothian'!C132)</f>
        <v>0</v>
      </c>
      <c r="D132" s="26">
        <f>SUM('Aberdeen City:West Lothian'!D132)</f>
        <v>0</v>
      </c>
      <c r="E132" s="26">
        <f>SUM('Aberdeen City:West Lothian'!E132)</f>
        <v>0</v>
      </c>
      <c r="F132" s="26">
        <f>SUM('Aberdeen City:West Lothian'!F132)</f>
        <v>0</v>
      </c>
      <c r="G132" s="75"/>
      <c r="H132" s="75"/>
    </row>
    <row r="133" spans="1:8" s="17" customFormat="1" ht="15.95" customHeight="1">
      <c r="A133" s="32"/>
      <c r="B133" s="52" t="s">
        <v>55</v>
      </c>
      <c r="C133" s="16">
        <f>SUM(C122:C132)</f>
        <v>-665613</v>
      </c>
      <c r="D133" s="16">
        <f>SUM(D122:D132)</f>
        <v>-1327973</v>
      </c>
      <c r="E133" s="16">
        <f>SUM(E122:E132)</f>
        <v>-1423208</v>
      </c>
      <c r="F133" s="16">
        <f>SUM(F122:F132)</f>
        <v>-1315821</v>
      </c>
      <c r="G133" s="75"/>
      <c r="H133" s="75"/>
    </row>
    <row r="134" spans="1:8" s="1" customFormat="1" ht="8.1" customHeight="1">
      <c r="A134" s="33"/>
      <c r="C134" s="34"/>
      <c r="D134" s="27"/>
      <c r="F134" s="27"/>
      <c r="G134" s="75"/>
      <c r="H134" s="75"/>
    </row>
    <row r="135" spans="1:8" s="17" customFormat="1" ht="15.95" customHeight="1">
      <c r="A135" s="31"/>
      <c r="B135" s="44" t="s">
        <v>105</v>
      </c>
      <c r="C135" s="36" t="str">
        <f>IF(C119+C133=0, "PASS", "FAIL")</f>
        <v>PASS</v>
      </c>
      <c r="D135" s="36" t="str">
        <f>IF(D119+D133=0, "PASS", "FAIL")</f>
        <v>PASS</v>
      </c>
      <c r="E135" s="36" t="str">
        <f>IF(E119+E133=0, "PASS", "FAIL")</f>
        <v>PASS</v>
      </c>
      <c r="F135" s="36" t="str">
        <f>IF(F119+F133=0, "PASS", "FAIL")</f>
        <v>PASS</v>
      </c>
      <c r="G135" s="75"/>
      <c r="H135" s="75"/>
    </row>
    <row r="136" spans="1:8" ht="18" customHeight="1">
      <c r="D136" s="41"/>
      <c r="E136" s="41"/>
      <c r="F136" s="41"/>
    </row>
    <row r="137" spans="1:8" s="6" customFormat="1" ht="20.100000000000001" customHeight="1">
      <c r="A137" s="29"/>
      <c r="B137" s="12" t="s">
        <v>145</v>
      </c>
      <c r="C137" s="48"/>
      <c r="D137" s="11"/>
      <c r="E137" s="11"/>
      <c r="F137" s="8" t="s">
        <v>16</v>
      </c>
      <c r="G137" s="75"/>
      <c r="H137" s="75"/>
    </row>
    <row r="138" spans="1:8" s="13" customFormat="1" ht="45" customHeight="1">
      <c r="A138" s="30"/>
      <c r="B138" s="19"/>
      <c r="C138" s="20" t="str">
        <f>C$9</f>
        <v>2020-21 
Provisional 
Outturn</v>
      </c>
      <c r="D138" s="20" t="str">
        <f>D$9</f>
        <v>2021-22 
Budget 
Estimate</v>
      </c>
      <c r="E138" s="20" t="str">
        <f>E$9</f>
        <v>2022-23 
Budget 
Estimate</v>
      </c>
      <c r="F138" s="20" t="str">
        <f>F$9</f>
        <v>2023-24 
Budget 
Estimate</v>
      </c>
      <c r="G138" s="75"/>
      <c r="H138" s="75"/>
    </row>
    <row r="139" spans="1:8" s="1" customFormat="1" ht="8.1" customHeight="1">
      <c r="A139" s="33"/>
      <c r="C139" s="34"/>
      <c r="D139" s="27"/>
      <c r="F139" s="27"/>
      <c r="G139" s="75"/>
      <c r="H139" s="75"/>
    </row>
    <row r="140" spans="1:8" s="6" customFormat="1" ht="15.95" customHeight="1">
      <c r="A140" s="29"/>
      <c r="B140" s="50" t="s">
        <v>43</v>
      </c>
      <c r="C140" s="48"/>
      <c r="D140" s="11"/>
      <c r="E140" s="11"/>
      <c r="F140" s="8"/>
      <c r="G140" s="75"/>
      <c r="H140" s="75"/>
    </row>
    <row r="141" spans="1:8" s="17" customFormat="1" ht="15.95" customHeight="1">
      <c r="A141" s="31"/>
      <c r="B141" s="21" t="s">
        <v>94</v>
      </c>
      <c r="C141" s="26">
        <f>SUM('Aberdeen City:West Lothian'!C141)</f>
        <v>0</v>
      </c>
      <c r="D141" s="26">
        <f>SUM('Aberdeen City:West Lothian'!D141)</f>
        <v>0</v>
      </c>
      <c r="E141" s="26">
        <f>SUM('Aberdeen City:West Lothian'!E141)</f>
        <v>0</v>
      </c>
      <c r="F141" s="26">
        <f>SUM('Aberdeen City:West Lothian'!F141)</f>
        <v>0</v>
      </c>
      <c r="G141" s="75"/>
      <c r="H141" s="75"/>
    </row>
    <row r="142" spans="1:8" s="17" customFormat="1" ht="15.95" customHeight="1">
      <c r="A142" s="31"/>
      <c r="B142" s="21" t="s">
        <v>91</v>
      </c>
      <c r="C142" s="26">
        <f>SUM('Aberdeen City:West Lothian'!C142)</f>
        <v>0</v>
      </c>
      <c r="D142" s="26">
        <f>SUM('Aberdeen City:West Lothian'!D142)</f>
        <v>0</v>
      </c>
      <c r="E142" s="26">
        <f>SUM('Aberdeen City:West Lothian'!E142)</f>
        <v>0</v>
      </c>
      <c r="F142" s="26">
        <f>SUM('Aberdeen City:West Lothian'!F142)</f>
        <v>0</v>
      </c>
      <c r="G142" s="75"/>
      <c r="H142" s="75"/>
    </row>
    <row r="143" spans="1:8" s="17" customFormat="1" ht="15.95" customHeight="1">
      <c r="A143" s="31"/>
      <c r="B143" s="21" t="s">
        <v>93</v>
      </c>
      <c r="C143" s="26">
        <f>SUM('Aberdeen City:West Lothian'!C143)</f>
        <v>989</v>
      </c>
      <c r="D143" s="26">
        <f>SUM('Aberdeen City:West Lothian'!D143)</f>
        <v>0</v>
      </c>
      <c r="E143" s="26">
        <f>SUM('Aberdeen City:West Lothian'!E143)</f>
        <v>0</v>
      </c>
      <c r="F143" s="26">
        <f>SUM('Aberdeen City:West Lothian'!F143)</f>
        <v>0</v>
      </c>
      <c r="G143" s="75"/>
      <c r="H143" s="75"/>
    </row>
    <row r="144" spans="1:8" s="17" customFormat="1" ht="15.95" customHeight="1">
      <c r="A144" s="32"/>
      <c r="B144" s="52" t="s">
        <v>103</v>
      </c>
      <c r="C144" s="53">
        <f>SUM(C141:C143)</f>
        <v>989</v>
      </c>
      <c r="D144" s="53">
        <f>SUM(D141:D143)</f>
        <v>0</v>
      </c>
      <c r="E144" s="53">
        <f>SUM(E141:E143)</f>
        <v>0</v>
      </c>
      <c r="F144" s="53">
        <f>SUM(F141:F143)</f>
        <v>0</v>
      </c>
      <c r="G144" s="75"/>
      <c r="H144" s="75"/>
    </row>
    <row r="145" spans="1:8" s="1" customFormat="1" ht="8.1" customHeight="1">
      <c r="A145" s="33"/>
      <c r="C145" s="34"/>
      <c r="D145" s="27"/>
      <c r="F145" s="27"/>
      <c r="G145" s="75"/>
      <c r="H145" s="75"/>
    </row>
    <row r="146" spans="1:8" s="6" customFormat="1" ht="15.95" customHeight="1">
      <c r="A146" s="29"/>
      <c r="B146" s="50" t="s">
        <v>48</v>
      </c>
      <c r="C146" s="48"/>
      <c r="D146" s="11"/>
      <c r="E146" s="11"/>
      <c r="F146" s="8"/>
      <c r="G146" s="75"/>
      <c r="H146" s="75"/>
    </row>
    <row r="147" spans="1:8" s="17" customFormat="1" ht="15.95" customHeight="1">
      <c r="A147" s="31"/>
      <c r="B147" s="21" t="s">
        <v>104</v>
      </c>
      <c r="C147" s="26">
        <f>SUM('Aberdeen City:West Lothian'!C147)</f>
        <v>0</v>
      </c>
      <c r="D147" s="26">
        <f>SUM('Aberdeen City:West Lothian'!D147)</f>
        <v>0</v>
      </c>
      <c r="E147" s="26">
        <f>SUM('Aberdeen City:West Lothian'!E147)</f>
        <v>0</v>
      </c>
      <c r="F147" s="26">
        <f>SUM('Aberdeen City:West Lothian'!F147)</f>
        <v>0</v>
      </c>
      <c r="G147" s="75"/>
      <c r="H147" s="75"/>
    </row>
    <row r="148" spans="1:8" s="17" customFormat="1" ht="15.95" customHeight="1">
      <c r="A148" s="31"/>
      <c r="B148" s="35" t="s">
        <v>121</v>
      </c>
      <c r="C148" s="26">
        <f>SUM('Aberdeen City:West Lothian'!C148)</f>
        <v>-989</v>
      </c>
      <c r="D148" s="26">
        <f>SUM('Aberdeen City:West Lothian'!D148)</f>
        <v>0</v>
      </c>
      <c r="E148" s="26">
        <f>SUM('Aberdeen City:West Lothian'!E148)</f>
        <v>0</v>
      </c>
      <c r="F148" s="26">
        <f>SUM('Aberdeen City:West Lothian'!F148)</f>
        <v>0</v>
      </c>
      <c r="G148" s="75"/>
      <c r="H148" s="75"/>
    </row>
    <row r="149" spans="1:8" s="17" customFormat="1" ht="15.95" customHeight="1">
      <c r="A149" s="31"/>
      <c r="B149" s="21" t="s">
        <v>80</v>
      </c>
      <c r="C149" s="26">
        <f>SUM('Aberdeen City:West Lothian'!C149)</f>
        <v>0</v>
      </c>
      <c r="D149" s="26">
        <f>SUM('Aberdeen City:West Lothian'!D149)</f>
        <v>0</v>
      </c>
      <c r="E149" s="26">
        <f>SUM('Aberdeen City:West Lothian'!E149)</f>
        <v>0</v>
      </c>
      <c r="F149" s="26">
        <f>SUM('Aberdeen City:West Lothian'!F149)</f>
        <v>0</v>
      </c>
      <c r="G149" s="75"/>
      <c r="H149" s="75"/>
    </row>
    <row r="150" spans="1:8" s="17" customFormat="1" ht="15.95" customHeight="1">
      <c r="A150" s="31"/>
      <c r="B150" s="21" t="s">
        <v>81</v>
      </c>
      <c r="C150" s="26">
        <f>SUM('Aberdeen City:West Lothian'!C150)</f>
        <v>0</v>
      </c>
      <c r="D150" s="26">
        <f>SUM('Aberdeen City:West Lothian'!D150)</f>
        <v>0</v>
      </c>
      <c r="E150" s="26">
        <f>SUM('Aberdeen City:West Lothian'!E150)</f>
        <v>0</v>
      </c>
      <c r="F150" s="26">
        <f>SUM('Aberdeen City:West Lothian'!F150)</f>
        <v>0</v>
      </c>
      <c r="G150" s="75"/>
      <c r="H150" s="75"/>
    </row>
    <row r="151" spans="1:8" s="17" customFormat="1" ht="15.95" customHeight="1">
      <c r="A151" s="31"/>
      <c r="B151" s="21" t="s">
        <v>84</v>
      </c>
      <c r="C151" s="26">
        <f>SUM('Aberdeen City:West Lothian'!C151)</f>
        <v>0</v>
      </c>
      <c r="D151" s="26">
        <f>SUM('Aberdeen City:West Lothian'!D151)</f>
        <v>0</v>
      </c>
      <c r="E151" s="26">
        <f>SUM('Aberdeen City:West Lothian'!E151)</f>
        <v>0</v>
      </c>
      <c r="F151" s="26">
        <f>SUM('Aberdeen City:West Lothian'!F151)</f>
        <v>0</v>
      </c>
      <c r="G151" s="75"/>
      <c r="H151" s="75"/>
    </row>
    <row r="152" spans="1:8" s="17" customFormat="1" ht="15.95" customHeight="1">
      <c r="A152" s="31"/>
      <c r="B152" s="14" t="s">
        <v>85</v>
      </c>
      <c r="C152" s="15">
        <f>-SUM(C141:C142)</f>
        <v>0</v>
      </c>
      <c r="D152" s="15">
        <f>-SUM(D141:D142)</f>
        <v>0</v>
      </c>
      <c r="E152" s="15">
        <f>-SUM(E141:E142)</f>
        <v>0</v>
      </c>
      <c r="F152" s="15">
        <f>-SUM(F141:F142)</f>
        <v>0</v>
      </c>
      <c r="G152" s="75"/>
      <c r="H152" s="75"/>
    </row>
    <row r="153" spans="1:8" s="17" customFormat="1" ht="15.95" customHeight="1">
      <c r="A153" s="32"/>
      <c r="B153" s="18" t="s">
        <v>147</v>
      </c>
      <c r="C153" s="16">
        <f>SUM(C147:C152)</f>
        <v>-989</v>
      </c>
      <c r="D153" s="16">
        <f>SUM(D147:D152)</f>
        <v>0</v>
      </c>
      <c r="E153" s="16">
        <f>SUM(E147:E152)</f>
        <v>0</v>
      </c>
      <c r="F153" s="16">
        <f>SUM(F147:F152)</f>
        <v>0</v>
      </c>
      <c r="G153" s="75"/>
      <c r="H153" s="75"/>
    </row>
    <row r="154" spans="1:8" s="1" customFormat="1" ht="8.1" customHeight="1">
      <c r="A154" s="33"/>
      <c r="C154" s="34"/>
      <c r="D154" s="27"/>
      <c r="F154" s="27"/>
      <c r="G154" s="75"/>
      <c r="H154" s="75"/>
    </row>
    <row r="155" spans="1:8" s="17" customFormat="1" ht="15.95" customHeight="1">
      <c r="A155" s="31"/>
      <c r="B155" s="44" t="s">
        <v>105</v>
      </c>
      <c r="C155" s="36" t="str">
        <f>IF(C144+C153=0, "PASS", "FAIL")</f>
        <v>PASS</v>
      </c>
      <c r="D155" s="36" t="str">
        <f>IF(D144+D153=0, "PASS", "FAIL")</f>
        <v>PASS</v>
      </c>
      <c r="E155" s="36" t="str">
        <f>IF(E144+E153=0, "PASS", "FAIL")</f>
        <v>PASS</v>
      </c>
      <c r="F155" s="36" t="str">
        <f>IF(F144+F153=0, "PASS", "FAIL")</f>
        <v>PASS</v>
      </c>
      <c r="G155" s="75"/>
      <c r="H155" s="75"/>
    </row>
    <row r="156" spans="1:8" ht="18" customHeight="1">
      <c r="D156" s="41"/>
      <c r="E156" s="41"/>
      <c r="F156" s="41"/>
    </row>
    <row r="157" spans="1:8" s="6" customFormat="1" ht="24.95" customHeight="1">
      <c r="A157" s="29"/>
      <c r="B157" s="23" t="s">
        <v>148</v>
      </c>
      <c r="C157" s="22"/>
      <c r="D157" s="11"/>
      <c r="E157" s="11"/>
      <c r="F157" s="8"/>
      <c r="G157" s="75"/>
      <c r="H157" s="75"/>
    </row>
    <row r="158" spans="1:8" s="6" customFormat="1" ht="20.100000000000001" customHeight="1">
      <c r="A158" s="29"/>
      <c r="B158" s="43" t="s">
        <v>56</v>
      </c>
      <c r="C158" s="22"/>
      <c r="D158" s="11"/>
      <c r="E158" s="11"/>
      <c r="F158" s="8" t="s">
        <v>16</v>
      </c>
      <c r="G158" s="75"/>
      <c r="H158" s="75"/>
    </row>
    <row r="159" spans="1:8" s="13" customFormat="1" ht="45" customHeight="1">
      <c r="A159" s="30"/>
      <c r="B159" s="19"/>
      <c r="C159" s="20" t="str">
        <f>C$9</f>
        <v>2020-21 
Provisional 
Outturn</v>
      </c>
      <c r="D159" s="20" t="str">
        <f>D$9</f>
        <v>2021-22 
Budget 
Estimate</v>
      </c>
      <c r="E159" s="20" t="str">
        <f>E$9</f>
        <v>2022-23 
Budget 
Estimate</v>
      </c>
      <c r="F159" s="20" t="str">
        <f>F$9</f>
        <v>2023-24 
Budget 
Estimate</v>
      </c>
      <c r="G159" s="75"/>
      <c r="H159" s="75"/>
    </row>
    <row r="160" spans="1:8" s="1" customFormat="1" ht="8.1" customHeight="1">
      <c r="A160" s="33"/>
      <c r="C160" s="34"/>
      <c r="D160" s="27"/>
      <c r="F160" s="27"/>
      <c r="G160" s="75"/>
      <c r="H160" s="75"/>
    </row>
    <row r="161" spans="1:8" s="6" customFormat="1" ht="15.95" customHeight="1">
      <c r="A161" s="29"/>
      <c r="B161" s="50" t="s">
        <v>59</v>
      </c>
      <c r="C161" s="48"/>
      <c r="D161" s="11"/>
      <c r="E161" s="11"/>
      <c r="F161" s="8"/>
      <c r="G161" s="75"/>
      <c r="H161" s="75"/>
    </row>
    <row r="162" spans="1:8" s="13" customFormat="1" ht="20.100000000000001" customHeight="1">
      <c r="A162" s="30"/>
      <c r="B162" s="81" t="s">
        <v>37</v>
      </c>
      <c r="C162" s="82"/>
      <c r="D162" s="82"/>
      <c r="E162" s="82"/>
      <c r="F162" s="83"/>
      <c r="G162" s="75"/>
      <c r="H162" s="75"/>
    </row>
    <row r="163" spans="1:8" s="17" customFormat="1" ht="15.95" customHeight="1">
      <c r="A163" s="30"/>
      <c r="B163" s="21" t="s">
        <v>106</v>
      </c>
      <c r="C163" s="26">
        <f>SUM('Aberdeen City:West Lothian'!C163)</f>
        <v>15332662.627974965</v>
      </c>
      <c r="D163" s="15">
        <f>C170</f>
        <v>15651413.30419052</v>
      </c>
      <c r="E163" s="15">
        <f>D170</f>
        <v>16981169.922340743</v>
      </c>
      <c r="F163" s="15">
        <f>E170</f>
        <v>18154670.303563792</v>
      </c>
      <c r="G163" s="75"/>
      <c r="H163" s="75"/>
    </row>
    <row r="164" spans="1:8" s="17" customFormat="1" ht="15.95" customHeight="1">
      <c r="A164" s="31"/>
      <c r="B164" s="55" t="s">
        <v>149</v>
      </c>
      <c r="C164" s="15">
        <v>0</v>
      </c>
      <c r="D164" s="38"/>
      <c r="E164" s="38"/>
      <c r="F164" s="38"/>
      <c r="G164" s="75"/>
      <c r="H164" s="75"/>
    </row>
    <row r="165" spans="1:8" s="17" customFormat="1" ht="15.95" customHeight="1">
      <c r="A165" s="31"/>
      <c r="B165" s="46" t="s">
        <v>107</v>
      </c>
      <c r="C165" s="54">
        <f>C163+C164</f>
        <v>15332662.627974965</v>
      </c>
      <c r="D165" s="54">
        <f>D163</f>
        <v>15651413.30419052</v>
      </c>
      <c r="E165" s="54">
        <f>E163</f>
        <v>16981169.922340743</v>
      </c>
      <c r="F165" s="54">
        <f>F163</f>
        <v>18154670.303563792</v>
      </c>
      <c r="G165" s="75"/>
      <c r="H165" s="75"/>
    </row>
    <row r="166" spans="1:8" s="17" customFormat="1" ht="15.95" customHeight="1">
      <c r="A166" s="31"/>
      <c r="B166" s="14" t="s">
        <v>57</v>
      </c>
      <c r="C166" s="15">
        <f>-C51-C104</f>
        <v>658824.0575</v>
      </c>
      <c r="D166" s="15">
        <f>-D51-D104</f>
        <v>1630332.22064</v>
      </c>
      <c r="E166" s="15">
        <f>-E51-E104</f>
        <v>1567122.8515071527</v>
      </c>
      <c r="F166" s="15">
        <f>-F51-F104</f>
        <v>1254984.0397669869</v>
      </c>
      <c r="G166" s="75"/>
      <c r="H166" s="75"/>
    </row>
    <row r="167" spans="1:8" s="17" customFormat="1" ht="15.95" customHeight="1">
      <c r="A167" s="31"/>
      <c r="B167" s="14" t="s">
        <v>58</v>
      </c>
      <c r="C167" s="15">
        <f>-SUM(C55:C56)</f>
        <v>99888</v>
      </c>
      <c r="D167" s="15">
        <f>-SUM(D55:D56)</f>
        <v>79069</v>
      </c>
      <c r="E167" s="15">
        <f>-SUM(E55:E56)</f>
        <v>36986</v>
      </c>
      <c r="F167" s="15">
        <f>-SUM(F55:F56)</f>
        <v>15869</v>
      </c>
      <c r="G167" s="75"/>
      <c r="H167" s="75"/>
    </row>
    <row r="168" spans="1:8" s="17" customFormat="1" ht="15.95" customHeight="1">
      <c r="A168" s="31"/>
      <c r="B168" s="21" t="s">
        <v>108</v>
      </c>
      <c r="C168" s="15">
        <f>SUM('Aberdeen City:West Lothian'!C168)</f>
        <v>-301566.7</v>
      </c>
      <c r="D168" s="15">
        <f>SUM('Aberdeen City:West Lothian'!D168)</f>
        <v>-240779.96799999999</v>
      </c>
      <c r="E168" s="26">
        <f>SUM('Aberdeen City:West Lothian'!E168)</f>
        <v>-292610.08259514289</v>
      </c>
      <c r="F168" s="26">
        <f>SUM('Aberdeen City:West Lothian'!F168)</f>
        <v>-325358.19032327039</v>
      </c>
      <c r="G168" s="75"/>
      <c r="H168" s="75"/>
    </row>
    <row r="169" spans="1:8" s="17" customFormat="1" ht="15.95" customHeight="1">
      <c r="A169" s="31"/>
      <c r="B169" s="21" t="s">
        <v>109</v>
      </c>
      <c r="C169" s="15">
        <f>SUM('Aberdeen City:West Lothian'!C169)</f>
        <v>-138394.68128444464</v>
      </c>
      <c r="D169" s="15">
        <f>SUM('Aberdeen City:West Lothian'!D169)</f>
        <v>-138864.63448977965</v>
      </c>
      <c r="E169" s="26">
        <f>SUM('Aberdeen City:West Lothian'!E169)</f>
        <v>-137998.38768896164</v>
      </c>
      <c r="F169" s="26">
        <f>SUM('Aberdeen City:West Lothian'!F169)</f>
        <v>-144706.33146672579</v>
      </c>
      <c r="G169" s="75"/>
      <c r="H169" s="75"/>
    </row>
    <row r="170" spans="1:8" s="17" customFormat="1" ht="15.95" customHeight="1">
      <c r="A170" s="32"/>
      <c r="B170" s="18" t="s">
        <v>110</v>
      </c>
      <c r="C170" s="16">
        <f>SUM(C165:C169)</f>
        <v>15651413.30419052</v>
      </c>
      <c r="D170" s="16">
        <f>SUM(D165:D169)</f>
        <v>16981169.922340743</v>
      </c>
      <c r="E170" s="16">
        <f>SUM(E165:E169)</f>
        <v>18154670.303563792</v>
      </c>
      <c r="F170" s="16">
        <f>SUM(F165:F169)</f>
        <v>18955458.82154078</v>
      </c>
      <c r="G170" s="75"/>
      <c r="H170" s="75"/>
    </row>
    <row r="171" spans="1:8" s="13" customFormat="1" ht="20.100000000000001" customHeight="1">
      <c r="A171" s="30"/>
      <c r="B171" s="81" t="s">
        <v>139</v>
      </c>
      <c r="C171" s="82"/>
      <c r="D171" s="82"/>
      <c r="E171" s="82"/>
      <c r="F171" s="83"/>
      <c r="G171" s="75"/>
      <c r="H171" s="75"/>
    </row>
    <row r="172" spans="1:8" s="17" customFormat="1" ht="15.95" customHeight="1">
      <c r="A172" s="30"/>
      <c r="B172" s="21" t="s">
        <v>106</v>
      </c>
      <c r="C172" s="26">
        <f>SUM('Aberdeen City:West Lothian'!C172)</f>
        <v>4188690</v>
      </c>
      <c r="D172" s="15">
        <f>C179</f>
        <v>4309520</v>
      </c>
      <c r="E172" s="15">
        <f>D179</f>
        <v>5027721</v>
      </c>
      <c r="F172" s="15">
        <f>E179</f>
        <v>5846008</v>
      </c>
      <c r="G172" s="75"/>
      <c r="H172" s="75"/>
    </row>
    <row r="173" spans="1:8" s="17" customFormat="1" ht="15.95" customHeight="1">
      <c r="A173" s="31"/>
      <c r="B173" s="14" t="s">
        <v>149</v>
      </c>
      <c r="C173" s="15">
        <v>0</v>
      </c>
      <c r="D173" s="38"/>
      <c r="E173" s="38"/>
      <c r="F173" s="38"/>
      <c r="G173" s="75"/>
      <c r="H173" s="75"/>
    </row>
    <row r="174" spans="1:8" s="17" customFormat="1" ht="15.95" customHeight="1">
      <c r="A174" s="31"/>
      <c r="B174" s="46" t="s">
        <v>107</v>
      </c>
      <c r="C174" s="54">
        <f>C172+C173</f>
        <v>4188690</v>
      </c>
      <c r="D174" s="54">
        <f>D172</f>
        <v>4309520</v>
      </c>
      <c r="E174" s="54">
        <f>E172</f>
        <v>5027721</v>
      </c>
      <c r="F174" s="54">
        <f>F172</f>
        <v>5846008</v>
      </c>
      <c r="G174" s="75"/>
      <c r="H174" s="75"/>
    </row>
    <row r="175" spans="1:8" s="17" customFormat="1" ht="15.95" customHeight="1">
      <c r="A175" s="31"/>
      <c r="B175" s="14" t="s">
        <v>57</v>
      </c>
      <c r="C175" s="15">
        <f>-C127-C152</f>
        <v>249537</v>
      </c>
      <c r="D175" s="15">
        <f>-D127-D152</f>
        <v>854718</v>
      </c>
      <c r="E175" s="15">
        <f>-E127-E152</f>
        <v>971057</v>
      </c>
      <c r="F175" s="15">
        <f>-F127-F152</f>
        <v>806704</v>
      </c>
      <c r="G175" s="75"/>
      <c r="H175" s="75"/>
    </row>
    <row r="176" spans="1:8" s="17" customFormat="1" ht="15.95" customHeight="1">
      <c r="A176" s="31"/>
      <c r="B176" s="14" t="s">
        <v>58</v>
      </c>
      <c r="C176" s="15">
        <f>-SUM(C131:C132)</f>
        <v>0</v>
      </c>
      <c r="D176" s="15">
        <f>-SUM(D131:D132)</f>
        <v>0</v>
      </c>
      <c r="E176" s="15">
        <f>-SUM(E131:E132)</f>
        <v>0</v>
      </c>
      <c r="F176" s="15">
        <f>-SUM(F131:F132)</f>
        <v>0</v>
      </c>
      <c r="G176" s="75"/>
      <c r="H176" s="75"/>
    </row>
    <row r="177" spans="1:8" s="17" customFormat="1" ht="15.95" customHeight="1">
      <c r="A177" s="31"/>
      <c r="B177" s="21" t="s">
        <v>108</v>
      </c>
      <c r="C177" s="26">
        <f>SUM('Aberdeen City:West Lothian'!C177)</f>
        <v>-128530</v>
      </c>
      <c r="D177" s="26">
        <f>SUM('Aberdeen City:West Lothian'!D177)</f>
        <v>-136327</v>
      </c>
      <c r="E177" s="26">
        <f>SUM('Aberdeen City:West Lothian'!E177)</f>
        <v>-152567</v>
      </c>
      <c r="F177" s="26">
        <f>SUM('Aberdeen City:West Lothian'!F177)</f>
        <v>-170632</v>
      </c>
      <c r="G177" s="75"/>
      <c r="H177" s="75"/>
    </row>
    <row r="178" spans="1:8" s="17" customFormat="1" ht="15.95" customHeight="1">
      <c r="A178" s="31"/>
      <c r="B178" s="21" t="s">
        <v>109</v>
      </c>
      <c r="C178" s="26">
        <f>SUM('Aberdeen City:West Lothian'!C178)</f>
        <v>-177</v>
      </c>
      <c r="D178" s="26">
        <f>SUM('Aberdeen City:West Lothian'!D178)</f>
        <v>-190</v>
      </c>
      <c r="E178" s="26">
        <f>SUM('Aberdeen City:West Lothian'!E178)</f>
        <v>-203</v>
      </c>
      <c r="F178" s="26">
        <f>SUM('Aberdeen City:West Lothian'!F178)</f>
        <v>-218</v>
      </c>
      <c r="G178" s="75"/>
      <c r="H178" s="75"/>
    </row>
    <row r="179" spans="1:8" s="17" customFormat="1" ht="15.95" customHeight="1">
      <c r="A179" s="32"/>
      <c r="B179" s="18" t="s">
        <v>111</v>
      </c>
      <c r="C179" s="16">
        <f>SUM(C174:C178)</f>
        <v>4309520</v>
      </c>
      <c r="D179" s="16">
        <f>SUM(D174:D178)</f>
        <v>5027721</v>
      </c>
      <c r="E179" s="16">
        <f>SUM(E174:E178)</f>
        <v>5846008</v>
      </c>
      <c r="F179" s="16">
        <f>SUM(F174:F178)</f>
        <v>6481862</v>
      </c>
      <c r="G179" s="75"/>
      <c r="H179" s="75"/>
    </row>
    <row r="180" spans="1:8" s="1" customFormat="1" ht="8.1" customHeight="1">
      <c r="A180" s="33"/>
      <c r="C180" s="34"/>
      <c r="D180" s="27"/>
      <c r="F180" s="27"/>
      <c r="G180" s="75"/>
      <c r="H180" s="75"/>
    </row>
    <row r="181" spans="1:8" s="17" customFormat="1" ht="15.95" customHeight="1">
      <c r="A181" s="32"/>
      <c r="B181" s="18" t="s">
        <v>120</v>
      </c>
      <c r="C181" s="16">
        <f>C170+C179</f>
        <v>19960933.30419052</v>
      </c>
      <c r="D181" s="16">
        <f>D170+D179</f>
        <v>22008890.922340743</v>
      </c>
      <c r="E181" s="16">
        <f>E170+E179</f>
        <v>24000678.303563792</v>
      </c>
      <c r="F181" s="16">
        <f>F170+F179</f>
        <v>25437320.82154078</v>
      </c>
      <c r="G181" s="75"/>
      <c r="H181" s="75"/>
    </row>
    <row r="182" spans="1:8" s="1" customFormat="1" ht="8.1" customHeight="1">
      <c r="A182" s="33"/>
      <c r="C182" s="34"/>
      <c r="D182" s="27"/>
      <c r="F182" s="27"/>
      <c r="G182" s="75"/>
      <c r="H182" s="75"/>
    </row>
    <row r="183" spans="1:8" s="6" customFormat="1" ht="15.95" customHeight="1">
      <c r="A183" s="29"/>
      <c r="B183" s="50" t="s">
        <v>113</v>
      </c>
      <c r="C183" s="48"/>
      <c r="D183" s="11"/>
      <c r="E183" s="11"/>
      <c r="F183" s="8"/>
      <c r="G183" s="75"/>
      <c r="H183" s="75"/>
    </row>
    <row r="184" spans="1:8" s="17" customFormat="1" ht="15.95" customHeight="1">
      <c r="A184" s="31"/>
      <c r="B184" s="21" t="s">
        <v>115</v>
      </c>
      <c r="C184" s="26">
        <f>SUM('Aberdeen City:West Lothian'!C184)</f>
        <v>-14877469</v>
      </c>
      <c r="D184" s="26">
        <f>SUM('Aberdeen City:West Lothian'!D184)</f>
        <v>-16548487</v>
      </c>
      <c r="E184" s="26">
        <f>SUM('Aberdeen City:West Lothian'!E184)</f>
        <v>-18505105</v>
      </c>
      <c r="F184" s="26">
        <f>SUM('Aberdeen City:West Lothian'!F184)</f>
        <v>-20082363.043613143</v>
      </c>
      <c r="G184" s="75"/>
      <c r="H184" s="75"/>
    </row>
    <row r="185" spans="1:8" s="17" customFormat="1" ht="15.95" customHeight="1">
      <c r="A185" s="31"/>
      <c r="B185" s="45" t="s">
        <v>116</v>
      </c>
      <c r="C185" s="26">
        <f>SUM('Aberdeen City:West Lothian'!C185)</f>
        <v>-3672768.9110055557</v>
      </c>
      <c r="D185" s="26">
        <f>SUM('Aberdeen City:West Lothian'!D185)</f>
        <v>-3581833.2765157758</v>
      </c>
      <c r="E185" s="26">
        <f>SUM('Aberdeen City:West Lothian'!E185)</f>
        <v>-3468910.973556268</v>
      </c>
      <c r="F185" s="26">
        <f>SUM('Aberdeen City:West Lothian'!F185)</f>
        <v>-3331632.475686451</v>
      </c>
      <c r="G185" s="75"/>
      <c r="H185" s="75"/>
    </row>
    <row r="186" spans="1:8" s="17" customFormat="1" ht="15.95" customHeight="1">
      <c r="A186" s="31"/>
      <c r="B186" s="45" t="s">
        <v>117</v>
      </c>
      <c r="C186" s="26">
        <f>SUM('Aberdeen City:West Lothian'!C186)</f>
        <v>-1901</v>
      </c>
      <c r="D186" s="26">
        <f>SUM('Aberdeen City:West Lothian'!D186)</f>
        <v>-1711</v>
      </c>
      <c r="E186" s="26">
        <f>SUM('Aberdeen City:West Lothian'!E186)</f>
        <v>-1508</v>
      </c>
      <c r="F186" s="26">
        <f>SUM('Aberdeen City:West Lothian'!F186)</f>
        <v>-1290</v>
      </c>
      <c r="G186" s="75"/>
      <c r="H186" s="75"/>
    </row>
    <row r="187" spans="1:8" s="17" customFormat="1" ht="15.95" customHeight="1">
      <c r="A187" s="32"/>
      <c r="B187" s="18" t="s">
        <v>118</v>
      </c>
      <c r="C187" s="16">
        <f>SUM(C184:C186)</f>
        <v>-18552138.911005557</v>
      </c>
      <c r="D187" s="16">
        <f>SUM(D184:D186)</f>
        <v>-20132031.276515774</v>
      </c>
      <c r="E187" s="16">
        <f>SUM(E184:E186)</f>
        <v>-21975523.973556269</v>
      </c>
      <c r="F187" s="16">
        <f>SUM(F184:F186)</f>
        <v>-23415285.519299593</v>
      </c>
      <c r="G187" s="75"/>
      <c r="H187" s="75"/>
    </row>
    <row r="188" spans="1:8" s="17" customFormat="1" ht="30" customHeight="1">
      <c r="A188" s="31"/>
      <c r="B188" s="45" t="s">
        <v>119</v>
      </c>
      <c r="C188" s="26">
        <f>SUM('Aberdeen City:West Lothian'!C188)</f>
        <v>106433</v>
      </c>
      <c r="D188" s="26">
        <f>SUM('Aberdeen City:West Lothian'!D188)</f>
        <v>91181</v>
      </c>
      <c r="E188" s="26">
        <f>SUM('Aberdeen City:West Lothian'!E188)</f>
        <v>84979</v>
      </c>
      <c r="F188" s="26">
        <f>SUM('Aberdeen City:West Lothian'!F188)</f>
        <v>78090.043613141461</v>
      </c>
      <c r="G188" s="75"/>
      <c r="H188" s="75"/>
    </row>
    <row r="189" spans="1:8" s="17" customFormat="1" ht="15.95" customHeight="1">
      <c r="A189" s="32"/>
      <c r="B189" s="18" t="s">
        <v>112</v>
      </c>
      <c r="C189" s="16">
        <f>SUM(C187:C188)</f>
        <v>-18445705.911005557</v>
      </c>
      <c r="D189" s="16">
        <f>SUM(D187:D188)</f>
        <v>-20040850.276515774</v>
      </c>
      <c r="E189" s="16">
        <f>SUM(E187:E188)</f>
        <v>-21890544.973556269</v>
      </c>
      <c r="F189" s="16">
        <f>SUM(F187:F188)</f>
        <v>-23337195.47568645</v>
      </c>
      <c r="G189" s="75"/>
      <c r="H189" s="75"/>
    </row>
    <row r="190" spans="1:8" s="1" customFormat="1" ht="8.1" customHeight="1">
      <c r="A190" s="33"/>
      <c r="C190" s="34"/>
      <c r="D190" s="27"/>
      <c r="F190" s="27"/>
      <c r="G190" s="75"/>
      <c r="H190" s="75"/>
    </row>
    <row r="191" spans="1:8" s="17" customFormat="1" ht="15.95" customHeight="1">
      <c r="A191" s="32"/>
      <c r="B191" s="18" t="s">
        <v>155</v>
      </c>
      <c r="C191" s="16">
        <f>C189+C181</f>
        <v>1515227.3931849636</v>
      </c>
      <c r="D191" s="16">
        <f t="shared" ref="D191:F191" si="1">D189+D181</f>
        <v>1968040.6458249688</v>
      </c>
      <c r="E191" s="16">
        <f t="shared" si="1"/>
        <v>2110133.3300075233</v>
      </c>
      <c r="F191" s="16">
        <f t="shared" si="1"/>
        <v>2100125.3458543308</v>
      </c>
      <c r="G191" s="75"/>
      <c r="H191" s="75"/>
    </row>
    <row r="192" spans="1:8" s="1" customFormat="1" ht="8.1" customHeight="1">
      <c r="A192" s="33"/>
      <c r="C192" s="34"/>
      <c r="D192" s="27"/>
      <c r="F192" s="27"/>
      <c r="G192" s="75"/>
      <c r="H192" s="75"/>
    </row>
    <row r="193" spans="1:9" s="6" customFormat="1" ht="15.95" customHeight="1">
      <c r="A193" s="29"/>
      <c r="B193" s="50" t="s">
        <v>114</v>
      </c>
      <c r="C193" s="48"/>
      <c r="D193" s="11"/>
      <c r="E193" s="11"/>
      <c r="F193" s="8"/>
      <c r="G193" s="75"/>
      <c r="H193" s="75"/>
    </row>
    <row r="194" spans="1:9" s="17" customFormat="1" ht="15.95" customHeight="1">
      <c r="A194" s="31"/>
      <c r="B194" s="21" t="s">
        <v>60</v>
      </c>
      <c r="C194" s="26">
        <f>SUM('Aberdeen City:West Lothian'!C194)</f>
        <v>-20947515</v>
      </c>
      <c r="D194" s="26">
        <f>SUM('Aberdeen City:West Lothian'!D194)</f>
        <v>-22899390</v>
      </c>
      <c r="E194" s="26">
        <f>SUM('Aberdeen City:West Lothian'!E194)</f>
        <v>-24865629</v>
      </c>
      <c r="F194" s="26">
        <f>SUM('Aberdeen City:West Lothian'!F194)</f>
        <v>-26165415</v>
      </c>
      <c r="G194" s="75"/>
      <c r="H194" s="75"/>
    </row>
    <row r="195" spans="1:9" s="17" customFormat="1" ht="15.95" customHeight="1">
      <c r="A195" s="31"/>
      <c r="B195" s="21" t="s">
        <v>61</v>
      </c>
      <c r="C195" s="26">
        <f>SUM('Aberdeen City:West Lothian'!C195)</f>
        <v>-22981771</v>
      </c>
      <c r="D195" s="26">
        <f>SUM('Aberdeen City:West Lothian'!D195)</f>
        <v>-25011537.850000001</v>
      </c>
      <c r="E195" s="26">
        <f>SUM('Aberdeen City:West Lothian'!E195)</f>
        <v>-26778050.100000001</v>
      </c>
      <c r="F195" s="26">
        <f>SUM('Aberdeen City:West Lothian'!F195)</f>
        <v>-27667368.899999999</v>
      </c>
      <c r="G195" s="75"/>
      <c r="H195" s="75"/>
    </row>
    <row r="196" spans="1:9" ht="18" customHeight="1">
      <c r="D196" s="41"/>
      <c r="E196" s="41"/>
      <c r="F196" s="41"/>
    </row>
    <row r="197" spans="1:9" s="6" customFormat="1" ht="24.95" customHeight="1">
      <c r="A197" s="75"/>
      <c r="B197" s="75"/>
      <c r="C197" s="75"/>
      <c r="D197" s="75"/>
      <c r="E197" s="75"/>
      <c r="F197" s="75"/>
      <c r="G197" s="75"/>
      <c r="H197" s="75"/>
    </row>
    <row r="198" spans="1:9" s="6" customFormat="1" ht="20.100000000000001" customHeight="1">
      <c r="A198" s="75"/>
      <c r="B198" s="75"/>
      <c r="C198" s="75"/>
      <c r="D198" s="75"/>
      <c r="E198" s="75"/>
      <c r="F198" s="75"/>
      <c r="G198" s="75"/>
      <c r="H198" s="75"/>
    </row>
    <row r="199" spans="1:9" ht="18" customHeight="1">
      <c r="A199" s="75"/>
      <c r="B199" s="75"/>
      <c r="C199" s="75"/>
      <c r="D199" s="75"/>
      <c r="E199" s="75"/>
      <c r="F199" s="75"/>
    </row>
    <row r="200" spans="1:9" ht="15.95" customHeight="1">
      <c r="A200" s="75"/>
      <c r="B200" s="75"/>
      <c r="C200" s="75"/>
      <c r="D200" s="75"/>
      <c r="E200" s="75"/>
      <c r="F200" s="75"/>
    </row>
    <row r="201" spans="1:9" ht="15.95" customHeight="1">
      <c r="A201" s="75"/>
      <c r="B201" s="75"/>
      <c r="C201" s="75"/>
      <c r="D201" s="75"/>
      <c r="E201" s="75"/>
      <c r="F201" s="75"/>
    </row>
    <row r="202" spans="1:9" ht="15.95" customHeight="1">
      <c r="A202" s="75"/>
      <c r="B202" s="75"/>
      <c r="C202" s="75"/>
      <c r="D202" s="75"/>
      <c r="E202" s="75"/>
      <c r="F202" s="75"/>
    </row>
    <row r="203" spans="1:9" ht="15.95" customHeight="1">
      <c r="A203" s="75"/>
      <c r="B203" s="75"/>
      <c r="C203" s="75"/>
      <c r="D203" s="75"/>
      <c r="E203" s="75"/>
      <c r="F203" s="75"/>
    </row>
    <row r="204" spans="1:9" s="17" customFormat="1" ht="15.95" customHeight="1">
      <c r="A204" s="75"/>
      <c r="B204" s="75"/>
      <c r="C204" s="75"/>
      <c r="D204" s="75"/>
      <c r="E204" s="75"/>
      <c r="F204" s="75"/>
      <c r="G204" s="75"/>
      <c r="H204" s="75"/>
      <c r="I204" s="2"/>
    </row>
    <row r="205" spans="1:9" ht="18" customHeight="1">
      <c r="A205" s="75"/>
      <c r="B205" s="75"/>
      <c r="C205" s="75"/>
      <c r="D205" s="75"/>
      <c r="E205" s="75"/>
      <c r="F205" s="75"/>
    </row>
    <row r="206" spans="1:9" ht="18" customHeight="1">
      <c r="A206" s="75"/>
      <c r="B206" s="75"/>
      <c r="C206" s="75"/>
      <c r="D206" s="75"/>
      <c r="E206" s="75"/>
      <c r="F206" s="75"/>
    </row>
    <row r="207" spans="1:9" ht="15.95" customHeight="1">
      <c r="A207" s="75"/>
      <c r="B207" s="75"/>
      <c r="C207" s="75"/>
      <c r="D207" s="75"/>
      <c r="E207" s="75"/>
      <c r="F207" s="75"/>
    </row>
    <row r="208" spans="1:9" ht="15.95" customHeight="1">
      <c r="A208" s="75"/>
      <c r="B208" s="75"/>
      <c r="C208" s="75"/>
      <c r="D208" s="75"/>
      <c r="E208" s="75"/>
      <c r="F208" s="75"/>
    </row>
    <row r="209" spans="1:8" ht="15.95" customHeight="1">
      <c r="A209" s="75"/>
      <c r="B209" s="75"/>
      <c r="C209" s="75"/>
      <c r="D209" s="75"/>
      <c r="E209" s="75"/>
      <c r="F209" s="75"/>
    </row>
    <row r="210" spans="1:8" ht="15.95" customHeight="1">
      <c r="A210" s="75"/>
      <c r="B210" s="75"/>
      <c r="C210" s="75"/>
      <c r="D210" s="75"/>
      <c r="E210" s="75"/>
      <c r="F210" s="75"/>
    </row>
    <row r="211" spans="1:8" ht="15.95" customHeight="1">
      <c r="A211" s="75"/>
      <c r="B211" s="75"/>
      <c r="C211" s="75"/>
      <c r="D211" s="75"/>
      <c r="E211" s="75"/>
      <c r="F211" s="75"/>
    </row>
    <row r="212" spans="1:8" ht="15.95" customHeight="1">
      <c r="A212" s="75"/>
      <c r="B212" s="75"/>
      <c r="C212" s="75"/>
      <c r="D212" s="75"/>
      <c r="E212" s="75"/>
      <c r="F212" s="75"/>
    </row>
    <row r="213" spans="1:8" ht="15.95" customHeight="1">
      <c r="A213" s="75"/>
      <c r="B213" s="75"/>
      <c r="C213" s="75"/>
      <c r="D213" s="75"/>
      <c r="E213" s="75"/>
      <c r="F213" s="75"/>
    </row>
    <row r="214" spans="1:8" ht="15.95" customHeight="1">
      <c r="A214" s="75"/>
      <c r="B214" s="75"/>
      <c r="C214" s="75"/>
      <c r="D214" s="75"/>
      <c r="E214" s="75"/>
      <c r="F214" s="75"/>
    </row>
    <row r="215" spans="1:8" ht="15.95" customHeight="1">
      <c r="A215" s="75"/>
      <c r="B215" s="75"/>
      <c r="C215" s="75"/>
      <c r="D215" s="75"/>
      <c r="E215" s="75"/>
      <c r="F215" s="75"/>
    </row>
    <row r="216" spans="1:8" ht="15.95" customHeight="1">
      <c r="A216" s="75"/>
      <c r="B216" s="75"/>
      <c r="C216" s="75"/>
      <c r="D216" s="75"/>
      <c r="E216" s="75"/>
      <c r="F216" s="75"/>
    </row>
    <row r="217" spans="1:8">
      <c r="A217" s="75"/>
      <c r="B217" s="75"/>
      <c r="C217" s="75"/>
      <c r="D217" s="75"/>
      <c r="E217" s="75"/>
      <c r="F217" s="75"/>
    </row>
    <row r="218" spans="1:8">
      <c r="A218" s="75"/>
      <c r="B218" s="75"/>
      <c r="C218" s="75"/>
      <c r="D218" s="75"/>
      <c r="E218" s="75"/>
      <c r="F218" s="75"/>
    </row>
    <row r="219" spans="1:8" s="49" customFormat="1" ht="18" customHeight="1">
      <c r="A219" s="75"/>
      <c r="B219" s="75"/>
      <c r="C219" s="75"/>
      <c r="D219" s="75"/>
      <c r="E219" s="75"/>
      <c r="F219" s="75"/>
      <c r="G219" s="75"/>
      <c r="H219" s="75"/>
    </row>
    <row r="220" spans="1:8" ht="15.95" customHeight="1">
      <c r="A220" s="75"/>
      <c r="B220" s="75"/>
      <c r="C220" s="75"/>
      <c r="D220" s="75"/>
      <c r="E220" s="75"/>
      <c r="F220" s="75"/>
    </row>
    <row r="221" spans="1:8" ht="15.95" customHeight="1">
      <c r="A221" s="75"/>
      <c r="B221" s="75"/>
      <c r="C221" s="75"/>
      <c r="D221" s="75"/>
      <c r="E221" s="75"/>
      <c r="F221" s="75"/>
    </row>
    <row r="222" spans="1:8" ht="15.95" customHeight="1">
      <c r="A222" s="75"/>
      <c r="B222" s="75"/>
      <c r="C222" s="75"/>
      <c r="D222" s="75"/>
      <c r="E222" s="75"/>
      <c r="F222" s="75"/>
    </row>
    <row r="223" spans="1:8" ht="15.95" customHeight="1">
      <c r="A223" s="75"/>
      <c r="B223" s="75"/>
      <c r="C223" s="75"/>
      <c r="D223" s="75"/>
      <c r="E223" s="75"/>
      <c r="F223" s="75"/>
    </row>
    <row r="224" spans="1:8" ht="15.95" customHeight="1">
      <c r="A224" s="75"/>
      <c r="B224" s="75"/>
      <c r="C224" s="75"/>
      <c r="D224" s="75"/>
      <c r="E224" s="75"/>
      <c r="F224" s="75"/>
    </row>
    <row r="225" spans="1:6" ht="15.95" customHeight="1">
      <c r="A225" s="75"/>
      <c r="B225" s="75"/>
      <c r="C225" s="75"/>
      <c r="D225" s="75"/>
      <c r="E225" s="75"/>
      <c r="F225" s="75"/>
    </row>
    <row r="226" spans="1:6" ht="15.95" customHeight="1">
      <c r="A226" s="75"/>
      <c r="B226" s="75"/>
      <c r="C226" s="75"/>
      <c r="D226" s="75"/>
      <c r="E226" s="75"/>
      <c r="F226" s="75"/>
    </row>
    <row r="227" spans="1:6" ht="15.95" customHeight="1">
      <c r="A227" s="75"/>
      <c r="B227" s="75"/>
      <c r="C227" s="75"/>
      <c r="D227" s="75"/>
      <c r="E227" s="75"/>
      <c r="F227" s="75"/>
    </row>
    <row r="228" spans="1:6" ht="15.95" customHeight="1">
      <c r="A228" s="75"/>
      <c r="B228" s="75"/>
      <c r="C228" s="75"/>
      <c r="D228" s="75"/>
      <c r="E228" s="75"/>
      <c r="F228" s="75"/>
    </row>
    <row r="229" spans="1:6" ht="15.95" customHeight="1">
      <c r="A229" s="75"/>
      <c r="B229" s="75"/>
      <c r="C229" s="75"/>
      <c r="D229" s="75"/>
      <c r="E229" s="75"/>
      <c r="F229" s="75"/>
    </row>
    <row r="230" spans="1:6">
      <c r="A230" s="75"/>
      <c r="B230" s="75"/>
      <c r="C230" s="75"/>
      <c r="D230" s="75"/>
      <c r="E230" s="75"/>
      <c r="F230" s="75"/>
    </row>
    <row r="231" spans="1:6">
      <c r="A231" s="75"/>
      <c r="B231" s="75"/>
      <c r="C231" s="75"/>
      <c r="D231" s="75"/>
      <c r="E231" s="75"/>
      <c r="F231" s="75"/>
    </row>
    <row r="232" spans="1:6">
      <c r="A232" s="75"/>
      <c r="B232" s="75"/>
      <c r="C232" s="75"/>
      <c r="D232" s="75"/>
      <c r="E232" s="75"/>
      <c r="F232" s="75"/>
    </row>
    <row r="233" spans="1:6">
      <c r="A233" s="75"/>
      <c r="B233" s="75"/>
      <c r="C233" s="75"/>
      <c r="D233" s="75"/>
      <c r="E233" s="75"/>
      <c r="F233" s="75"/>
    </row>
    <row r="234" spans="1:6">
      <c r="A234" s="75"/>
      <c r="B234" s="75"/>
      <c r="C234" s="75"/>
      <c r="D234" s="75"/>
      <c r="E234" s="75"/>
      <c r="F234" s="75"/>
    </row>
  </sheetData>
  <mergeCells count="5">
    <mergeCell ref="B171:F171"/>
    <mergeCell ref="B65:F65"/>
    <mergeCell ref="B77:F77"/>
    <mergeCell ref="B83:F83"/>
    <mergeCell ref="B162:F162"/>
  </mergeCells>
  <dataValidations count="7">
    <dataValidation type="whole" errorStyle="warning" allowBlank="1" showInputMessage="1" showErrorMessage="1" errorTitle="WARNING" error="All figures must be entered as whole numbers. Please ensure that the figure you have entered is correct." sqref="C188:F188 C164 C173">
      <formula1>-1000000</formula1>
      <formula2>1000000</formula2>
    </dataValidation>
    <dataValidation type="whole" errorStyle="warning" operator="lessThanOrEqual" allowBlank="1" showInputMessage="1" showErrorMessage="1" errorTitle="WARNING: Check signage" error="Liabilities are expected to be entered as negative whole numbers. Please ensure the figure you have entered is correct. " sqref="C184:F186 C194:F195">
      <formula1>0</formula1>
    </dataValidation>
    <dataValidation type="whole" errorStyle="warning" operator="lessThanOrEqual" allowBlank="1" showInputMessage="1" showErrorMessage="1" errorTitle="WARNING: Check signage" error="Repayments are expected to be entered as negative whole numbers. Please ensure the figure you have entered is correct. " sqref="E168:F169 C177:F178">
      <formula1>0</formula1>
    </dataValidation>
    <dataValidation type="whole" errorStyle="warning" operator="lessThanOrEqual" allowBlank="1" showInputMessage="1" showErrorMessage="1" errorTitle="WARNING: Check signage" error="Financing must be entered as a negative whole number. Please ensure the figure you have entered is correct. " sqref="C44:F53 E54:F54 C55:F56 C98:F103 C122:F132 C147:F151">
      <formula1>0</formula1>
    </dataValidation>
    <dataValidation type="whole" errorStyle="warning" operator="greaterThanOrEqual" allowBlank="1" showInputMessage="1" showErrorMessage="1" errorTitle="WARNING: Check signage" error="Expenditure must be entered as a positive whole number. Please ensure the figure you have entered is correct." sqref="C31:F40 C66:F75 C78:F81 C84:F93 C114:F118 C141:F143">
      <formula1>0</formula1>
    </dataValidation>
    <dataValidation type="whole" errorStyle="warning" allowBlank="1" showInputMessage="1" showErrorMessage="1" errorTitle="WARNING" error="All figures need to be entered rounded to the nearest whole number. Please review the figure you have entered." sqref="C174 D172:F174 D163:F165 C165">
      <formula1>-100000000</formula1>
      <formula2>100000000</formula2>
    </dataValidation>
    <dataValidation type="whole" errorStyle="warning" allowBlank="1" showInputMessage="1" showErrorMessage="1" errorTitle="WARNING" error="All figures need to be entered rounded to the nearest whole number. This figure is also expected to be a positive figure. Please review the figure you have entered." sqref="C54:D54 C168:D169 C152:F152">
      <formula1>0</formula1>
      <formula2>100000000</formula2>
    </dataValidation>
  </dataValidations>
  <pageMargins left="0.7" right="0.7" top="0.75" bottom="0.75" header="0.3" footer="0.3"/>
  <pageSetup paperSize="9" orientation="portrait" horizontalDpi="90" verticalDpi="90" r:id="rId1"/>
  <ignoredErrors>
    <ignoredError sqref="C31:F31 C32:F40 C44:F44 C45:F53 E54:F54 C55:F56 C66:F66 C67:F75 C78:F78 C79:F81 C84:F84 C85:F93 C98:F98 C99:F103 C114:F114 C115:F118 C122:F122 C123:F132 C141:F141 C142:F143 C147:F147 C148:F151 C163 E168:F169 C172 C177:F178 C184:F184 C185:F186 C188:F188 C194:F194 C195:F195" unlockedFormula="1"/>
  </ignoredError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tabColor rgb="FFC5D9F1"/>
  </sheetPr>
  <dimension ref="A1:I234"/>
  <sheetViews>
    <sheetView zoomScaleNormal="100" workbookViewId="0">
      <pane ySplit="3" topLeftCell="A4" activePane="bottomLeft" state="frozen"/>
      <selection activeCell="H1" sqref="H1"/>
      <selection pane="bottomLeft" activeCell="C1" sqref="C1"/>
    </sheetView>
  </sheetViews>
  <sheetFormatPr defaultColWidth="9.140625" defaultRowHeight="12.75"/>
  <cols>
    <col min="1" max="1" width="4" style="39" customWidth="1"/>
    <col min="2" max="2" width="94.140625" style="40" customWidth="1"/>
    <col min="3" max="6" width="17.5703125" style="40" customWidth="1"/>
    <col min="7" max="7" width="11.140625" style="75" customWidth="1"/>
    <col min="8" max="8" width="69" style="75" customWidth="1"/>
    <col min="9" max="16384" width="9.140625" style="40"/>
  </cols>
  <sheetData>
    <row r="1" spans="1:8" s="3" customFormat="1" ht="20.100000000000001" customHeight="1">
      <c r="A1" s="28"/>
      <c r="B1" s="4" t="s">
        <v>156</v>
      </c>
      <c r="G1" s="75"/>
      <c r="H1" s="75"/>
    </row>
    <row r="2" spans="1:8" s="3" customFormat="1" ht="20.100000000000001" customHeight="1">
      <c r="A2" s="28"/>
      <c r="B2" s="5" t="s">
        <v>64</v>
      </c>
      <c r="D2" s="74"/>
      <c r="E2" s="74"/>
      <c r="F2" s="37"/>
      <c r="G2" s="75"/>
      <c r="H2" s="75"/>
    </row>
    <row r="3" spans="1:8" s="6" customFormat="1" ht="12.75" customHeight="1">
      <c r="A3" s="29"/>
      <c r="B3" s="7"/>
      <c r="G3" s="75"/>
      <c r="H3" s="75"/>
    </row>
    <row r="4" spans="1:8" s="6" customFormat="1" ht="20.100000000000001" customHeight="1">
      <c r="A4" s="29"/>
      <c r="B4" s="10" t="s">
        <v>39</v>
      </c>
      <c r="C4" s="9"/>
      <c r="D4" s="9"/>
      <c r="E4" s="9"/>
      <c r="F4" s="9"/>
      <c r="G4" s="75"/>
      <c r="H4" s="75"/>
    </row>
    <row r="5" spans="1:8" s="6" customFormat="1" ht="20.100000000000001" customHeight="1">
      <c r="A5" s="29"/>
      <c r="B5" s="10" t="s">
        <v>40</v>
      </c>
      <c r="C5" s="9"/>
      <c r="D5" s="9"/>
      <c r="E5" s="9"/>
      <c r="F5" s="9"/>
      <c r="G5" s="75"/>
      <c r="H5" s="75"/>
    </row>
    <row r="6" spans="1:8" s="6" customFormat="1" ht="20.100000000000001" customHeight="1">
      <c r="A6" s="29"/>
      <c r="B6" s="10" t="s">
        <v>140</v>
      </c>
      <c r="C6" s="47"/>
      <c r="D6" s="9"/>
      <c r="F6" s="9"/>
      <c r="G6" s="75"/>
      <c r="H6" s="75"/>
    </row>
    <row r="7" spans="1:8" s="1" customFormat="1" ht="8.1" customHeight="1">
      <c r="A7" s="33"/>
      <c r="C7" s="34"/>
      <c r="D7" s="51"/>
      <c r="F7" s="51"/>
      <c r="G7" s="75"/>
      <c r="H7" s="75"/>
    </row>
    <row r="8" spans="1:8" s="6" customFormat="1" ht="24.95" customHeight="1">
      <c r="A8" s="29"/>
      <c r="B8" s="23" t="s">
        <v>124</v>
      </c>
      <c r="C8" s="22"/>
      <c r="D8" s="11"/>
      <c r="E8" s="11"/>
      <c r="F8" s="8" t="s">
        <v>16</v>
      </c>
      <c r="G8" s="75"/>
      <c r="H8" s="75"/>
    </row>
    <row r="9" spans="1:8" s="13" customFormat="1" ht="45" customHeight="1">
      <c r="A9" s="30"/>
      <c r="B9" s="19"/>
      <c r="C9" s="20" t="s">
        <v>152</v>
      </c>
      <c r="D9" s="20" t="s">
        <v>41</v>
      </c>
      <c r="E9" s="20" t="s">
        <v>42</v>
      </c>
      <c r="F9" s="20" t="s">
        <v>153</v>
      </c>
      <c r="G9" s="75"/>
      <c r="H9" s="75"/>
    </row>
    <row r="10" spans="1:8" s="1" customFormat="1" ht="8.1" customHeight="1">
      <c r="A10" s="33"/>
      <c r="C10" s="34"/>
      <c r="D10" s="27"/>
      <c r="F10" s="27"/>
      <c r="G10" s="75"/>
      <c r="H10" s="75"/>
    </row>
    <row r="11" spans="1:8" s="6" customFormat="1" ht="15.95" customHeight="1">
      <c r="A11" s="29"/>
      <c r="B11" s="50" t="s">
        <v>43</v>
      </c>
      <c r="C11" s="48"/>
      <c r="D11" s="11"/>
      <c r="E11" s="11"/>
      <c r="F11" s="8"/>
      <c r="G11" s="75"/>
      <c r="H11" s="75"/>
    </row>
    <row r="12" spans="1:8" s="17" customFormat="1" ht="15.95" customHeight="1">
      <c r="A12" s="31"/>
      <c r="B12" s="14" t="s">
        <v>125</v>
      </c>
      <c r="C12" s="15">
        <f>C41+C119</f>
        <v>41</v>
      </c>
      <c r="D12" s="15">
        <f>D41+D119</f>
        <v>0</v>
      </c>
      <c r="E12" s="15">
        <f>E41+E119</f>
        <v>0</v>
      </c>
      <c r="F12" s="15">
        <f>F41+F119</f>
        <v>0</v>
      </c>
      <c r="G12" s="75"/>
      <c r="H12" s="75"/>
    </row>
    <row r="13" spans="1:8" s="17" customFormat="1" ht="15.95" customHeight="1">
      <c r="A13" s="31"/>
      <c r="B13" s="14" t="s">
        <v>126</v>
      </c>
      <c r="C13" s="15">
        <f>SUM(C76,C82, C141:C142)</f>
        <v>0</v>
      </c>
      <c r="D13" s="15">
        <f>SUM(D76,D82, D141:D142)</f>
        <v>0</v>
      </c>
      <c r="E13" s="15">
        <f>SUM(E76,E82, E141:E142)</f>
        <v>0</v>
      </c>
      <c r="F13" s="15">
        <f>SUM(F76,F82, F141:F142)</f>
        <v>0</v>
      </c>
      <c r="G13" s="75"/>
      <c r="H13" s="75"/>
    </row>
    <row r="14" spans="1:8" s="17" customFormat="1" ht="15.95" customHeight="1">
      <c r="A14" s="31"/>
      <c r="B14" s="14" t="s">
        <v>93</v>
      </c>
      <c r="C14" s="15">
        <f>C94+C143</f>
        <v>0</v>
      </c>
      <c r="D14" s="15">
        <f>D94+D143</f>
        <v>0</v>
      </c>
      <c r="E14" s="15">
        <f>E94+E143</f>
        <v>0</v>
      </c>
      <c r="F14" s="15">
        <f>F94+F143</f>
        <v>0</v>
      </c>
      <c r="G14" s="75"/>
      <c r="H14" s="75"/>
    </row>
    <row r="15" spans="1:8" s="17" customFormat="1" ht="15.95" customHeight="1">
      <c r="A15" s="32"/>
      <c r="B15" s="18" t="s">
        <v>128</v>
      </c>
      <c r="C15" s="16">
        <f>SUM(C12:C14)</f>
        <v>41</v>
      </c>
      <c r="D15" s="16">
        <f>SUM(D12:D14)</f>
        <v>0</v>
      </c>
      <c r="E15" s="16">
        <f>SUM(E12:E14)</f>
        <v>0</v>
      </c>
      <c r="F15" s="16">
        <f>SUM(F12:F14)</f>
        <v>0</v>
      </c>
      <c r="G15" s="75"/>
      <c r="H15" s="75"/>
    </row>
    <row r="16" spans="1:8" s="1" customFormat="1" ht="8.1" customHeight="1">
      <c r="A16" s="33"/>
      <c r="C16" s="34"/>
      <c r="D16" s="27"/>
      <c r="F16" s="27"/>
      <c r="G16" s="75"/>
      <c r="H16" s="75"/>
    </row>
    <row r="17" spans="1:8" s="6" customFormat="1" ht="15.95" customHeight="1">
      <c r="A17" s="29"/>
      <c r="B17" s="50" t="s">
        <v>48</v>
      </c>
      <c r="C17" s="48"/>
      <c r="D17" s="11"/>
      <c r="E17" s="11"/>
      <c r="F17" s="8"/>
      <c r="G17" s="75"/>
      <c r="H17" s="75"/>
    </row>
    <row r="18" spans="1:8" s="17" customFormat="1" ht="15.95" customHeight="1">
      <c r="A18" s="31"/>
      <c r="B18" s="14" t="s">
        <v>133</v>
      </c>
      <c r="C18" s="15">
        <f>SUM(C44:C50,C122:C126)</f>
        <v>0</v>
      </c>
      <c r="D18" s="15">
        <f>SUM(D44:D50,D122:D126)</f>
        <v>0</v>
      </c>
      <c r="E18" s="15">
        <f>SUM(E44:E50,E122:E126)</f>
        <v>0</v>
      </c>
      <c r="F18" s="15">
        <f>SUM(F44:F50,F122:F126)</f>
        <v>0</v>
      </c>
      <c r="G18" s="75"/>
      <c r="H18" s="75"/>
    </row>
    <row r="19" spans="1:8" s="17" customFormat="1" ht="15.95" customHeight="1">
      <c r="A19" s="31"/>
      <c r="B19" s="14" t="s">
        <v>134</v>
      </c>
      <c r="C19" s="15">
        <f>SUM(C51,C104,C127,C152)</f>
        <v>0</v>
      </c>
      <c r="D19" s="15">
        <f>SUM(D51,D104,D127,D152)</f>
        <v>0</v>
      </c>
      <c r="E19" s="15">
        <f>SUM(E51,E104,E127,E152)</f>
        <v>0</v>
      </c>
      <c r="F19" s="15">
        <f>SUM(F51,F104,F127,F152)</f>
        <v>0</v>
      </c>
      <c r="G19" s="75"/>
      <c r="H19" s="75"/>
    </row>
    <row r="20" spans="1:8" s="17" customFormat="1" ht="15.95" customHeight="1">
      <c r="A20" s="31"/>
      <c r="B20" s="14" t="s">
        <v>135</v>
      </c>
      <c r="C20" s="15">
        <f>SUM(C55:C56,C131:C132)</f>
        <v>0</v>
      </c>
      <c r="D20" s="15">
        <f>SUM(D55:D56,D131:D132)</f>
        <v>0</v>
      </c>
      <c r="E20" s="15">
        <f>SUM(E55:E56,E131:E132)</f>
        <v>0</v>
      </c>
      <c r="F20" s="15">
        <f>SUM(F55:F56,F131:F132)</f>
        <v>0</v>
      </c>
      <c r="G20" s="75"/>
      <c r="H20" s="75"/>
    </row>
    <row r="21" spans="1:8" s="17" customFormat="1" ht="15.95" customHeight="1">
      <c r="A21" s="31"/>
      <c r="B21" s="14" t="s">
        <v>136</v>
      </c>
      <c r="C21" s="15">
        <f>SUM(C52:C53,C128:C129)</f>
        <v>0</v>
      </c>
      <c r="D21" s="15">
        <f>SUM(D52:D53,D128:D129)</f>
        <v>0</v>
      </c>
      <c r="E21" s="15">
        <f>SUM(E52:E53,E128:E129)</f>
        <v>0</v>
      </c>
      <c r="F21" s="15">
        <f>SUM(F52:F53,F128:F129)</f>
        <v>0</v>
      </c>
      <c r="G21" s="75"/>
      <c r="H21" s="75"/>
    </row>
    <row r="22" spans="1:8" s="17" customFormat="1" ht="15.95" customHeight="1">
      <c r="A22" s="31"/>
      <c r="B22" s="14" t="s">
        <v>137</v>
      </c>
      <c r="C22" s="15">
        <f>SUM(C54,C130)</f>
        <v>-41</v>
      </c>
      <c r="D22" s="15">
        <f>SUM(D54,D130)</f>
        <v>0</v>
      </c>
      <c r="E22" s="15">
        <f>SUM(E54,E130)</f>
        <v>0</v>
      </c>
      <c r="F22" s="15">
        <f>SUM(F54,F130)</f>
        <v>0</v>
      </c>
      <c r="G22" s="75"/>
      <c r="H22" s="75"/>
    </row>
    <row r="23" spans="1:8" s="17" customFormat="1" ht="15.95" customHeight="1">
      <c r="A23" s="31"/>
      <c r="B23" s="14" t="s">
        <v>138</v>
      </c>
      <c r="C23" s="15">
        <f>SUM(C98:C103, C147:C151)</f>
        <v>0</v>
      </c>
      <c r="D23" s="15">
        <f>SUM(D98:D103, D147:D151)</f>
        <v>0</v>
      </c>
      <c r="E23" s="15">
        <f>SUM(E98:E103, E147:E151)</f>
        <v>0</v>
      </c>
      <c r="F23" s="15">
        <f>SUM(F98:F103, F147:F151)</f>
        <v>0</v>
      </c>
      <c r="G23" s="75"/>
      <c r="H23" s="75"/>
    </row>
    <row r="24" spans="1:8" s="17" customFormat="1" ht="15.95" customHeight="1">
      <c r="A24" s="32"/>
      <c r="B24" s="18" t="s">
        <v>53</v>
      </c>
      <c r="C24" s="16">
        <f>SUM(C18:C23)</f>
        <v>-41</v>
      </c>
      <c r="D24" s="16">
        <f>SUM(D18:D23)</f>
        <v>0</v>
      </c>
      <c r="E24" s="16">
        <f>SUM(E18:E23)</f>
        <v>0</v>
      </c>
      <c r="F24" s="16">
        <f>SUM(F18:F23)</f>
        <v>0</v>
      </c>
      <c r="G24" s="75"/>
      <c r="H24" s="75"/>
    </row>
    <row r="25" spans="1:8" ht="18" customHeight="1">
      <c r="D25" s="41"/>
      <c r="E25" s="41"/>
      <c r="F25" s="41"/>
    </row>
    <row r="26" spans="1:8" s="6" customFormat="1" ht="24.95" customHeight="1">
      <c r="A26" s="29"/>
      <c r="B26" s="23" t="s">
        <v>127</v>
      </c>
      <c r="C26" s="22"/>
      <c r="D26" s="11"/>
      <c r="E26" s="11"/>
      <c r="F26" s="8"/>
      <c r="G26" s="75"/>
      <c r="H26" s="75"/>
    </row>
    <row r="27" spans="1:8" s="6" customFormat="1" ht="20.100000000000001" customHeight="1">
      <c r="A27" s="29"/>
      <c r="B27" s="12" t="s">
        <v>142</v>
      </c>
      <c r="C27" s="48"/>
      <c r="D27" s="11"/>
      <c r="E27" s="11"/>
      <c r="F27" s="8" t="s">
        <v>16</v>
      </c>
      <c r="G27" s="75"/>
      <c r="H27" s="75"/>
    </row>
    <row r="28" spans="1:8" s="13" customFormat="1" ht="45" customHeight="1">
      <c r="A28" s="30"/>
      <c r="B28" s="19"/>
      <c r="C28" s="20" t="str">
        <f>C$9</f>
        <v>2020-21 
Provisional 
Outturn</v>
      </c>
      <c r="D28" s="20" t="str">
        <f>D$9</f>
        <v>2021-22 
Budget 
Estimate</v>
      </c>
      <c r="E28" s="20" t="str">
        <f>E$9</f>
        <v>2022-23 
Budget 
Estimate</v>
      </c>
      <c r="F28" s="20" t="str">
        <f>F$9</f>
        <v>2023-24 
Budget 
Estimate</v>
      </c>
      <c r="G28" s="75"/>
      <c r="H28" s="75"/>
    </row>
    <row r="29" spans="1:8" s="1" customFormat="1" ht="8.1" customHeight="1">
      <c r="A29" s="33"/>
      <c r="C29" s="34"/>
      <c r="D29" s="27"/>
      <c r="F29" s="27"/>
      <c r="G29" s="75"/>
      <c r="H29" s="75"/>
    </row>
    <row r="30" spans="1:8" s="6" customFormat="1" ht="15.95" customHeight="1">
      <c r="A30" s="29"/>
      <c r="B30" s="50" t="s">
        <v>43</v>
      </c>
      <c r="C30" s="48"/>
      <c r="D30" s="11"/>
      <c r="E30" s="11"/>
      <c r="F30" s="8"/>
      <c r="G30" s="75"/>
      <c r="H30" s="75"/>
    </row>
    <row r="31" spans="1:8" s="17" customFormat="1" ht="15.95" customHeight="1">
      <c r="A31" s="31"/>
      <c r="B31" s="21" t="s">
        <v>31</v>
      </c>
      <c r="C31" s="26">
        <v>0</v>
      </c>
      <c r="D31" s="26">
        <v>0</v>
      </c>
      <c r="E31" s="26">
        <v>0</v>
      </c>
      <c r="F31" s="26">
        <v>0</v>
      </c>
      <c r="G31" s="75"/>
      <c r="H31" s="75"/>
    </row>
    <row r="32" spans="1:8" s="17" customFormat="1" ht="15.95" customHeight="1">
      <c r="A32" s="31"/>
      <c r="B32" s="21" t="s">
        <v>154</v>
      </c>
      <c r="C32" s="26">
        <v>0</v>
      </c>
      <c r="D32" s="26">
        <v>0</v>
      </c>
      <c r="E32" s="26">
        <v>0</v>
      </c>
      <c r="F32" s="26">
        <v>0</v>
      </c>
      <c r="G32" s="75"/>
      <c r="H32" s="75"/>
    </row>
    <row r="33" spans="1:8" s="17" customFormat="1" ht="15.95" customHeight="1">
      <c r="A33" s="31"/>
      <c r="B33" s="21" t="s">
        <v>32</v>
      </c>
      <c r="C33" s="26">
        <v>0</v>
      </c>
      <c r="D33" s="26">
        <v>0</v>
      </c>
      <c r="E33" s="26">
        <v>0</v>
      </c>
      <c r="F33" s="26">
        <v>0</v>
      </c>
      <c r="G33" s="75"/>
      <c r="H33" s="75"/>
    </row>
    <row r="34" spans="1:8" s="17" customFormat="1" ht="15.95" customHeight="1">
      <c r="A34" s="31"/>
      <c r="B34" s="21" t="s">
        <v>35</v>
      </c>
      <c r="C34" s="26">
        <v>0</v>
      </c>
      <c r="D34" s="26">
        <v>0</v>
      </c>
      <c r="E34" s="26">
        <v>0</v>
      </c>
      <c r="F34" s="26">
        <v>0</v>
      </c>
      <c r="G34" s="75"/>
      <c r="H34" s="75"/>
    </row>
    <row r="35" spans="1:8" s="17" customFormat="1" ht="15.95" customHeight="1">
      <c r="A35" s="31"/>
      <c r="B35" s="21" t="s">
        <v>33</v>
      </c>
      <c r="C35" s="26">
        <v>0</v>
      </c>
      <c r="D35" s="26">
        <v>0</v>
      </c>
      <c r="E35" s="26">
        <v>0</v>
      </c>
      <c r="F35" s="26">
        <v>0</v>
      </c>
      <c r="G35" s="75"/>
      <c r="H35" s="75"/>
    </row>
    <row r="36" spans="1:8" s="17" customFormat="1" ht="15.95" customHeight="1">
      <c r="A36" s="31"/>
      <c r="B36" s="21" t="s">
        <v>45</v>
      </c>
      <c r="C36" s="26">
        <v>0</v>
      </c>
      <c r="D36" s="26">
        <v>0</v>
      </c>
      <c r="E36" s="26">
        <v>0</v>
      </c>
      <c r="F36" s="26">
        <v>0</v>
      </c>
      <c r="G36" s="75"/>
      <c r="H36" s="75"/>
    </row>
    <row r="37" spans="1:8" s="17" customFormat="1" ht="15.95" customHeight="1">
      <c r="A37" s="31"/>
      <c r="B37" s="21" t="s">
        <v>44</v>
      </c>
      <c r="C37" s="26">
        <v>0</v>
      </c>
      <c r="D37" s="26">
        <v>0</v>
      </c>
      <c r="E37" s="26">
        <v>0</v>
      </c>
      <c r="F37" s="26">
        <v>0</v>
      </c>
      <c r="G37" s="75"/>
      <c r="H37" s="75"/>
    </row>
    <row r="38" spans="1:8" s="17" customFormat="1" ht="15.95" customHeight="1">
      <c r="A38" s="31"/>
      <c r="B38" s="21" t="s">
        <v>38</v>
      </c>
      <c r="C38" s="26">
        <v>0</v>
      </c>
      <c r="D38" s="26">
        <v>0</v>
      </c>
      <c r="E38" s="26">
        <v>0</v>
      </c>
      <c r="F38" s="26">
        <v>0</v>
      </c>
      <c r="G38" s="75"/>
      <c r="H38" s="75"/>
    </row>
    <row r="39" spans="1:8" s="17" customFormat="1" ht="15.95" customHeight="1">
      <c r="A39" s="31"/>
      <c r="B39" s="21" t="s">
        <v>34</v>
      </c>
      <c r="C39" s="26">
        <v>41</v>
      </c>
      <c r="D39" s="26">
        <v>0</v>
      </c>
      <c r="E39" s="26">
        <v>0</v>
      </c>
      <c r="F39" s="26">
        <v>0</v>
      </c>
      <c r="G39" s="75"/>
      <c r="H39" s="75"/>
    </row>
    <row r="40" spans="1:8" s="17" customFormat="1" ht="15.95" customHeight="1">
      <c r="A40" s="31"/>
      <c r="B40" s="21" t="s">
        <v>46</v>
      </c>
      <c r="C40" s="26">
        <v>0</v>
      </c>
      <c r="D40" s="26">
        <v>0</v>
      </c>
      <c r="E40" s="26">
        <v>0</v>
      </c>
      <c r="F40" s="26">
        <v>0</v>
      </c>
      <c r="G40" s="75"/>
      <c r="H40" s="75"/>
    </row>
    <row r="41" spans="1:8" s="17" customFormat="1" ht="15.95" customHeight="1">
      <c r="A41" s="32"/>
      <c r="B41" s="18" t="s">
        <v>47</v>
      </c>
      <c r="C41" s="16">
        <f>SUM(C31:C40)</f>
        <v>41</v>
      </c>
      <c r="D41" s="16">
        <f>SUM(D31:D40)</f>
        <v>0</v>
      </c>
      <c r="E41" s="16">
        <f>SUM(E31:E40)</f>
        <v>0</v>
      </c>
      <c r="F41" s="16">
        <f>SUM(F31:F40)</f>
        <v>0</v>
      </c>
      <c r="G41" s="75"/>
      <c r="H41" s="75"/>
    </row>
    <row r="42" spans="1:8" s="1" customFormat="1" ht="8.1" customHeight="1">
      <c r="A42" s="33"/>
      <c r="C42" s="34"/>
      <c r="D42" s="27"/>
      <c r="F42" s="27"/>
      <c r="G42" s="75"/>
      <c r="H42" s="75"/>
    </row>
    <row r="43" spans="1:8" s="6" customFormat="1" ht="15.95" customHeight="1">
      <c r="A43" s="29"/>
      <c r="B43" s="50" t="s">
        <v>48</v>
      </c>
      <c r="C43" s="48"/>
      <c r="D43" s="11"/>
      <c r="E43" s="11"/>
      <c r="F43" s="8"/>
      <c r="G43" s="75"/>
      <c r="H43" s="75"/>
    </row>
    <row r="44" spans="1:8" s="17" customFormat="1" ht="15.95" customHeight="1">
      <c r="A44" s="31"/>
      <c r="B44" s="21" t="s">
        <v>78</v>
      </c>
      <c r="C44" s="26">
        <v>0</v>
      </c>
      <c r="D44" s="26">
        <v>0</v>
      </c>
      <c r="E44" s="26">
        <v>0</v>
      </c>
      <c r="F44" s="26">
        <v>0</v>
      </c>
      <c r="G44" s="75"/>
      <c r="H44" s="75"/>
    </row>
    <row r="45" spans="1:8" s="17" customFormat="1" ht="15.95" customHeight="1">
      <c r="A45" s="31"/>
      <c r="B45" s="21" t="s">
        <v>79</v>
      </c>
      <c r="C45" s="26">
        <v>0</v>
      </c>
      <c r="D45" s="26">
        <v>0</v>
      </c>
      <c r="E45" s="26">
        <v>0</v>
      </c>
      <c r="F45" s="26">
        <v>0</v>
      </c>
      <c r="G45" s="75"/>
      <c r="H45" s="75"/>
    </row>
    <row r="46" spans="1:8" s="17" customFormat="1" ht="15.95" customHeight="1">
      <c r="A46" s="31"/>
      <c r="B46" s="21" t="s">
        <v>80</v>
      </c>
      <c r="C46" s="26">
        <v>0</v>
      </c>
      <c r="D46" s="26">
        <v>0</v>
      </c>
      <c r="E46" s="26">
        <v>0</v>
      </c>
      <c r="F46" s="26">
        <v>0</v>
      </c>
      <c r="G46" s="75"/>
      <c r="H46" s="75"/>
    </row>
    <row r="47" spans="1:8" s="17" customFormat="1" ht="15.95" customHeight="1">
      <c r="A47" s="31"/>
      <c r="B47" s="21" t="s">
        <v>81</v>
      </c>
      <c r="C47" s="26">
        <v>0</v>
      </c>
      <c r="D47" s="26">
        <v>0</v>
      </c>
      <c r="E47" s="26">
        <v>0</v>
      </c>
      <c r="F47" s="26">
        <v>0</v>
      </c>
      <c r="G47" s="75"/>
      <c r="H47" s="75"/>
    </row>
    <row r="48" spans="1:8" s="17" customFormat="1" ht="15.95" customHeight="1">
      <c r="A48" s="31"/>
      <c r="B48" s="21" t="s">
        <v>82</v>
      </c>
      <c r="C48" s="26">
        <v>0</v>
      </c>
      <c r="D48" s="26">
        <v>0</v>
      </c>
      <c r="E48" s="26">
        <v>0</v>
      </c>
      <c r="F48" s="26">
        <v>0</v>
      </c>
      <c r="G48" s="75"/>
      <c r="H48" s="75"/>
    </row>
    <row r="49" spans="1:8" s="17" customFormat="1" ht="15.95" customHeight="1">
      <c r="A49" s="31"/>
      <c r="B49" s="21" t="s">
        <v>83</v>
      </c>
      <c r="C49" s="26">
        <v>0</v>
      </c>
      <c r="D49" s="26">
        <v>0</v>
      </c>
      <c r="E49" s="26">
        <v>0</v>
      </c>
      <c r="F49" s="26">
        <v>0</v>
      </c>
      <c r="G49" s="75"/>
      <c r="H49" s="75"/>
    </row>
    <row r="50" spans="1:8" s="17" customFormat="1" ht="15.95" customHeight="1">
      <c r="A50" s="31"/>
      <c r="B50" s="21" t="s">
        <v>84</v>
      </c>
      <c r="C50" s="26">
        <v>0</v>
      </c>
      <c r="D50" s="26">
        <v>0</v>
      </c>
      <c r="E50" s="26">
        <v>0</v>
      </c>
      <c r="F50" s="26">
        <v>0</v>
      </c>
      <c r="G50" s="75"/>
      <c r="H50" s="75"/>
    </row>
    <row r="51" spans="1:8" s="17" customFormat="1" ht="15.95" customHeight="1">
      <c r="A51" s="31"/>
      <c r="B51" s="21" t="s">
        <v>85</v>
      </c>
      <c r="C51" s="26">
        <v>0</v>
      </c>
      <c r="D51" s="26">
        <v>0</v>
      </c>
      <c r="E51" s="26">
        <v>0</v>
      </c>
      <c r="F51" s="26">
        <v>0</v>
      </c>
      <c r="G51" s="75"/>
      <c r="H51" s="75"/>
    </row>
    <row r="52" spans="1:8" s="17" customFormat="1" ht="15.95" customHeight="1">
      <c r="A52" s="31"/>
      <c r="B52" s="21" t="s">
        <v>86</v>
      </c>
      <c r="C52" s="26">
        <v>0</v>
      </c>
      <c r="D52" s="26">
        <v>0</v>
      </c>
      <c r="E52" s="26">
        <v>0</v>
      </c>
      <c r="F52" s="26">
        <v>0</v>
      </c>
      <c r="G52" s="75"/>
      <c r="H52" s="75"/>
    </row>
    <row r="53" spans="1:8" s="17" customFormat="1" ht="15.95" customHeight="1">
      <c r="A53" s="31"/>
      <c r="B53" s="21" t="s">
        <v>87</v>
      </c>
      <c r="C53" s="26">
        <v>0</v>
      </c>
      <c r="D53" s="26">
        <v>0</v>
      </c>
      <c r="E53" s="26">
        <v>0</v>
      </c>
      <c r="F53" s="26">
        <v>0</v>
      </c>
      <c r="G53" s="75"/>
      <c r="H53" s="75"/>
    </row>
    <row r="54" spans="1:8" s="17" customFormat="1" ht="15.95" customHeight="1">
      <c r="A54" s="31"/>
      <c r="B54" s="21" t="s">
        <v>88</v>
      </c>
      <c r="C54" s="15">
        <v>-41</v>
      </c>
      <c r="D54" s="15">
        <v>0</v>
      </c>
      <c r="E54" s="26">
        <v>0</v>
      </c>
      <c r="F54" s="26">
        <v>0</v>
      </c>
      <c r="G54" s="75"/>
      <c r="H54" s="75"/>
    </row>
    <row r="55" spans="1:8" s="17" customFormat="1" ht="15.95" customHeight="1">
      <c r="A55" s="31"/>
      <c r="B55" s="21" t="s">
        <v>89</v>
      </c>
      <c r="C55" s="26">
        <v>0</v>
      </c>
      <c r="D55" s="26">
        <v>0</v>
      </c>
      <c r="E55" s="26">
        <v>0</v>
      </c>
      <c r="F55" s="26">
        <v>0</v>
      </c>
      <c r="G55" s="75"/>
      <c r="H55" s="75"/>
    </row>
    <row r="56" spans="1:8" s="17" customFormat="1" ht="15.95" customHeight="1">
      <c r="A56" s="31"/>
      <c r="B56" s="21" t="s">
        <v>90</v>
      </c>
      <c r="C56" s="26">
        <v>0</v>
      </c>
      <c r="D56" s="26">
        <v>0</v>
      </c>
      <c r="E56" s="26">
        <v>0</v>
      </c>
      <c r="F56" s="26">
        <v>0</v>
      </c>
      <c r="G56" s="75"/>
      <c r="H56" s="75"/>
    </row>
    <row r="57" spans="1:8" s="17" customFormat="1" ht="15.95" customHeight="1">
      <c r="A57" s="32"/>
      <c r="B57" s="18" t="s">
        <v>49</v>
      </c>
      <c r="C57" s="16">
        <f>SUM(C44:C56)</f>
        <v>-41</v>
      </c>
      <c r="D57" s="16">
        <f>SUM(D44:D56)</f>
        <v>0</v>
      </c>
      <c r="E57" s="16">
        <f>SUM(E44:E56)</f>
        <v>0</v>
      </c>
      <c r="F57" s="16">
        <f>SUM(F44:F56)</f>
        <v>0</v>
      </c>
      <c r="G57" s="75"/>
      <c r="H57" s="75"/>
    </row>
    <row r="58" spans="1:8" s="1" customFormat="1" ht="8.1" customHeight="1">
      <c r="A58" s="33"/>
      <c r="C58" s="34"/>
      <c r="D58" s="27"/>
      <c r="F58" s="27"/>
      <c r="G58" s="75"/>
      <c r="H58" s="75"/>
    </row>
    <row r="59" spans="1:8" s="17" customFormat="1" ht="15.95" customHeight="1">
      <c r="A59" s="31"/>
      <c r="B59" s="44" t="s">
        <v>97</v>
      </c>
      <c r="C59" s="36" t="str">
        <f>IF(C41+C57=0, "PASS", "FAIL")</f>
        <v>PASS</v>
      </c>
      <c r="D59" s="36" t="str">
        <f>IF(D41+D57=0, "PASS", "FAIL")</f>
        <v>PASS</v>
      </c>
      <c r="E59" s="36" t="str">
        <f>IF(E41+E57=0, "PASS", "FAIL")</f>
        <v>PASS</v>
      </c>
      <c r="F59" s="36" t="str">
        <f>IF(F41+F57=0, "PASS", "FAIL")</f>
        <v>PASS</v>
      </c>
      <c r="G59" s="75"/>
      <c r="H59" s="75"/>
    </row>
    <row r="60" spans="1:8" s="1" customFormat="1" ht="18" customHeight="1">
      <c r="A60" s="33"/>
      <c r="C60" s="34"/>
      <c r="D60" s="27"/>
      <c r="F60" s="27"/>
      <c r="G60" s="75"/>
      <c r="H60" s="75"/>
    </row>
    <row r="61" spans="1:8" s="6" customFormat="1" ht="20.100000000000001" customHeight="1">
      <c r="A61" s="29"/>
      <c r="B61" s="12" t="s">
        <v>141</v>
      </c>
      <c r="C61" s="48"/>
      <c r="D61" s="11"/>
      <c r="E61" s="11"/>
      <c r="F61" s="8" t="s">
        <v>16</v>
      </c>
      <c r="G61" s="75"/>
      <c r="H61" s="75"/>
    </row>
    <row r="62" spans="1:8" s="13" customFormat="1" ht="45" customHeight="1">
      <c r="A62" s="30"/>
      <c r="B62" s="19"/>
      <c r="C62" s="20" t="str">
        <f>C$9</f>
        <v>2020-21 
Provisional 
Outturn</v>
      </c>
      <c r="D62" s="20" t="str">
        <f>D$9</f>
        <v>2021-22 
Budget 
Estimate</v>
      </c>
      <c r="E62" s="20" t="str">
        <f>E$9</f>
        <v>2022-23 
Budget 
Estimate</v>
      </c>
      <c r="F62" s="20" t="str">
        <f>F$9</f>
        <v>2023-24 
Budget 
Estimate</v>
      </c>
      <c r="G62" s="75"/>
      <c r="H62" s="75"/>
    </row>
    <row r="63" spans="1:8" s="1" customFormat="1" ht="8.1" customHeight="1">
      <c r="A63" s="33"/>
      <c r="C63" s="34"/>
      <c r="D63" s="27"/>
      <c r="F63" s="27"/>
      <c r="G63" s="75"/>
      <c r="H63" s="75"/>
    </row>
    <row r="64" spans="1:8" s="6" customFormat="1" ht="15.95" customHeight="1">
      <c r="A64" s="29"/>
      <c r="B64" s="50" t="s">
        <v>43</v>
      </c>
      <c r="C64" s="48"/>
      <c r="D64" s="11"/>
      <c r="E64" s="11"/>
      <c r="F64" s="8"/>
      <c r="G64" s="75"/>
      <c r="H64" s="75"/>
    </row>
    <row r="65" spans="1:8" s="13" customFormat="1" ht="20.100000000000001" customHeight="1">
      <c r="A65" s="30"/>
      <c r="B65" s="81" t="s">
        <v>94</v>
      </c>
      <c r="C65" s="82"/>
      <c r="D65" s="82"/>
      <c r="E65" s="82"/>
      <c r="F65" s="83"/>
      <c r="G65" s="75"/>
      <c r="H65" s="75"/>
    </row>
    <row r="66" spans="1:8" s="17" customFormat="1" ht="15.95" customHeight="1">
      <c r="A66" s="31"/>
      <c r="B66" s="21" t="s">
        <v>31</v>
      </c>
      <c r="C66" s="26">
        <v>0</v>
      </c>
      <c r="D66" s="26">
        <v>0</v>
      </c>
      <c r="E66" s="26">
        <v>0</v>
      </c>
      <c r="F66" s="26">
        <v>0</v>
      </c>
      <c r="G66" s="75"/>
      <c r="H66" s="75"/>
    </row>
    <row r="67" spans="1:8" s="17" customFormat="1" ht="15.95" customHeight="1">
      <c r="A67" s="31"/>
      <c r="B67" s="21" t="s">
        <v>154</v>
      </c>
      <c r="C67" s="26">
        <v>0</v>
      </c>
      <c r="D67" s="26">
        <v>0</v>
      </c>
      <c r="E67" s="26">
        <v>0</v>
      </c>
      <c r="F67" s="26">
        <v>0</v>
      </c>
      <c r="G67" s="75"/>
      <c r="H67" s="75"/>
    </row>
    <row r="68" spans="1:8" s="17" customFormat="1" ht="15.95" customHeight="1">
      <c r="A68" s="31"/>
      <c r="B68" s="21" t="s">
        <v>32</v>
      </c>
      <c r="C68" s="26">
        <v>0</v>
      </c>
      <c r="D68" s="26">
        <v>0</v>
      </c>
      <c r="E68" s="26">
        <v>0</v>
      </c>
      <c r="F68" s="26">
        <v>0</v>
      </c>
      <c r="G68" s="75"/>
      <c r="H68" s="75"/>
    </row>
    <row r="69" spans="1:8" s="17" customFormat="1" ht="15.95" customHeight="1">
      <c r="A69" s="31"/>
      <c r="B69" s="21" t="s">
        <v>50</v>
      </c>
      <c r="C69" s="26">
        <v>0</v>
      </c>
      <c r="D69" s="26">
        <v>0</v>
      </c>
      <c r="E69" s="26">
        <v>0</v>
      </c>
      <c r="F69" s="26">
        <v>0</v>
      </c>
      <c r="G69" s="75"/>
      <c r="H69" s="75"/>
    </row>
    <row r="70" spans="1:8" s="17" customFormat="1" ht="15.95" customHeight="1">
      <c r="A70" s="31"/>
      <c r="B70" s="21" t="s">
        <v>33</v>
      </c>
      <c r="C70" s="26">
        <v>0</v>
      </c>
      <c r="D70" s="26">
        <v>0</v>
      </c>
      <c r="E70" s="26">
        <v>0</v>
      </c>
      <c r="F70" s="26">
        <v>0</v>
      </c>
      <c r="G70" s="75"/>
      <c r="H70" s="75"/>
    </row>
    <row r="71" spans="1:8" s="17" customFormat="1" ht="15.95" customHeight="1">
      <c r="A71" s="31"/>
      <c r="B71" s="21" t="s">
        <v>45</v>
      </c>
      <c r="C71" s="26">
        <v>0</v>
      </c>
      <c r="D71" s="26">
        <v>0</v>
      </c>
      <c r="E71" s="26">
        <v>0</v>
      </c>
      <c r="F71" s="26">
        <v>0</v>
      </c>
      <c r="G71" s="75"/>
      <c r="H71" s="75"/>
    </row>
    <row r="72" spans="1:8" s="17" customFormat="1" ht="15.95" customHeight="1">
      <c r="A72" s="31"/>
      <c r="B72" s="21" t="s">
        <v>44</v>
      </c>
      <c r="C72" s="26">
        <v>0</v>
      </c>
      <c r="D72" s="26">
        <v>0</v>
      </c>
      <c r="E72" s="26">
        <v>0</v>
      </c>
      <c r="F72" s="26">
        <v>0</v>
      </c>
      <c r="G72" s="75"/>
      <c r="H72" s="75"/>
    </row>
    <row r="73" spans="1:8" s="17" customFormat="1" ht="15.95" customHeight="1">
      <c r="A73" s="31"/>
      <c r="B73" s="21" t="s">
        <v>38</v>
      </c>
      <c r="C73" s="26">
        <v>0</v>
      </c>
      <c r="D73" s="26">
        <v>0</v>
      </c>
      <c r="E73" s="26">
        <v>0</v>
      </c>
      <c r="F73" s="26">
        <v>0</v>
      </c>
      <c r="G73" s="75"/>
      <c r="H73" s="75"/>
    </row>
    <row r="74" spans="1:8" s="17" customFormat="1" ht="15.95" customHeight="1">
      <c r="A74" s="31"/>
      <c r="B74" s="21" t="s">
        <v>34</v>
      </c>
      <c r="C74" s="26">
        <v>0</v>
      </c>
      <c r="D74" s="26">
        <v>0</v>
      </c>
      <c r="E74" s="26">
        <v>0</v>
      </c>
      <c r="F74" s="26">
        <v>0</v>
      </c>
      <c r="G74" s="75"/>
      <c r="H74" s="75"/>
    </row>
    <row r="75" spans="1:8" s="17" customFormat="1" ht="15.95" customHeight="1">
      <c r="A75" s="31"/>
      <c r="B75" s="21" t="s">
        <v>46</v>
      </c>
      <c r="C75" s="26">
        <v>0</v>
      </c>
      <c r="D75" s="26">
        <v>0</v>
      </c>
      <c r="E75" s="26">
        <v>0</v>
      </c>
      <c r="F75" s="26">
        <v>0</v>
      </c>
      <c r="G75" s="75"/>
      <c r="H75" s="75"/>
    </row>
    <row r="76" spans="1:8" s="17" customFormat="1" ht="15.95" customHeight="1">
      <c r="A76" s="32"/>
      <c r="B76" s="24" t="s">
        <v>95</v>
      </c>
      <c r="C76" s="25">
        <f>SUM(C66:C75)</f>
        <v>0</v>
      </c>
      <c r="D76" s="25">
        <f>SUM(D66:D75)</f>
        <v>0</v>
      </c>
      <c r="E76" s="25">
        <f>SUM(E66:E75)</f>
        <v>0</v>
      </c>
      <c r="F76" s="25">
        <f>SUM(F66:F75)</f>
        <v>0</v>
      </c>
      <c r="G76" s="75"/>
      <c r="H76" s="75"/>
    </row>
    <row r="77" spans="1:8" s="13" customFormat="1" ht="20.100000000000001" customHeight="1">
      <c r="A77" s="30"/>
      <c r="B77" s="81" t="s">
        <v>130</v>
      </c>
      <c r="C77" s="82"/>
      <c r="D77" s="82"/>
      <c r="E77" s="82"/>
      <c r="F77" s="83"/>
      <c r="G77" s="75"/>
      <c r="H77" s="75"/>
    </row>
    <row r="78" spans="1:8" s="17" customFormat="1" ht="15.95" customHeight="1">
      <c r="A78" s="31"/>
      <c r="B78" s="21" t="s">
        <v>51</v>
      </c>
      <c r="C78" s="26">
        <v>0</v>
      </c>
      <c r="D78" s="26">
        <v>0</v>
      </c>
      <c r="E78" s="26">
        <v>0</v>
      </c>
      <c r="F78" s="26">
        <v>0</v>
      </c>
      <c r="G78" s="75"/>
      <c r="H78" s="75"/>
    </row>
    <row r="79" spans="1:8" s="17" customFormat="1" ht="15.95" customHeight="1">
      <c r="A79" s="31"/>
      <c r="B79" s="21" t="s">
        <v>92</v>
      </c>
      <c r="C79" s="26">
        <v>0</v>
      </c>
      <c r="D79" s="26">
        <v>0</v>
      </c>
      <c r="E79" s="26">
        <v>0</v>
      </c>
      <c r="F79" s="26">
        <v>0</v>
      </c>
      <c r="G79" s="75"/>
      <c r="H79" s="75"/>
    </row>
    <row r="80" spans="1:8" s="17" customFormat="1" ht="15.95" customHeight="1">
      <c r="A80" s="31"/>
      <c r="B80" s="21" t="s">
        <v>131</v>
      </c>
      <c r="C80" s="26">
        <v>0</v>
      </c>
      <c r="D80" s="26">
        <v>0</v>
      </c>
      <c r="E80" s="26">
        <v>0</v>
      </c>
      <c r="F80" s="26">
        <v>0</v>
      </c>
      <c r="G80" s="75"/>
      <c r="H80" s="75"/>
    </row>
    <row r="81" spans="1:8" s="17" customFormat="1" ht="15.95" customHeight="1">
      <c r="A81" s="31"/>
      <c r="B81" s="21" t="s">
        <v>52</v>
      </c>
      <c r="C81" s="26">
        <v>0</v>
      </c>
      <c r="D81" s="26">
        <v>0</v>
      </c>
      <c r="E81" s="26">
        <v>0</v>
      </c>
      <c r="F81" s="26">
        <v>0</v>
      </c>
      <c r="G81" s="75"/>
      <c r="H81" s="75"/>
    </row>
    <row r="82" spans="1:8" s="17" customFormat="1" ht="15.95" customHeight="1">
      <c r="A82" s="32"/>
      <c r="B82" s="24" t="s">
        <v>132</v>
      </c>
      <c r="C82" s="25">
        <f>SUM(C78:C81)</f>
        <v>0</v>
      </c>
      <c r="D82" s="25">
        <f>SUM(D78:D81)</f>
        <v>0</v>
      </c>
      <c r="E82" s="25">
        <f>SUM(E78:E81)</f>
        <v>0</v>
      </c>
      <c r="F82" s="25">
        <f>SUM(F78:F81)</f>
        <v>0</v>
      </c>
      <c r="G82" s="75"/>
      <c r="H82" s="75"/>
    </row>
    <row r="83" spans="1:8" s="13" customFormat="1" ht="20.100000000000001" customHeight="1">
      <c r="A83" s="30"/>
      <c r="B83" s="81" t="s">
        <v>93</v>
      </c>
      <c r="C83" s="82"/>
      <c r="D83" s="82"/>
      <c r="E83" s="82"/>
      <c r="F83" s="83"/>
      <c r="G83" s="75"/>
      <c r="H83" s="75"/>
    </row>
    <row r="84" spans="1:8" s="17" customFormat="1" ht="15.95" customHeight="1">
      <c r="A84" s="31"/>
      <c r="B84" s="21" t="s">
        <v>31</v>
      </c>
      <c r="C84" s="26">
        <v>0</v>
      </c>
      <c r="D84" s="26">
        <v>0</v>
      </c>
      <c r="E84" s="26">
        <v>0</v>
      </c>
      <c r="F84" s="26">
        <v>0</v>
      </c>
      <c r="G84" s="75"/>
      <c r="H84" s="75"/>
    </row>
    <row r="85" spans="1:8" s="17" customFormat="1" ht="15.95" customHeight="1">
      <c r="A85" s="31"/>
      <c r="B85" s="21" t="s">
        <v>154</v>
      </c>
      <c r="C85" s="26">
        <v>0</v>
      </c>
      <c r="D85" s="26">
        <v>0</v>
      </c>
      <c r="E85" s="26">
        <v>0</v>
      </c>
      <c r="F85" s="26">
        <v>0</v>
      </c>
      <c r="G85" s="75"/>
      <c r="H85" s="75"/>
    </row>
    <row r="86" spans="1:8" s="17" customFormat="1" ht="15.95" customHeight="1">
      <c r="A86" s="31"/>
      <c r="B86" s="21" t="s">
        <v>32</v>
      </c>
      <c r="C86" s="26">
        <v>0</v>
      </c>
      <c r="D86" s="26">
        <v>0</v>
      </c>
      <c r="E86" s="26">
        <v>0</v>
      </c>
      <c r="F86" s="26">
        <v>0</v>
      </c>
      <c r="G86" s="75"/>
      <c r="H86" s="75"/>
    </row>
    <row r="87" spans="1:8" s="17" customFormat="1" ht="15.95" customHeight="1">
      <c r="A87" s="31"/>
      <c r="B87" s="21" t="s">
        <v>35</v>
      </c>
      <c r="C87" s="26">
        <v>0</v>
      </c>
      <c r="D87" s="26">
        <v>0</v>
      </c>
      <c r="E87" s="26">
        <v>0</v>
      </c>
      <c r="F87" s="26">
        <v>0</v>
      </c>
      <c r="G87" s="75"/>
      <c r="H87" s="75"/>
    </row>
    <row r="88" spans="1:8" s="17" customFormat="1" ht="15.95" customHeight="1">
      <c r="A88" s="31"/>
      <c r="B88" s="21" t="s">
        <v>33</v>
      </c>
      <c r="C88" s="26">
        <v>0</v>
      </c>
      <c r="D88" s="26">
        <v>0</v>
      </c>
      <c r="E88" s="26">
        <v>0</v>
      </c>
      <c r="F88" s="26">
        <v>0</v>
      </c>
      <c r="G88" s="75"/>
      <c r="H88" s="75"/>
    </row>
    <row r="89" spans="1:8" s="17" customFormat="1" ht="15.95" customHeight="1">
      <c r="A89" s="31"/>
      <c r="B89" s="21" t="s">
        <v>45</v>
      </c>
      <c r="C89" s="26">
        <v>0</v>
      </c>
      <c r="D89" s="26">
        <v>0</v>
      </c>
      <c r="E89" s="26">
        <v>0</v>
      </c>
      <c r="F89" s="26">
        <v>0</v>
      </c>
      <c r="G89" s="75"/>
      <c r="H89" s="75"/>
    </row>
    <row r="90" spans="1:8" s="17" customFormat="1" ht="15.95" customHeight="1">
      <c r="A90" s="31"/>
      <c r="B90" s="21" t="s">
        <v>44</v>
      </c>
      <c r="C90" s="26">
        <v>0</v>
      </c>
      <c r="D90" s="26">
        <v>0</v>
      </c>
      <c r="E90" s="26">
        <v>0</v>
      </c>
      <c r="F90" s="26">
        <v>0</v>
      </c>
      <c r="G90" s="75"/>
      <c r="H90" s="75"/>
    </row>
    <row r="91" spans="1:8" s="17" customFormat="1" ht="15.95" customHeight="1">
      <c r="A91" s="31"/>
      <c r="B91" s="21" t="s">
        <v>38</v>
      </c>
      <c r="C91" s="26">
        <v>0</v>
      </c>
      <c r="D91" s="26">
        <v>0</v>
      </c>
      <c r="E91" s="26">
        <v>0</v>
      </c>
      <c r="F91" s="26">
        <v>0</v>
      </c>
      <c r="G91" s="75"/>
      <c r="H91" s="75"/>
    </row>
    <row r="92" spans="1:8" s="17" customFormat="1" ht="15.95" customHeight="1">
      <c r="A92" s="31"/>
      <c r="B92" s="21" t="s">
        <v>34</v>
      </c>
      <c r="C92" s="26">
        <v>0</v>
      </c>
      <c r="D92" s="26">
        <v>0</v>
      </c>
      <c r="E92" s="26">
        <v>0</v>
      </c>
      <c r="F92" s="26">
        <v>0</v>
      </c>
      <c r="G92" s="75"/>
      <c r="H92" s="75"/>
    </row>
    <row r="93" spans="1:8" s="17" customFormat="1" ht="15.95" customHeight="1">
      <c r="A93" s="31"/>
      <c r="B93" s="21" t="s">
        <v>46</v>
      </c>
      <c r="C93" s="26">
        <v>0</v>
      </c>
      <c r="D93" s="26">
        <v>0</v>
      </c>
      <c r="E93" s="26">
        <v>0</v>
      </c>
      <c r="F93" s="26">
        <v>0</v>
      </c>
      <c r="G93" s="75"/>
      <c r="H93" s="75"/>
    </row>
    <row r="94" spans="1:8" s="17" customFormat="1" ht="15.95" customHeight="1">
      <c r="A94" s="32"/>
      <c r="B94" s="24" t="s">
        <v>96</v>
      </c>
      <c r="C94" s="25">
        <f>SUM(C84:C93)</f>
        <v>0</v>
      </c>
      <c r="D94" s="25">
        <f>SUM(D84:D93)</f>
        <v>0</v>
      </c>
      <c r="E94" s="25">
        <f>SUM(E84:E93)</f>
        <v>0</v>
      </c>
      <c r="F94" s="25">
        <f>SUM(F84:F93)</f>
        <v>0</v>
      </c>
      <c r="G94" s="75"/>
      <c r="H94" s="75"/>
    </row>
    <row r="95" spans="1:8" s="17" customFormat="1" ht="15.95" customHeight="1">
      <c r="A95" s="32"/>
      <c r="B95" s="18" t="s">
        <v>129</v>
      </c>
      <c r="C95" s="16">
        <f>SUM(C76,C82, C94)</f>
        <v>0</v>
      </c>
      <c r="D95" s="16">
        <f>SUM(D76,D82, D94)</f>
        <v>0</v>
      </c>
      <c r="E95" s="16">
        <f>SUM(E76,E82, E94)</f>
        <v>0</v>
      </c>
      <c r="F95" s="16">
        <f>SUM(F76,F82, F94)</f>
        <v>0</v>
      </c>
      <c r="G95" s="75"/>
      <c r="H95" s="75"/>
    </row>
    <row r="96" spans="1:8" s="1" customFormat="1" ht="8.1" customHeight="1">
      <c r="A96" s="33"/>
      <c r="C96" s="34"/>
      <c r="D96" s="27"/>
      <c r="F96" s="27"/>
      <c r="G96" s="75"/>
      <c r="H96" s="75"/>
    </row>
    <row r="97" spans="1:8" s="6" customFormat="1" ht="15.95" customHeight="1">
      <c r="A97" s="29"/>
      <c r="B97" s="50" t="s">
        <v>48</v>
      </c>
      <c r="C97" s="48"/>
      <c r="D97" s="11"/>
      <c r="E97" s="11"/>
      <c r="F97" s="8"/>
      <c r="G97" s="75"/>
      <c r="H97" s="75"/>
    </row>
    <row r="98" spans="1:8" s="17" customFormat="1" ht="15.95" customHeight="1">
      <c r="A98" s="31"/>
      <c r="B98" s="21" t="s">
        <v>78</v>
      </c>
      <c r="C98" s="26">
        <v>0</v>
      </c>
      <c r="D98" s="26">
        <v>0</v>
      </c>
      <c r="E98" s="26">
        <v>0</v>
      </c>
      <c r="F98" s="26">
        <v>0</v>
      </c>
      <c r="G98" s="75"/>
      <c r="H98" s="75"/>
    </row>
    <row r="99" spans="1:8" s="17" customFormat="1" ht="15.95" customHeight="1">
      <c r="A99" s="31"/>
      <c r="B99" s="21" t="s">
        <v>79</v>
      </c>
      <c r="C99" s="26">
        <v>0</v>
      </c>
      <c r="D99" s="26">
        <v>0</v>
      </c>
      <c r="E99" s="26">
        <v>0</v>
      </c>
      <c r="F99" s="26">
        <v>0</v>
      </c>
      <c r="G99" s="75"/>
      <c r="H99" s="75"/>
    </row>
    <row r="100" spans="1:8" s="17" customFormat="1" ht="15.95" customHeight="1">
      <c r="A100" s="31"/>
      <c r="B100" s="21" t="s">
        <v>80</v>
      </c>
      <c r="C100" s="26">
        <v>0</v>
      </c>
      <c r="D100" s="26">
        <v>0</v>
      </c>
      <c r="E100" s="26">
        <v>0</v>
      </c>
      <c r="F100" s="26">
        <v>0</v>
      </c>
      <c r="G100" s="75"/>
      <c r="H100" s="75"/>
    </row>
    <row r="101" spans="1:8" s="17" customFormat="1" ht="15.95" customHeight="1">
      <c r="A101" s="31"/>
      <c r="B101" s="21" t="s">
        <v>81</v>
      </c>
      <c r="C101" s="26">
        <v>0</v>
      </c>
      <c r="D101" s="26">
        <v>0</v>
      </c>
      <c r="E101" s="26">
        <v>0</v>
      </c>
      <c r="F101" s="26">
        <v>0</v>
      </c>
      <c r="G101" s="75"/>
      <c r="H101" s="75"/>
    </row>
    <row r="102" spans="1:8" s="17" customFormat="1" ht="15.95" customHeight="1">
      <c r="A102" s="31"/>
      <c r="B102" s="21" t="s">
        <v>82</v>
      </c>
      <c r="C102" s="26">
        <v>0</v>
      </c>
      <c r="D102" s="26">
        <v>0</v>
      </c>
      <c r="E102" s="26">
        <v>0</v>
      </c>
      <c r="F102" s="26">
        <v>0</v>
      </c>
      <c r="G102" s="75"/>
      <c r="H102" s="75"/>
    </row>
    <row r="103" spans="1:8" s="17" customFormat="1" ht="15.95" customHeight="1">
      <c r="A103" s="31"/>
      <c r="B103" s="21" t="s">
        <v>83</v>
      </c>
      <c r="C103" s="26">
        <v>0</v>
      </c>
      <c r="D103" s="26">
        <v>0</v>
      </c>
      <c r="E103" s="26">
        <v>0</v>
      </c>
      <c r="F103" s="26">
        <v>0</v>
      </c>
      <c r="G103" s="75"/>
      <c r="H103" s="75"/>
    </row>
    <row r="104" spans="1:8" s="17" customFormat="1" ht="15.95" customHeight="1">
      <c r="A104" s="31"/>
      <c r="B104" s="42" t="s">
        <v>85</v>
      </c>
      <c r="C104" s="15">
        <f>-SUM(C76,C82)</f>
        <v>0</v>
      </c>
      <c r="D104" s="15">
        <f>-SUM(D76,D82)</f>
        <v>0</v>
      </c>
      <c r="E104" s="15">
        <f>-SUM(E76,E82)</f>
        <v>0</v>
      </c>
      <c r="F104" s="15">
        <f>-SUM(F76,F82)</f>
        <v>0</v>
      </c>
      <c r="G104" s="75"/>
      <c r="H104" s="75"/>
    </row>
    <row r="105" spans="1:8" s="17" customFormat="1" ht="15.95" customHeight="1">
      <c r="A105" s="32"/>
      <c r="B105" s="18" t="s">
        <v>146</v>
      </c>
      <c r="C105" s="16">
        <f>SUM(C98:C104)</f>
        <v>0</v>
      </c>
      <c r="D105" s="16">
        <f>SUM(D98:D104)</f>
        <v>0</v>
      </c>
      <c r="E105" s="16">
        <f>SUM(E98:E104)</f>
        <v>0</v>
      </c>
      <c r="F105" s="16">
        <f>SUM(F98:F104)</f>
        <v>0</v>
      </c>
      <c r="G105" s="75"/>
      <c r="H105" s="75"/>
    </row>
    <row r="106" spans="1:8" s="1" customFormat="1" ht="8.1" customHeight="1">
      <c r="A106" s="33"/>
      <c r="C106" s="34"/>
      <c r="D106" s="27"/>
      <c r="F106" s="27"/>
      <c r="G106" s="75"/>
      <c r="H106" s="75"/>
    </row>
    <row r="107" spans="1:8" s="17" customFormat="1" ht="15.95" customHeight="1">
      <c r="A107" s="31"/>
      <c r="B107" s="44" t="s">
        <v>97</v>
      </c>
      <c r="C107" s="36" t="str">
        <f>IF(C95+C105=0, "PASS", "FAIL")</f>
        <v>PASS</v>
      </c>
      <c r="D107" s="36" t="str">
        <f>IF(D95+D105=0, "PASS", "FAIL")</f>
        <v>PASS</v>
      </c>
      <c r="E107" s="36" t="str">
        <f>IF(E95+E105=0, "PASS", "FAIL")</f>
        <v>PASS</v>
      </c>
      <c r="F107" s="36" t="str">
        <f>IF(F95+F105=0, "PASS", "FAIL")</f>
        <v>PASS</v>
      </c>
      <c r="G107" s="75"/>
      <c r="H107" s="75"/>
    </row>
    <row r="108" spans="1:8" ht="18" customHeight="1">
      <c r="D108" s="41"/>
      <c r="E108" s="41"/>
      <c r="F108" s="41"/>
    </row>
    <row r="109" spans="1:8" s="6" customFormat="1" ht="24.95" customHeight="1">
      <c r="A109" s="29"/>
      <c r="B109" s="23" t="s">
        <v>143</v>
      </c>
      <c r="C109" s="22"/>
      <c r="D109" s="11"/>
      <c r="E109" s="11"/>
      <c r="F109" s="8"/>
      <c r="G109" s="75"/>
      <c r="H109" s="75"/>
    </row>
    <row r="110" spans="1:8" s="6" customFormat="1" ht="20.100000000000001" customHeight="1">
      <c r="A110" s="29"/>
      <c r="B110" s="12" t="s">
        <v>144</v>
      </c>
      <c r="C110" s="48"/>
      <c r="D110" s="11"/>
      <c r="E110" s="11"/>
      <c r="F110" s="8" t="s">
        <v>16</v>
      </c>
      <c r="G110" s="75"/>
      <c r="H110" s="75"/>
    </row>
    <row r="111" spans="1:8" s="13" customFormat="1" ht="45" customHeight="1">
      <c r="A111" s="30"/>
      <c r="B111" s="19"/>
      <c r="C111" s="20" t="str">
        <f>C$9</f>
        <v>2020-21 
Provisional 
Outturn</v>
      </c>
      <c r="D111" s="20" t="str">
        <f>D$9</f>
        <v>2021-22 
Budget 
Estimate</v>
      </c>
      <c r="E111" s="20" t="str">
        <f>E$9</f>
        <v>2022-23 
Budget 
Estimate</v>
      </c>
      <c r="F111" s="20" t="str">
        <f>F$9</f>
        <v>2023-24 
Budget 
Estimate</v>
      </c>
      <c r="G111" s="75"/>
      <c r="H111" s="75"/>
    </row>
    <row r="112" spans="1:8" s="1" customFormat="1" ht="8.1" customHeight="1">
      <c r="A112" s="33"/>
      <c r="C112" s="34"/>
      <c r="D112" s="27"/>
      <c r="F112" s="27"/>
      <c r="G112" s="75"/>
      <c r="H112" s="75"/>
    </row>
    <row r="113" spans="1:8" s="6" customFormat="1" ht="15.95" customHeight="1">
      <c r="A113" s="29"/>
      <c r="B113" s="50" t="s">
        <v>43</v>
      </c>
      <c r="C113" s="48"/>
      <c r="D113" s="11"/>
      <c r="E113" s="11"/>
      <c r="F113" s="8"/>
      <c r="G113" s="75"/>
      <c r="H113" s="75"/>
    </row>
    <row r="114" spans="1:8" s="17" customFormat="1" ht="15.95" customHeight="1">
      <c r="A114" s="31"/>
      <c r="B114" s="21" t="s">
        <v>98</v>
      </c>
      <c r="C114" s="26">
        <v>0</v>
      </c>
      <c r="D114" s="26">
        <v>0</v>
      </c>
      <c r="E114" s="26">
        <v>0</v>
      </c>
      <c r="F114" s="26">
        <v>0</v>
      </c>
      <c r="G114" s="75"/>
      <c r="H114" s="75"/>
    </row>
    <row r="115" spans="1:8" s="17" customFormat="1" ht="15.95" customHeight="1">
      <c r="A115" s="31"/>
      <c r="B115" s="21" t="s">
        <v>99</v>
      </c>
      <c r="C115" s="26">
        <v>0</v>
      </c>
      <c r="D115" s="26">
        <v>0</v>
      </c>
      <c r="E115" s="26">
        <v>0</v>
      </c>
      <c r="F115" s="26">
        <v>0</v>
      </c>
      <c r="G115" s="75"/>
      <c r="H115" s="75"/>
    </row>
    <row r="116" spans="1:8" s="17" customFormat="1" ht="15.95" customHeight="1">
      <c r="A116" s="31"/>
      <c r="B116" s="21" t="s">
        <v>100</v>
      </c>
      <c r="C116" s="26">
        <v>0</v>
      </c>
      <c r="D116" s="26">
        <v>0</v>
      </c>
      <c r="E116" s="26">
        <v>0</v>
      </c>
      <c r="F116" s="26">
        <v>0</v>
      </c>
      <c r="G116" s="75"/>
      <c r="H116" s="75"/>
    </row>
    <row r="117" spans="1:8" s="17" customFormat="1" ht="15.95" customHeight="1">
      <c r="A117" s="31"/>
      <c r="B117" s="21" t="s">
        <v>101</v>
      </c>
      <c r="C117" s="26">
        <v>0</v>
      </c>
      <c r="D117" s="26">
        <v>0</v>
      </c>
      <c r="E117" s="26">
        <v>0</v>
      </c>
      <c r="F117" s="26">
        <v>0</v>
      </c>
      <c r="G117" s="75"/>
      <c r="H117" s="75"/>
    </row>
    <row r="118" spans="1:8" s="17" customFormat="1" ht="15.95" customHeight="1">
      <c r="A118" s="31"/>
      <c r="B118" s="21" t="s">
        <v>102</v>
      </c>
      <c r="C118" s="26">
        <v>0</v>
      </c>
      <c r="D118" s="26">
        <v>0</v>
      </c>
      <c r="E118" s="26">
        <v>0</v>
      </c>
      <c r="F118" s="26">
        <v>0</v>
      </c>
      <c r="G118" s="75"/>
      <c r="H118" s="75"/>
    </row>
    <row r="119" spans="1:8" s="17" customFormat="1" ht="15.95" customHeight="1">
      <c r="A119" s="32"/>
      <c r="B119" s="52" t="s">
        <v>54</v>
      </c>
      <c r="C119" s="53">
        <f>SUM(C114:C118)</f>
        <v>0</v>
      </c>
      <c r="D119" s="53">
        <f>SUM(D114:D118)</f>
        <v>0</v>
      </c>
      <c r="E119" s="53">
        <f>SUM(E114:E118)</f>
        <v>0</v>
      </c>
      <c r="F119" s="53">
        <f>SUM(F114:F118)</f>
        <v>0</v>
      </c>
      <c r="G119" s="75"/>
      <c r="H119" s="75"/>
    </row>
    <row r="120" spans="1:8" s="1" customFormat="1" ht="8.1" customHeight="1">
      <c r="A120" s="33"/>
      <c r="C120" s="34"/>
      <c r="D120" s="27"/>
      <c r="F120" s="27"/>
      <c r="G120" s="75"/>
      <c r="H120" s="75"/>
    </row>
    <row r="121" spans="1:8" s="6" customFormat="1" ht="15.95" customHeight="1">
      <c r="A121" s="29"/>
      <c r="B121" s="50" t="s">
        <v>48</v>
      </c>
      <c r="C121" s="48"/>
      <c r="D121" s="11"/>
      <c r="E121" s="11"/>
      <c r="F121" s="8"/>
      <c r="G121" s="75"/>
      <c r="H121" s="75"/>
    </row>
    <row r="122" spans="1:8" s="17" customFormat="1" ht="15.95" customHeight="1">
      <c r="A122" s="31"/>
      <c r="B122" s="21" t="s">
        <v>104</v>
      </c>
      <c r="C122" s="26">
        <v>0</v>
      </c>
      <c r="D122" s="26">
        <v>0</v>
      </c>
      <c r="E122" s="26">
        <v>0</v>
      </c>
      <c r="F122" s="26">
        <v>0</v>
      </c>
      <c r="G122" s="75"/>
      <c r="H122" s="75"/>
    </row>
    <row r="123" spans="1:8" s="17" customFormat="1" ht="15.95" customHeight="1">
      <c r="A123" s="31"/>
      <c r="B123" s="35" t="s">
        <v>121</v>
      </c>
      <c r="C123" s="26">
        <v>0</v>
      </c>
      <c r="D123" s="26">
        <v>0</v>
      </c>
      <c r="E123" s="26">
        <v>0</v>
      </c>
      <c r="F123" s="26">
        <v>0</v>
      </c>
      <c r="G123" s="75"/>
      <c r="H123" s="75"/>
    </row>
    <row r="124" spans="1:8" s="17" customFormat="1" ht="15.95" customHeight="1">
      <c r="A124" s="31"/>
      <c r="B124" s="21" t="s">
        <v>80</v>
      </c>
      <c r="C124" s="26">
        <v>0</v>
      </c>
      <c r="D124" s="26">
        <v>0</v>
      </c>
      <c r="E124" s="26">
        <v>0</v>
      </c>
      <c r="F124" s="26">
        <v>0</v>
      </c>
      <c r="G124" s="75"/>
      <c r="H124" s="75"/>
    </row>
    <row r="125" spans="1:8" s="17" customFormat="1" ht="15.95" customHeight="1">
      <c r="A125" s="31"/>
      <c r="B125" s="21" t="s">
        <v>81</v>
      </c>
      <c r="C125" s="26">
        <v>0</v>
      </c>
      <c r="D125" s="26">
        <v>0</v>
      </c>
      <c r="E125" s="26">
        <v>0</v>
      </c>
      <c r="F125" s="26">
        <v>0</v>
      </c>
      <c r="G125" s="75"/>
      <c r="H125" s="75"/>
    </row>
    <row r="126" spans="1:8" s="17" customFormat="1" ht="15.95" customHeight="1">
      <c r="A126" s="31"/>
      <c r="B126" s="21" t="s">
        <v>84</v>
      </c>
      <c r="C126" s="26">
        <v>0</v>
      </c>
      <c r="D126" s="26">
        <v>0</v>
      </c>
      <c r="E126" s="26">
        <v>0</v>
      </c>
      <c r="F126" s="26">
        <v>0</v>
      </c>
      <c r="G126" s="75"/>
      <c r="H126" s="75"/>
    </row>
    <row r="127" spans="1:8" s="17" customFormat="1" ht="15.95" customHeight="1">
      <c r="A127" s="31"/>
      <c r="B127" s="21" t="s">
        <v>85</v>
      </c>
      <c r="C127" s="26">
        <v>0</v>
      </c>
      <c r="D127" s="26">
        <v>0</v>
      </c>
      <c r="E127" s="26">
        <v>0</v>
      </c>
      <c r="F127" s="26">
        <v>0</v>
      </c>
      <c r="G127" s="75"/>
      <c r="H127" s="75"/>
    </row>
    <row r="128" spans="1:8" s="17" customFormat="1" ht="15.95" customHeight="1">
      <c r="A128" s="31"/>
      <c r="B128" s="21" t="s">
        <v>86</v>
      </c>
      <c r="C128" s="26">
        <v>0</v>
      </c>
      <c r="D128" s="26">
        <v>0</v>
      </c>
      <c r="E128" s="26">
        <v>0</v>
      </c>
      <c r="F128" s="26">
        <v>0</v>
      </c>
      <c r="G128" s="75"/>
      <c r="H128" s="75"/>
    </row>
    <row r="129" spans="1:8" s="17" customFormat="1" ht="15.95" customHeight="1">
      <c r="A129" s="31"/>
      <c r="B129" s="21" t="s">
        <v>87</v>
      </c>
      <c r="C129" s="26">
        <v>0</v>
      </c>
      <c r="D129" s="26">
        <v>0</v>
      </c>
      <c r="E129" s="26">
        <v>0</v>
      </c>
      <c r="F129" s="26">
        <v>0</v>
      </c>
      <c r="G129" s="75"/>
      <c r="H129" s="75"/>
    </row>
    <row r="130" spans="1:8" s="17" customFormat="1" ht="15.95" customHeight="1">
      <c r="A130" s="31"/>
      <c r="B130" s="21" t="s">
        <v>88</v>
      </c>
      <c r="C130" s="26">
        <v>0</v>
      </c>
      <c r="D130" s="26">
        <v>0</v>
      </c>
      <c r="E130" s="26">
        <v>0</v>
      </c>
      <c r="F130" s="26">
        <v>0</v>
      </c>
      <c r="G130" s="75"/>
      <c r="H130" s="75"/>
    </row>
    <row r="131" spans="1:8" s="17" customFormat="1" ht="15.95" customHeight="1">
      <c r="A131" s="31"/>
      <c r="B131" s="21" t="s">
        <v>89</v>
      </c>
      <c r="C131" s="26">
        <v>0</v>
      </c>
      <c r="D131" s="26">
        <v>0</v>
      </c>
      <c r="E131" s="26">
        <v>0</v>
      </c>
      <c r="F131" s="26">
        <v>0</v>
      </c>
      <c r="G131" s="75"/>
      <c r="H131" s="75"/>
    </row>
    <row r="132" spans="1:8" s="17" customFormat="1" ht="15.95" customHeight="1">
      <c r="A132" s="31"/>
      <c r="B132" s="21" t="s">
        <v>90</v>
      </c>
      <c r="C132" s="26">
        <v>0</v>
      </c>
      <c r="D132" s="26">
        <v>0</v>
      </c>
      <c r="E132" s="26">
        <v>0</v>
      </c>
      <c r="F132" s="26">
        <v>0</v>
      </c>
      <c r="G132" s="75"/>
      <c r="H132" s="75"/>
    </row>
    <row r="133" spans="1:8" s="17" customFormat="1" ht="15.95" customHeight="1">
      <c r="A133" s="32"/>
      <c r="B133" s="52" t="s">
        <v>55</v>
      </c>
      <c r="C133" s="16">
        <f>SUM(C122:C132)</f>
        <v>0</v>
      </c>
      <c r="D133" s="16">
        <f>SUM(D122:D132)</f>
        <v>0</v>
      </c>
      <c r="E133" s="16">
        <f>SUM(E122:E132)</f>
        <v>0</v>
      </c>
      <c r="F133" s="16">
        <f>SUM(F122:F132)</f>
        <v>0</v>
      </c>
      <c r="G133" s="75"/>
      <c r="H133" s="75"/>
    </row>
    <row r="134" spans="1:8" s="1" customFormat="1" ht="8.1" customHeight="1">
      <c r="A134" s="33"/>
      <c r="C134" s="34"/>
      <c r="D134" s="27"/>
      <c r="F134" s="27"/>
      <c r="G134" s="75"/>
      <c r="H134" s="75"/>
    </row>
    <row r="135" spans="1:8" s="17" customFormat="1" ht="15.95" customHeight="1">
      <c r="A135" s="31"/>
      <c r="B135" s="44" t="s">
        <v>105</v>
      </c>
      <c r="C135" s="36" t="str">
        <f>IF(C119+C133=0, "PASS", "FAIL")</f>
        <v>PASS</v>
      </c>
      <c r="D135" s="36" t="str">
        <f>IF(D119+D133=0, "PASS", "FAIL")</f>
        <v>PASS</v>
      </c>
      <c r="E135" s="36" t="str">
        <f>IF(E119+E133=0, "PASS", "FAIL")</f>
        <v>PASS</v>
      </c>
      <c r="F135" s="36" t="str">
        <f>IF(F119+F133=0, "PASS", "FAIL")</f>
        <v>PASS</v>
      </c>
      <c r="G135" s="75"/>
      <c r="H135" s="75"/>
    </row>
    <row r="136" spans="1:8" ht="18" customHeight="1">
      <c r="D136" s="41"/>
      <c r="E136" s="41"/>
      <c r="F136" s="41"/>
    </row>
    <row r="137" spans="1:8" s="6" customFormat="1" ht="20.100000000000001" customHeight="1">
      <c r="A137" s="29"/>
      <c r="B137" s="12" t="s">
        <v>145</v>
      </c>
      <c r="C137" s="48"/>
      <c r="D137" s="11"/>
      <c r="E137" s="11"/>
      <c r="F137" s="8" t="s">
        <v>16</v>
      </c>
      <c r="G137" s="75"/>
      <c r="H137" s="75"/>
    </row>
    <row r="138" spans="1:8" s="13" customFormat="1" ht="45" customHeight="1">
      <c r="A138" s="30"/>
      <c r="B138" s="19"/>
      <c r="C138" s="20" t="str">
        <f>C$9</f>
        <v>2020-21 
Provisional 
Outturn</v>
      </c>
      <c r="D138" s="20" t="str">
        <f>D$9</f>
        <v>2021-22 
Budget 
Estimate</v>
      </c>
      <c r="E138" s="20" t="str">
        <f>E$9</f>
        <v>2022-23 
Budget 
Estimate</v>
      </c>
      <c r="F138" s="20" t="str">
        <f>F$9</f>
        <v>2023-24 
Budget 
Estimate</v>
      </c>
      <c r="G138" s="75"/>
      <c r="H138" s="75"/>
    </row>
    <row r="139" spans="1:8" s="1" customFormat="1" ht="8.1" customHeight="1">
      <c r="A139" s="33"/>
      <c r="C139" s="34"/>
      <c r="D139" s="27"/>
      <c r="F139" s="27"/>
      <c r="G139" s="75"/>
      <c r="H139" s="75"/>
    </row>
    <row r="140" spans="1:8" s="6" customFormat="1" ht="15.95" customHeight="1">
      <c r="A140" s="29"/>
      <c r="B140" s="50" t="s">
        <v>43</v>
      </c>
      <c r="C140" s="48"/>
      <c r="D140" s="11"/>
      <c r="E140" s="11"/>
      <c r="F140" s="8"/>
      <c r="G140" s="75"/>
      <c r="H140" s="75"/>
    </row>
    <row r="141" spans="1:8" s="17" customFormat="1" ht="15.95" customHeight="1">
      <c r="A141" s="31"/>
      <c r="B141" s="21" t="s">
        <v>94</v>
      </c>
      <c r="C141" s="26">
        <v>0</v>
      </c>
      <c r="D141" s="26">
        <v>0</v>
      </c>
      <c r="E141" s="26">
        <v>0</v>
      </c>
      <c r="F141" s="26">
        <v>0</v>
      </c>
      <c r="G141" s="75"/>
      <c r="H141" s="75"/>
    </row>
    <row r="142" spans="1:8" s="17" customFormat="1" ht="15.95" customHeight="1">
      <c r="A142" s="31"/>
      <c r="B142" s="21" t="s">
        <v>91</v>
      </c>
      <c r="C142" s="26">
        <v>0</v>
      </c>
      <c r="D142" s="26">
        <v>0</v>
      </c>
      <c r="E142" s="26">
        <v>0</v>
      </c>
      <c r="F142" s="26">
        <v>0</v>
      </c>
      <c r="G142" s="75"/>
      <c r="H142" s="75"/>
    </row>
    <row r="143" spans="1:8" s="17" customFormat="1" ht="15.95" customHeight="1">
      <c r="A143" s="31"/>
      <c r="B143" s="21" t="s">
        <v>93</v>
      </c>
      <c r="C143" s="26">
        <v>0</v>
      </c>
      <c r="D143" s="26">
        <v>0</v>
      </c>
      <c r="E143" s="26">
        <v>0</v>
      </c>
      <c r="F143" s="26">
        <v>0</v>
      </c>
      <c r="G143" s="75"/>
      <c r="H143" s="75"/>
    </row>
    <row r="144" spans="1:8" s="17" customFormat="1" ht="15.95" customHeight="1">
      <c r="A144" s="32"/>
      <c r="B144" s="52" t="s">
        <v>103</v>
      </c>
      <c r="C144" s="53">
        <f>SUM(C141:C143)</f>
        <v>0</v>
      </c>
      <c r="D144" s="53">
        <f>SUM(D141:D143)</f>
        <v>0</v>
      </c>
      <c r="E144" s="53">
        <f>SUM(E141:E143)</f>
        <v>0</v>
      </c>
      <c r="F144" s="53">
        <f>SUM(F141:F143)</f>
        <v>0</v>
      </c>
      <c r="G144" s="75"/>
      <c r="H144" s="75"/>
    </row>
    <row r="145" spans="1:8" s="1" customFormat="1" ht="8.1" customHeight="1">
      <c r="A145" s="33"/>
      <c r="C145" s="34"/>
      <c r="D145" s="27"/>
      <c r="F145" s="27"/>
      <c r="G145" s="75"/>
      <c r="H145" s="75"/>
    </row>
    <row r="146" spans="1:8" s="6" customFormat="1" ht="15.95" customHeight="1">
      <c r="A146" s="29"/>
      <c r="B146" s="50" t="s">
        <v>48</v>
      </c>
      <c r="C146" s="48"/>
      <c r="D146" s="11"/>
      <c r="E146" s="11"/>
      <c r="F146" s="8"/>
      <c r="G146" s="75"/>
      <c r="H146" s="75"/>
    </row>
    <row r="147" spans="1:8" s="17" customFormat="1" ht="15.95" customHeight="1">
      <c r="A147" s="31"/>
      <c r="B147" s="21" t="s">
        <v>104</v>
      </c>
      <c r="C147" s="26">
        <v>0</v>
      </c>
      <c r="D147" s="26">
        <v>0</v>
      </c>
      <c r="E147" s="26">
        <v>0</v>
      </c>
      <c r="F147" s="26">
        <v>0</v>
      </c>
      <c r="G147" s="75"/>
      <c r="H147" s="75"/>
    </row>
    <row r="148" spans="1:8" s="17" customFormat="1" ht="15.95" customHeight="1">
      <c r="A148" s="31"/>
      <c r="B148" s="35" t="s">
        <v>121</v>
      </c>
      <c r="C148" s="26">
        <v>0</v>
      </c>
      <c r="D148" s="26">
        <v>0</v>
      </c>
      <c r="E148" s="26">
        <v>0</v>
      </c>
      <c r="F148" s="26">
        <v>0</v>
      </c>
      <c r="G148" s="75"/>
      <c r="H148" s="75"/>
    </row>
    <row r="149" spans="1:8" s="17" customFormat="1" ht="15.95" customHeight="1">
      <c r="A149" s="31"/>
      <c r="B149" s="21" t="s">
        <v>80</v>
      </c>
      <c r="C149" s="26">
        <v>0</v>
      </c>
      <c r="D149" s="26">
        <v>0</v>
      </c>
      <c r="E149" s="26">
        <v>0</v>
      </c>
      <c r="F149" s="26">
        <v>0</v>
      </c>
      <c r="G149" s="75"/>
      <c r="H149" s="75"/>
    </row>
    <row r="150" spans="1:8" s="17" customFormat="1" ht="15.95" customHeight="1">
      <c r="A150" s="31"/>
      <c r="B150" s="21" t="s">
        <v>81</v>
      </c>
      <c r="C150" s="26">
        <v>0</v>
      </c>
      <c r="D150" s="26">
        <v>0</v>
      </c>
      <c r="E150" s="26">
        <v>0</v>
      </c>
      <c r="F150" s="26">
        <v>0</v>
      </c>
      <c r="G150" s="75"/>
      <c r="H150" s="75"/>
    </row>
    <row r="151" spans="1:8" s="17" customFormat="1" ht="15.95" customHeight="1">
      <c r="A151" s="31"/>
      <c r="B151" s="21" t="s">
        <v>84</v>
      </c>
      <c r="C151" s="26">
        <v>0</v>
      </c>
      <c r="D151" s="26">
        <v>0</v>
      </c>
      <c r="E151" s="26">
        <v>0</v>
      </c>
      <c r="F151" s="26">
        <v>0</v>
      </c>
      <c r="G151" s="75"/>
      <c r="H151" s="75"/>
    </row>
    <row r="152" spans="1:8" s="17" customFormat="1" ht="15.95" customHeight="1">
      <c r="A152" s="31"/>
      <c r="B152" s="14" t="s">
        <v>85</v>
      </c>
      <c r="C152" s="15">
        <f>-SUM(C141:C142)</f>
        <v>0</v>
      </c>
      <c r="D152" s="15">
        <f>-SUM(D141:D142)</f>
        <v>0</v>
      </c>
      <c r="E152" s="15">
        <f>-SUM(E141:E142)</f>
        <v>0</v>
      </c>
      <c r="F152" s="15">
        <f>-SUM(F141:F142)</f>
        <v>0</v>
      </c>
      <c r="G152" s="75"/>
      <c r="H152" s="75"/>
    </row>
    <row r="153" spans="1:8" s="17" customFormat="1" ht="15.95" customHeight="1">
      <c r="A153" s="32"/>
      <c r="B153" s="18" t="s">
        <v>147</v>
      </c>
      <c r="C153" s="16">
        <f>SUM(C147:C152)</f>
        <v>0</v>
      </c>
      <c r="D153" s="16">
        <f>SUM(D147:D152)</f>
        <v>0</v>
      </c>
      <c r="E153" s="16">
        <f>SUM(E147:E152)</f>
        <v>0</v>
      </c>
      <c r="F153" s="16">
        <f>SUM(F147:F152)</f>
        <v>0</v>
      </c>
      <c r="G153" s="75"/>
      <c r="H153" s="75"/>
    </row>
    <row r="154" spans="1:8" s="1" customFormat="1" ht="8.1" customHeight="1">
      <c r="A154" s="33"/>
      <c r="C154" s="34"/>
      <c r="D154" s="27"/>
      <c r="F154" s="27"/>
      <c r="G154" s="75"/>
      <c r="H154" s="75"/>
    </row>
    <row r="155" spans="1:8" s="17" customFormat="1" ht="15.95" customHeight="1">
      <c r="A155" s="31"/>
      <c r="B155" s="44" t="s">
        <v>105</v>
      </c>
      <c r="C155" s="36" t="str">
        <f>IF(C144+C153=0, "PASS", "FAIL")</f>
        <v>PASS</v>
      </c>
      <c r="D155" s="36" t="str">
        <f>IF(D144+D153=0, "PASS", "FAIL")</f>
        <v>PASS</v>
      </c>
      <c r="E155" s="36" t="str">
        <f>IF(E144+E153=0, "PASS", "FAIL")</f>
        <v>PASS</v>
      </c>
      <c r="F155" s="36" t="str">
        <f>IF(F144+F153=0, "PASS", "FAIL")</f>
        <v>PASS</v>
      </c>
      <c r="G155" s="75"/>
      <c r="H155" s="75"/>
    </row>
    <row r="156" spans="1:8" ht="18" customHeight="1">
      <c r="D156" s="41"/>
      <c r="E156" s="41"/>
      <c r="F156" s="41"/>
    </row>
    <row r="157" spans="1:8" s="6" customFormat="1" ht="24.95" customHeight="1">
      <c r="A157" s="29"/>
      <c r="B157" s="23" t="s">
        <v>148</v>
      </c>
      <c r="C157" s="22"/>
      <c r="D157" s="11"/>
      <c r="E157" s="11"/>
      <c r="F157" s="8"/>
      <c r="G157" s="75"/>
      <c r="H157" s="75"/>
    </row>
    <row r="158" spans="1:8" s="6" customFormat="1" ht="20.100000000000001" customHeight="1">
      <c r="A158" s="29"/>
      <c r="B158" s="43" t="s">
        <v>56</v>
      </c>
      <c r="C158" s="22"/>
      <c r="D158" s="11"/>
      <c r="E158" s="11"/>
      <c r="F158" s="8" t="s">
        <v>16</v>
      </c>
      <c r="G158" s="75"/>
      <c r="H158" s="75"/>
    </row>
    <row r="159" spans="1:8" s="13" customFormat="1" ht="45" customHeight="1">
      <c r="A159" s="30"/>
      <c r="B159" s="19"/>
      <c r="C159" s="20" t="str">
        <f>C$9</f>
        <v>2020-21 
Provisional 
Outturn</v>
      </c>
      <c r="D159" s="20" t="str">
        <f>D$9</f>
        <v>2021-22 
Budget 
Estimate</v>
      </c>
      <c r="E159" s="20" t="str">
        <f>E$9</f>
        <v>2022-23 
Budget 
Estimate</v>
      </c>
      <c r="F159" s="20" t="str">
        <f>F$9</f>
        <v>2023-24 
Budget 
Estimate</v>
      </c>
      <c r="G159" s="75"/>
      <c r="H159" s="75"/>
    </row>
    <row r="160" spans="1:8" s="1" customFormat="1" ht="8.1" customHeight="1">
      <c r="A160" s="33"/>
      <c r="C160" s="34"/>
      <c r="D160" s="27"/>
      <c r="F160" s="27"/>
      <c r="G160" s="75"/>
      <c r="H160" s="75"/>
    </row>
    <row r="161" spans="1:8" s="6" customFormat="1" ht="15.95" customHeight="1">
      <c r="A161" s="29"/>
      <c r="B161" s="50" t="s">
        <v>59</v>
      </c>
      <c r="C161" s="48"/>
      <c r="D161" s="11"/>
      <c r="E161" s="11"/>
      <c r="F161" s="8"/>
      <c r="G161" s="75"/>
      <c r="H161" s="75"/>
    </row>
    <row r="162" spans="1:8" s="13" customFormat="1" ht="20.100000000000001" customHeight="1">
      <c r="A162" s="30"/>
      <c r="B162" s="81" t="s">
        <v>37</v>
      </c>
      <c r="C162" s="82"/>
      <c r="D162" s="82"/>
      <c r="E162" s="82"/>
      <c r="F162" s="83"/>
      <c r="G162" s="75"/>
      <c r="H162" s="75"/>
    </row>
    <row r="163" spans="1:8" s="17" customFormat="1" ht="15.95" customHeight="1">
      <c r="A163" s="30"/>
      <c r="B163" s="21" t="s">
        <v>106</v>
      </c>
      <c r="C163" s="26">
        <v>0</v>
      </c>
      <c r="D163" s="15">
        <f>C170</f>
        <v>0</v>
      </c>
      <c r="E163" s="15">
        <f>D170</f>
        <v>0</v>
      </c>
      <c r="F163" s="15">
        <f>E170</f>
        <v>0</v>
      </c>
      <c r="G163" s="75"/>
      <c r="H163" s="75"/>
    </row>
    <row r="164" spans="1:8" s="17" customFormat="1" ht="15.95" customHeight="1">
      <c r="A164" s="31"/>
      <c r="B164" s="55" t="s">
        <v>149</v>
      </c>
      <c r="C164" s="15">
        <v>0</v>
      </c>
      <c r="D164" s="38"/>
      <c r="E164" s="38"/>
      <c r="F164" s="38"/>
      <c r="G164" s="75"/>
      <c r="H164" s="75"/>
    </row>
    <row r="165" spans="1:8" s="17" customFormat="1" ht="15.95" customHeight="1">
      <c r="A165" s="31"/>
      <c r="B165" s="46" t="s">
        <v>107</v>
      </c>
      <c r="C165" s="54">
        <f>C163+C164</f>
        <v>0</v>
      </c>
      <c r="D165" s="54">
        <f>D163</f>
        <v>0</v>
      </c>
      <c r="E165" s="54">
        <f>E163</f>
        <v>0</v>
      </c>
      <c r="F165" s="54">
        <f>F163</f>
        <v>0</v>
      </c>
      <c r="G165" s="75"/>
      <c r="H165" s="75"/>
    </row>
    <row r="166" spans="1:8" s="17" customFormat="1" ht="15.95" customHeight="1">
      <c r="A166" s="31"/>
      <c r="B166" s="14" t="s">
        <v>57</v>
      </c>
      <c r="C166" s="15">
        <f>-C51-C104</f>
        <v>0</v>
      </c>
      <c r="D166" s="15">
        <f>-D51-D104</f>
        <v>0</v>
      </c>
      <c r="E166" s="15">
        <f>-E51-E104</f>
        <v>0</v>
      </c>
      <c r="F166" s="15">
        <f>-F51-F104</f>
        <v>0</v>
      </c>
      <c r="G166" s="75"/>
      <c r="H166" s="75"/>
    </row>
    <row r="167" spans="1:8" s="17" customFormat="1" ht="15.95" customHeight="1">
      <c r="A167" s="31"/>
      <c r="B167" s="14" t="s">
        <v>58</v>
      </c>
      <c r="C167" s="15">
        <f>-SUM(C55:C56)</f>
        <v>0</v>
      </c>
      <c r="D167" s="15">
        <f>-SUM(D55:D56)</f>
        <v>0</v>
      </c>
      <c r="E167" s="15">
        <f>-SUM(E55:E56)</f>
        <v>0</v>
      </c>
      <c r="F167" s="15">
        <f>-SUM(F55:F56)</f>
        <v>0</v>
      </c>
      <c r="G167" s="75"/>
      <c r="H167" s="75"/>
    </row>
    <row r="168" spans="1:8" s="17" customFormat="1" ht="15.95" customHeight="1">
      <c r="A168" s="31"/>
      <c r="B168" s="21" t="s">
        <v>108</v>
      </c>
      <c r="C168" s="15">
        <v>0</v>
      </c>
      <c r="D168" s="15">
        <v>0</v>
      </c>
      <c r="E168" s="26">
        <v>0</v>
      </c>
      <c r="F168" s="26">
        <v>0</v>
      </c>
      <c r="G168" s="75"/>
      <c r="H168" s="75"/>
    </row>
    <row r="169" spans="1:8" s="17" customFormat="1" ht="15.95" customHeight="1">
      <c r="A169" s="31"/>
      <c r="B169" s="21" t="s">
        <v>109</v>
      </c>
      <c r="C169" s="15">
        <v>0</v>
      </c>
      <c r="D169" s="15">
        <v>0</v>
      </c>
      <c r="E169" s="26">
        <v>0</v>
      </c>
      <c r="F169" s="26">
        <v>0</v>
      </c>
      <c r="G169" s="75"/>
      <c r="H169" s="75"/>
    </row>
    <row r="170" spans="1:8" s="17" customFormat="1" ht="15.95" customHeight="1">
      <c r="A170" s="32"/>
      <c r="B170" s="18" t="s">
        <v>110</v>
      </c>
      <c r="C170" s="16">
        <f>SUM(C165:C169)</f>
        <v>0</v>
      </c>
      <c r="D170" s="16">
        <f>SUM(D165:D169)</f>
        <v>0</v>
      </c>
      <c r="E170" s="16">
        <f>SUM(E165:E169)</f>
        <v>0</v>
      </c>
      <c r="F170" s="16">
        <f>SUM(F165:F169)</f>
        <v>0</v>
      </c>
      <c r="G170" s="75"/>
      <c r="H170" s="75"/>
    </row>
    <row r="171" spans="1:8" s="13" customFormat="1" ht="20.100000000000001" customHeight="1">
      <c r="A171" s="30"/>
      <c r="B171" s="81" t="s">
        <v>139</v>
      </c>
      <c r="C171" s="82"/>
      <c r="D171" s="82"/>
      <c r="E171" s="82"/>
      <c r="F171" s="83"/>
      <c r="G171" s="75"/>
      <c r="H171" s="75"/>
    </row>
    <row r="172" spans="1:8" s="17" customFormat="1" ht="15.95" customHeight="1">
      <c r="A172" s="30"/>
      <c r="B172" s="21" t="s">
        <v>106</v>
      </c>
      <c r="C172" s="26">
        <v>0</v>
      </c>
      <c r="D172" s="15">
        <f>C179</f>
        <v>0</v>
      </c>
      <c r="E172" s="15">
        <f>D179</f>
        <v>0</v>
      </c>
      <c r="F172" s="15">
        <f>E179</f>
        <v>0</v>
      </c>
      <c r="G172" s="75"/>
      <c r="H172" s="75"/>
    </row>
    <row r="173" spans="1:8" s="17" customFormat="1" ht="15.95" customHeight="1">
      <c r="A173" s="31"/>
      <c r="B173" s="14" t="s">
        <v>149</v>
      </c>
      <c r="C173" s="15">
        <v>0</v>
      </c>
      <c r="D173" s="38"/>
      <c r="E173" s="38"/>
      <c r="F173" s="38"/>
      <c r="G173" s="75"/>
      <c r="H173" s="75"/>
    </row>
    <row r="174" spans="1:8" s="17" customFormat="1" ht="15.95" customHeight="1">
      <c r="A174" s="31"/>
      <c r="B174" s="46" t="s">
        <v>107</v>
      </c>
      <c r="C174" s="54">
        <f>C172+C173</f>
        <v>0</v>
      </c>
      <c r="D174" s="54">
        <f>D172</f>
        <v>0</v>
      </c>
      <c r="E174" s="54">
        <f>E172</f>
        <v>0</v>
      </c>
      <c r="F174" s="54">
        <f>F172</f>
        <v>0</v>
      </c>
      <c r="G174" s="75"/>
      <c r="H174" s="75"/>
    </row>
    <row r="175" spans="1:8" s="17" customFormat="1" ht="15.95" customHeight="1">
      <c r="A175" s="31"/>
      <c r="B175" s="14" t="s">
        <v>57</v>
      </c>
      <c r="C175" s="15">
        <f>-C127-C152</f>
        <v>0</v>
      </c>
      <c r="D175" s="15">
        <f>-D127-D152</f>
        <v>0</v>
      </c>
      <c r="E175" s="15">
        <f>-E127-E152</f>
        <v>0</v>
      </c>
      <c r="F175" s="15">
        <f>-F127-F152</f>
        <v>0</v>
      </c>
      <c r="G175" s="75"/>
      <c r="H175" s="75"/>
    </row>
    <row r="176" spans="1:8" s="17" customFormat="1" ht="15.95" customHeight="1">
      <c r="A176" s="31"/>
      <c r="B176" s="14" t="s">
        <v>58</v>
      </c>
      <c r="C176" s="15">
        <f>-SUM(C131:C132)</f>
        <v>0</v>
      </c>
      <c r="D176" s="15">
        <f>-SUM(D131:D132)</f>
        <v>0</v>
      </c>
      <c r="E176" s="15">
        <f>-SUM(E131:E132)</f>
        <v>0</v>
      </c>
      <c r="F176" s="15">
        <f>-SUM(F131:F132)</f>
        <v>0</v>
      </c>
      <c r="G176" s="75"/>
      <c r="H176" s="75"/>
    </row>
    <row r="177" spans="1:8" s="17" customFormat="1" ht="15.95" customHeight="1">
      <c r="A177" s="31"/>
      <c r="B177" s="21" t="s">
        <v>108</v>
      </c>
      <c r="C177" s="26">
        <v>0</v>
      </c>
      <c r="D177" s="26">
        <v>0</v>
      </c>
      <c r="E177" s="26">
        <v>0</v>
      </c>
      <c r="F177" s="26">
        <v>0</v>
      </c>
      <c r="G177" s="75"/>
      <c r="H177" s="75"/>
    </row>
    <row r="178" spans="1:8" s="17" customFormat="1" ht="15.95" customHeight="1">
      <c r="A178" s="31"/>
      <c r="B178" s="21" t="s">
        <v>109</v>
      </c>
      <c r="C178" s="26">
        <v>0</v>
      </c>
      <c r="D178" s="26">
        <v>0</v>
      </c>
      <c r="E178" s="26">
        <v>0</v>
      </c>
      <c r="F178" s="26">
        <v>0</v>
      </c>
      <c r="G178" s="75"/>
      <c r="H178" s="75"/>
    </row>
    <row r="179" spans="1:8" s="17" customFormat="1" ht="15.95" customHeight="1">
      <c r="A179" s="32"/>
      <c r="B179" s="18" t="s">
        <v>111</v>
      </c>
      <c r="C179" s="16">
        <f>SUM(C174:C178)</f>
        <v>0</v>
      </c>
      <c r="D179" s="16">
        <f>SUM(D174:D178)</f>
        <v>0</v>
      </c>
      <c r="E179" s="16">
        <f>SUM(E174:E178)</f>
        <v>0</v>
      </c>
      <c r="F179" s="16">
        <f>SUM(F174:F178)</f>
        <v>0</v>
      </c>
      <c r="G179" s="75"/>
      <c r="H179" s="75"/>
    </row>
    <row r="180" spans="1:8" s="1" customFormat="1" ht="8.1" customHeight="1">
      <c r="A180" s="33"/>
      <c r="C180" s="34"/>
      <c r="D180" s="27"/>
      <c r="F180" s="27"/>
      <c r="G180" s="75"/>
      <c r="H180" s="75"/>
    </row>
    <row r="181" spans="1:8" s="17" customFormat="1" ht="15.95" customHeight="1">
      <c r="A181" s="32"/>
      <c r="B181" s="18" t="s">
        <v>120</v>
      </c>
      <c r="C181" s="16">
        <f>C170+C179</f>
        <v>0</v>
      </c>
      <c r="D181" s="16">
        <f>D170+D179</f>
        <v>0</v>
      </c>
      <c r="E181" s="16">
        <f>E170+E179</f>
        <v>0</v>
      </c>
      <c r="F181" s="16">
        <f>F170+F179</f>
        <v>0</v>
      </c>
      <c r="G181" s="75"/>
      <c r="H181" s="75"/>
    </row>
    <row r="182" spans="1:8" s="1" customFormat="1" ht="8.1" customHeight="1">
      <c r="A182" s="33"/>
      <c r="C182" s="34"/>
      <c r="D182" s="27"/>
      <c r="F182" s="27"/>
      <c r="G182" s="75"/>
      <c r="H182" s="75"/>
    </row>
    <row r="183" spans="1:8" s="6" customFormat="1" ht="15.95" customHeight="1">
      <c r="A183" s="29"/>
      <c r="B183" s="50" t="s">
        <v>113</v>
      </c>
      <c r="C183" s="48"/>
      <c r="D183" s="11"/>
      <c r="E183" s="11"/>
      <c r="F183" s="8"/>
      <c r="G183" s="75"/>
      <c r="H183" s="75"/>
    </row>
    <row r="184" spans="1:8" s="17" customFormat="1" ht="15.95" customHeight="1">
      <c r="A184" s="31"/>
      <c r="B184" s="21" t="s">
        <v>115</v>
      </c>
      <c r="C184" s="26">
        <v>0</v>
      </c>
      <c r="D184" s="26">
        <v>0</v>
      </c>
      <c r="E184" s="26">
        <v>0</v>
      </c>
      <c r="F184" s="26">
        <v>0</v>
      </c>
      <c r="G184" s="75"/>
      <c r="H184" s="75"/>
    </row>
    <row r="185" spans="1:8" s="17" customFormat="1" ht="15.95" customHeight="1">
      <c r="A185" s="31"/>
      <c r="B185" s="45" t="s">
        <v>116</v>
      </c>
      <c r="C185" s="26">
        <v>0</v>
      </c>
      <c r="D185" s="26">
        <v>0</v>
      </c>
      <c r="E185" s="26">
        <v>0</v>
      </c>
      <c r="F185" s="26">
        <v>0</v>
      </c>
      <c r="G185" s="75"/>
      <c r="H185" s="75"/>
    </row>
    <row r="186" spans="1:8" s="17" customFormat="1" ht="15.95" customHeight="1">
      <c r="A186" s="31"/>
      <c r="B186" s="45" t="s">
        <v>117</v>
      </c>
      <c r="C186" s="26">
        <v>0</v>
      </c>
      <c r="D186" s="26">
        <v>0</v>
      </c>
      <c r="E186" s="26">
        <v>0</v>
      </c>
      <c r="F186" s="26">
        <v>0</v>
      </c>
      <c r="G186" s="75"/>
      <c r="H186" s="75"/>
    </row>
    <row r="187" spans="1:8" s="17" customFormat="1" ht="15.95" customHeight="1">
      <c r="A187" s="32"/>
      <c r="B187" s="18" t="s">
        <v>118</v>
      </c>
      <c r="C187" s="16">
        <f>SUM(C184:C186)</f>
        <v>0</v>
      </c>
      <c r="D187" s="16">
        <f>SUM(D184:D186)</f>
        <v>0</v>
      </c>
      <c r="E187" s="16">
        <f>SUM(E184:E186)</f>
        <v>0</v>
      </c>
      <c r="F187" s="16">
        <f>SUM(F184:F186)</f>
        <v>0</v>
      </c>
      <c r="G187" s="75"/>
      <c r="H187" s="75"/>
    </row>
    <row r="188" spans="1:8" s="17" customFormat="1" ht="30" customHeight="1">
      <c r="A188" s="31"/>
      <c r="B188" s="45" t="s">
        <v>119</v>
      </c>
      <c r="C188" s="26">
        <v>0</v>
      </c>
      <c r="D188" s="26">
        <v>0</v>
      </c>
      <c r="E188" s="26">
        <v>0</v>
      </c>
      <c r="F188" s="26">
        <v>0</v>
      </c>
      <c r="G188" s="75"/>
      <c r="H188" s="75"/>
    </row>
    <row r="189" spans="1:8" s="17" customFormat="1" ht="15.95" customHeight="1">
      <c r="A189" s="32"/>
      <c r="B189" s="18" t="s">
        <v>112</v>
      </c>
      <c r="C189" s="16">
        <f>SUM(C187:C188)</f>
        <v>0</v>
      </c>
      <c r="D189" s="16">
        <f>SUM(D187:D188)</f>
        <v>0</v>
      </c>
      <c r="E189" s="16">
        <f>SUM(E187:E188)</f>
        <v>0</v>
      </c>
      <c r="F189" s="16">
        <f>SUM(F187:F188)</f>
        <v>0</v>
      </c>
      <c r="G189" s="75"/>
      <c r="H189" s="75"/>
    </row>
    <row r="190" spans="1:8" s="1" customFormat="1" ht="8.1" customHeight="1">
      <c r="A190" s="33"/>
      <c r="C190" s="34"/>
      <c r="D190" s="27"/>
      <c r="F190" s="27"/>
      <c r="G190" s="75"/>
      <c r="H190" s="75"/>
    </row>
    <row r="191" spans="1:8" s="17" customFormat="1" ht="15.95" customHeight="1">
      <c r="A191" s="32"/>
      <c r="B191" s="18" t="s">
        <v>155</v>
      </c>
      <c r="C191" s="16">
        <f>C189+C181</f>
        <v>0</v>
      </c>
      <c r="D191" s="16">
        <f t="shared" ref="D191:F191" si="0">D189+D181</f>
        <v>0</v>
      </c>
      <c r="E191" s="16">
        <f t="shared" si="0"/>
        <v>0</v>
      </c>
      <c r="F191" s="16">
        <f t="shared" si="0"/>
        <v>0</v>
      </c>
      <c r="G191" s="75"/>
      <c r="H191" s="75"/>
    </row>
    <row r="192" spans="1:8" s="1" customFormat="1" ht="8.1" customHeight="1">
      <c r="A192" s="33"/>
      <c r="C192" s="34"/>
      <c r="D192" s="27"/>
      <c r="F192" s="27"/>
      <c r="G192" s="75"/>
      <c r="H192" s="75"/>
    </row>
    <row r="193" spans="1:9" s="6" customFormat="1" ht="15.95" customHeight="1">
      <c r="A193" s="29"/>
      <c r="B193" s="50" t="s">
        <v>114</v>
      </c>
      <c r="C193" s="48"/>
      <c r="D193" s="11"/>
      <c r="E193" s="11"/>
      <c r="F193" s="8"/>
      <c r="G193" s="75"/>
      <c r="H193" s="75"/>
    </row>
    <row r="194" spans="1:9" s="17" customFormat="1" ht="15.95" customHeight="1">
      <c r="A194" s="31"/>
      <c r="B194" s="21" t="s">
        <v>60</v>
      </c>
      <c r="C194" s="26">
        <v>0</v>
      </c>
      <c r="D194" s="26">
        <v>0</v>
      </c>
      <c r="E194" s="26">
        <v>0</v>
      </c>
      <c r="F194" s="26">
        <v>0</v>
      </c>
      <c r="G194" s="75"/>
      <c r="H194" s="75"/>
    </row>
    <row r="195" spans="1:9" s="17" customFormat="1" ht="15.95" customHeight="1">
      <c r="A195" s="31"/>
      <c r="B195" s="21" t="s">
        <v>61</v>
      </c>
      <c r="C195" s="26">
        <v>0</v>
      </c>
      <c r="D195" s="26">
        <v>0</v>
      </c>
      <c r="E195" s="26">
        <v>0</v>
      </c>
      <c r="F195" s="26">
        <v>0</v>
      </c>
      <c r="G195" s="75"/>
      <c r="H195" s="75"/>
    </row>
    <row r="196" spans="1:9" ht="18" customHeight="1">
      <c r="D196" s="41"/>
      <c r="E196" s="41"/>
      <c r="F196" s="41"/>
    </row>
    <row r="197" spans="1:9" s="6" customFormat="1" ht="24.95" customHeight="1">
      <c r="A197" s="75"/>
      <c r="B197" s="75"/>
      <c r="C197" s="75"/>
      <c r="D197" s="75"/>
      <c r="E197" s="75"/>
      <c r="F197" s="75"/>
      <c r="G197" s="75"/>
      <c r="H197" s="75"/>
    </row>
    <row r="198" spans="1:9" s="6" customFormat="1" ht="20.100000000000001" customHeight="1">
      <c r="A198" s="75"/>
      <c r="B198" s="75"/>
      <c r="C198" s="75"/>
      <c r="D198" s="75"/>
      <c r="E198" s="75"/>
      <c r="F198" s="75"/>
      <c r="G198" s="75"/>
      <c r="H198" s="75"/>
    </row>
    <row r="199" spans="1:9" ht="18" customHeight="1">
      <c r="A199" s="75"/>
      <c r="B199" s="75"/>
      <c r="C199" s="75"/>
      <c r="D199" s="75"/>
      <c r="E199" s="75"/>
      <c r="F199" s="75"/>
    </row>
    <row r="200" spans="1:9" ht="15.95" customHeight="1">
      <c r="A200" s="75"/>
      <c r="B200" s="75"/>
      <c r="C200" s="75"/>
      <c r="D200" s="75"/>
      <c r="E200" s="75"/>
      <c r="F200" s="75"/>
    </row>
    <row r="201" spans="1:9" ht="15.95" customHeight="1">
      <c r="A201" s="75"/>
      <c r="B201" s="75"/>
      <c r="C201" s="75"/>
      <c r="D201" s="75"/>
      <c r="E201" s="75"/>
      <c r="F201" s="75"/>
    </row>
    <row r="202" spans="1:9" ht="15.95" customHeight="1">
      <c r="A202" s="75"/>
      <c r="B202" s="75"/>
      <c r="C202" s="75"/>
      <c r="D202" s="75"/>
      <c r="E202" s="75"/>
      <c r="F202" s="75"/>
    </row>
    <row r="203" spans="1:9" ht="15.95" customHeight="1">
      <c r="A203" s="75"/>
      <c r="B203" s="75"/>
      <c r="C203" s="75"/>
      <c r="D203" s="75"/>
      <c r="E203" s="75"/>
      <c r="F203" s="75"/>
    </row>
    <row r="204" spans="1:9" s="17" customFormat="1" ht="15.95" customHeight="1">
      <c r="A204" s="75"/>
      <c r="B204" s="75"/>
      <c r="C204" s="75"/>
      <c r="D204" s="75"/>
      <c r="E204" s="75"/>
      <c r="F204" s="75"/>
      <c r="G204" s="75"/>
      <c r="H204" s="75"/>
      <c r="I204" s="2"/>
    </row>
    <row r="205" spans="1:9" ht="18" customHeight="1">
      <c r="A205" s="75"/>
      <c r="B205" s="75"/>
      <c r="C205" s="75"/>
      <c r="D205" s="75"/>
      <c r="E205" s="75"/>
      <c r="F205" s="75"/>
    </row>
    <row r="206" spans="1:9" ht="18" customHeight="1">
      <c r="A206" s="75"/>
      <c r="B206" s="75"/>
      <c r="C206" s="75"/>
      <c r="D206" s="75"/>
      <c r="E206" s="75"/>
      <c r="F206" s="75"/>
    </row>
    <row r="207" spans="1:9" ht="15.95" customHeight="1">
      <c r="A207" s="75"/>
      <c r="B207" s="75"/>
      <c r="C207" s="75"/>
      <c r="D207" s="75"/>
      <c r="E207" s="75"/>
      <c r="F207" s="75"/>
    </row>
    <row r="208" spans="1:9" ht="15.95" customHeight="1">
      <c r="A208" s="75"/>
      <c r="B208" s="75"/>
      <c r="C208" s="75"/>
      <c r="D208" s="75"/>
      <c r="E208" s="75"/>
      <c r="F208" s="75"/>
    </row>
    <row r="209" spans="1:8" ht="15.95" customHeight="1">
      <c r="A209" s="75"/>
      <c r="B209" s="75"/>
      <c r="C209" s="75"/>
      <c r="D209" s="75"/>
      <c r="E209" s="75"/>
      <c r="F209" s="75"/>
    </row>
    <row r="210" spans="1:8" ht="15.95" customHeight="1">
      <c r="A210" s="75"/>
      <c r="B210" s="75"/>
      <c r="C210" s="75"/>
      <c r="D210" s="75"/>
      <c r="E210" s="75"/>
      <c r="F210" s="75"/>
    </row>
    <row r="211" spans="1:8" ht="15.95" customHeight="1">
      <c r="A211" s="75"/>
      <c r="B211" s="75"/>
      <c r="C211" s="75"/>
      <c r="D211" s="75"/>
      <c r="E211" s="75"/>
      <c r="F211" s="75"/>
    </row>
    <row r="212" spans="1:8" ht="15.95" customHeight="1">
      <c r="A212" s="75"/>
      <c r="B212" s="75"/>
      <c r="C212" s="75"/>
      <c r="D212" s="75"/>
      <c r="E212" s="75"/>
      <c r="F212" s="75"/>
    </row>
    <row r="213" spans="1:8" ht="15.95" customHeight="1">
      <c r="A213" s="75"/>
      <c r="B213" s="75"/>
      <c r="C213" s="75"/>
      <c r="D213" s="75"/>
      <c r="E213" s="75"/>
      <c r="F213" s="75"/>
    </row>
    <row r="214" spans="1:8" ht="15.95" customHeight="1">
      <c r="A214" s="75"/>
      <c r="B214" s="75"/>
      <c r="C214" s="75"/>
      <c r="D214" s="75"/>
      <c r="E214" s="75"/>
      <c r="F214" s="75"/>
    </row>
    <row r="215" spans="1:8" ht="15.95" customHeight="1">
      <c r="A215" s="75"/>
      <c r="B215" s="75"/>
      <c r="C215" s="75"/>
      <c r="D215" s="75"/>
      <c r="E215" s="75"/>
      <c r="F215" s="75"/>
    </row>
    <row r="216" spans="1:8" ht="15.95" customHeight="1">
      <c r="A216" s="75"/>
      <c r="B216" s="75"/>
      <c r="C216" s="75"/>
      <c r="D216" s="75"/>
      <c r="E216" s="75"/>
      <c r="F216" s="75"/>
    </row>
    <row r="217" spans="1:8">
      <c r="A217" s="75"/>
      <c r="B217" s="75"/>
      <c r="C217" s="75"/>
      <c r="D217" s="75"/>
      <c r="E217" s="75"/>
      <c r="F217" s="75"/>
    </row>
    <row r="218" spans="1:8">
      <c r="A218" s="75"/>
      <c r="B218" s="75"/>
      <c r="C218" s="75"/>
      <c r="D218" s="75"/>
      <c r="E218" s="75"/>
      <c r="F218" s="75"/>
    </row>
    <row r="219" spans="1:8" s="49" customFormat="1" ht="18" customHeight="1">
      <c r="A219" s="75"/>
      <c r="B219" s="75"/>
      <c r="C219" s="75"/>
      <c r="D219" s="75"/>
      <c r="E219" s="75"/>
      <c r="F219" s="75"/>
      <c r="G219" s="75"/>
      <c r="H219" s="75"/>
    </row>
    <row r="220" spans="1:8" ht="15.95" customHeight="1">
      <c r="A220" s="75"/>
      <c r="B220" s="75"/>
      <c r="C220" s="75"/>
      <c r="D220" s="75"/>
      <c r="E220" s="75"/>
      <c r="F220" s="75"/>
    </row>
    <row r="221" spans="1:8" ht="15.95" customHeight="1">
      <c r="A221" s="75"/>
      <c r="B221" s="75"/>
      <c r="C221" s="75"/>
      <c r="D221" s="75"/>
      <c r="E221" s="75"/>
      <c r="F221" s="75"/>
    </row>
    <row r="222" spans="1:8" ht="15.95" customHeight="1">
      <c r="A222" s="75"/>
      <c r="B222" s="75"/>
      <c r="C222" s="75"/>
      <c r="D222" s="75"/>
      <c r="E222" s="75"/>
      <c r="F222" s="75"/>
    </row>
    <row r="223" spans="1:8" ht="15.95" customHeight="1">
      <c r="A223" s="75"/>
      <c r="B223" s="75"/>
      <c r="C223" s="75"/>
      <c r="D223" s="75"/>
      <c r="E223" s="75"/>
      <c r="F223" s="75"/>
    </row>
    <row r="224" spans="1:8" ht="15.95" customHeight="1">
      <c r="A224" s="75"/>
      <c r="B224" s="75"/>
      <c r="C224" s="75"/>
      <c r="D224" s="75"/>
      <c r="E224" s="75"/>
      <c r="F224" s="75"/>
    </row>
    <row r="225" spans="1:6" ht="15.95" customHeight="1">
      <c r="A225" s="75"/>
      <c r="B225" s="75"/>
      <c r="C225" s="75"/>
      <c r="D225" s="75"/>
      <c r="E225" s="75"/>
      <c r="F225" s="75"/>
    </row>
    <row r="226" spans="1:6" ht="15.95" customHeight="1">
      <c r="A226" s="75"/>
      <c r="B226" s="75"/>
      <c r="C226" s="75"/>
      <c r="D226" s="75"/>
      <c r="E226" s="75"/>
      <c r="F226" s="75"/>
    </row>
    <row r="227" spans="1:6" ht="15.95" customHeight="1">
      <c r="A227" s="75"/>
      <c r="B227" s="75"/>
      <c r="C227" s="75"/>
      <c r="D227" s="75"/>
      <c r="E227" s="75"/>
      <c r="F227" s="75"/>
    </row>
    <row r="228" spans="1:6" ht="15.95" customHeight="1">
      <c r="A228" s="75"/>
      <c r="B228" s="75"/>
      <c r="C228" s="75"/>
      <c r="D228" s="75"/>
      <c r="E228" s="75"/>
      <c r="F228" s="75"/>
    </row>
    <row r="229" spans="1:6" ht="15.95" customHeight="1">
      <c r="A229" s="75"/>
      <c r="B229" s="75"/>
      <c r="C229" s="75"/>
      <c r="D229" s="75"/>
      <c r="E229" s="75"/>
      <c r="F229" s="75"/>
    </row>
    <row r="230" spans="1:6">
      <c r="A230" s="75"/>
      <c r="B230" s="75"/>
      <c r="C230" s="75"/>
      <c r="D230" s="75"/>
      <c r="E230" s="75"/>
      <c r="F230" s="75"/>
    </row>
    <row r="231" spans="1:6">
      <c r="A231" s="75"/>
      <c r="B231" s="75"/>
      <c r="C231" s="75"/>
      <c r="D231" s="75"/>
      <c r="E231" s="75"/>
      <c r="F231" s="75"/>
    </row>
    <row r="232" spans="1:6">
      <c r="A232" s="75"/>
      <c r="B232" s="75"/>
      <c r="C232" s="75"/>
      <c r="D232" s="75"/>
      <c r="E232" s="75"/>
      <c r="F232" s="75"/>
    </row>
    <row r="233" spans="1:6">
      <c r="A233" s="75"/>
      <c r="B233" s="75"/>
      <c r="C233" s="75"/>
      <c r="D233" s="75"/>
      <c r="E233" s="75"/>
      <c r="F233" s="75"/>
    </row>
    <row r="234" spans="1:6">
      <c r="A234" s="75"/>
      <c r="B234" s="75"/>
      <c r="C234" s="75"/>
      <c r="D234" s="75"/>
      <c r="E234" s="75"/>
      <c r="F234" s="75"/>
    </row>
  </sheetData>
  <mergeCells count="5">
    <mergeCell ref="B171:F171"/>
    <mergeCell ref="B65:F65"/>
    <mergeCell ref="B77:F77"/>
    <mergeCell ref="B83:F83"/>
    <mergeCell ref="B162:F162"/>
  </mergeCells>
  <dataValidations count="7">
    <dataValidation type="whole" errorStyle="warning" allowBlank="1" showInputMessage="1" showErrorMessage="1" errorTitle="WARNING" error="All figures must be entered as whole numbers. Please ensure that the figure you have entered is correct." sqref="C188:F188 C164 C173">
      <formula1>-1000000</formula1>
      <formula2>1000000</formula2>
    </dataValidation>
    <dataValidation type="whole" errorStyle="warning" operator="lessThanOrEqual" allowBlank="1" showInputMessage="1" showErrorMessage="1" errorTitle="WARNING: Check signage" error="Liabilities are expected to be entered as negative whole numbers. Please ensure the figure you have entered is correct. " sqref="C184:F186 C194:F195">
      <formula1>0</formula1>
    </dataValidation>
    <dataValidation type="whole" errorStyle="warning" operator="lessThanOrEqual" allowBlank="1" showInputMessage="1" showErrorMessage="1" errorTitle="WARNING: Check signage" error="Repayments are expected to be entered as negative whole numbers. Please ensure the figure you have entered is correct. " sqref="E168:F169 C177:F178">
      <formula1>0</formula1>
    </dataValidation>
    <dataValidation type="whole" errorStyle="warning" operator="lessThanOrEqual" allowBlank="1" showInputMessage="1" showErrorMessage="1" errorTitle="WARNING: Check signage" error="Financing must be entered as a negative whole number. Please ensure the figure you have entered is correct. " sqref="C44:F53 E54:F54 C55:F56 C98:F103 C122:F132 C147:F151">
      <formula1>0</formula1>
    </dataValidation>
    <dataValidation type="whole" errorStyle="warning" operator="greaterThanOrEqual" allowBlank="1" showInputMessage="1" showErrorMessage="1" errorTitle="WARNING: Check signage" error="Expenditure must be entered as a positive whole number. Please ensure the figure you have entered is correct." sqref="C31:F40 C66:F75 C78:F81 C84:F93 C114:F118 C141:F143">
      <formula1>0</formula1>
    </dataValidation>
    <dataValidation type="whole" errorStyle="warning" allowBlank="1" showInputMessage="1" showErrorMessage="1" errorTitle="WARNING" error="All figures need to be entered rounded to the nearest whole number. Please review the figure you have entered." sqref="C174 D172:F174 D163:F165 C165">
      <formula1>-100000000</formula1>
      <formula2>100000000</formula2>
    </dataValidation>
    <dataValidation type="whole" errorStyle="warning" allowBlank="1" showInputMessage="1" showErrorMessage="1" errorTitle="WARNING" error="All figures need to be entered rounded to the nearest whole number. This figure is also expected to be a positive figure. Please review the figure you have entered." sqref="C54:D54 C168:D169 C152:F152">
      <formula1>0</formula1>
      <formula2>100000000</formula2>
    </dataValidation>
  </dataValidations>
  <pageMargins left="0.7" right="0.7" top="0.75" bottom="0.75" header="0.3" footer="0.3"/>
  <pageSetup paperSize="9" orientation="portrait" horizontalDpi="90" verticalDpi="9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tabColor rgb="FFC5D9F1"/>
  </sheetPr>
  <dimension ref="A1:I234"/>
  <sheetViews>
    <sheetView zoomScaleNormal="100" workbookViewId="0">
      <pane ySplit="3" topLeftCell="A4" activePane="bottomLeft" state="frozen"/>
      <selection activeCell="H1" sqref="H1"/>
      <selection pane="bottomLeft" activeCell="C1" sqref="C1"/>
    </sheetView>
  </sheetViews>
  <sheetFormatPr defaultColWidth="9.140625" defaultRowHeight="12.75"/>
  <cols>
    <col min="1" max="1" width="4" style="39" customWidth="1"/>
    <col min="2" max="2" width="94.140625" style="40" customWidth="1"/>
    <col min="3" max="6" width="17.5703125" style="40" customWidth="1"/>
    <col min="7" max="7" width="11.140625" style="75" customWidth="1"/>
    <col min="8" max="8" width="69" style="75" customWidth="1"/>
    <col min="9" max="16384" width="9.140625" style="40"/>
  </cols>
  <sheetData>
    <row r="1" spans="1:8" s="3" customFormat="1" ht="20.100000000000001" customHeight="1">
      <c r="A1" s="28"/>
      <c r="B1" s="4" t="s">
        <v>156</v>
      </c>
      <c r="G1" s="75"/>
      <c r="H1" s="75"/>
    </row>
    <row r="2" spans="1:8" s="3" customFormat="1" ht="20.100000000000001" customHeight="1">
      <c r="A2" s="28"/>
      <c r="B2" s="5" t="s">
        <v>151</v>
      </c>
      <c r="D2" s="74"/>
      <c r="E2" s="74"/>
      <c r="F2" s="37"/>
      <c r="G2" s="75"/>
      <c r="H2" s="75"/>
    </row>
    <row r="3" spans="1:8" s="6" customFormat="1" ht="12.75" customHeight="1">
      <c r="A3" s="29"/>
      <c r="B3" s="7"/>
      <c r="G3" s="75"/>
      <c r="H3" s="75"/>
    </row>
    <row r="4" spans="1:8" s="6" customFormat="1" ht="20.100000000000001" customHeight="1">
      <c r="A4" s="29"/>
      <c r="B4" s="10" t="s">
        <v>39</v>
      </c>
      <c r="C4" s="9"/>
      <c r="D4" s="9"/>
      <c r="E4" s="9"/>
      <c r="F4" s="9"/>
      <c r="G4" s="75"/>
      <c r="H4" s="75"/>
    </row>
    <row r="5" spans="1:8" s="6" customFormat="1" ht="20.100000000000001" customHeight="1">
      <c r="A5" s="29"/>
      <c r="B5" s="10" t="s">
        <v>40</v>
      </c>
      <c r="C5" s="9"/>
      <c r="D5" s="9"/>
      <c r="E5" s="9"/>
      <c r="F5" s="9"/>
      <c r="G5" s="75"/>
      <c r="H5" s="75"/>
    </row>
    <row r="6" spans="1:8" s="6" customFormat="1" ht="20.100000000000001" customHeight="1">
      <c r="A6" s="29"/>
      <c r="B6" s="10" t="s">
        <v>140</v>
      </c>
      <c r="C6" s="47"/>
      <c r="D6" s="9"/>
      <c r="F6" s="9"/>
      <c r="G6" s="75"/>
      <c r="H6" s="75"/>
    </row>
    <row r="7" spans="1:8" s="1" customFormat="1" ht="8.1" customHeight="1">
      <c r="A7" s="33"/>
      <c r="C7" s="34"/>
      <c r="D7" s="51"/>
      <c r="F7" s="51"/>
      <c r="G7" s="75"/>
      <c r="H7" s="75"/>
    </row>
    <row r="8" spans="1:8" s="6" customFormat="1" ht="24.95" customHeight="1">
      <c r="A8" s="29"/>
      <c r="B8" s="23" t="s">
        <v>124</v>
      </c>
      <c r="C8" s="22"/>
      <c r="D8" s="11"/>
      <c r="E8" s="11"/>
      <c r="F8" s="8" t="s">
        <v>16</v>
      </c>
      <c r="G8" s="75"/>
      <c r="H8" s="75"/>
    </row>
    <row r="9" spans="1:8" s="13" customFormat="1" ht="45" customHeight="1">
      <c r="A9" s="30"/>
      <c r="B9" s="19"/>
      <c r="C9" s="20" t="s">
        <v>152</v>
      </c>
      <c r="D9" s="20" t="s">
        <v>41</v>
      </c>
      <c r="E9" s="20" t="s">
        <v>42</v>
      </c>
      <c r="F9" s="20" t="s">
        <v>153</v>
      </c>
      <c r="G9" s="75"/>
      <c r="H9" s="75"/>
    </row>
    <row r="10" spans="1:8" s="1" customFormat="1" ht="8.1" customHeight="1">
      <c r="A10" s="33"/>
      <c r="C10" s="34"/>
      <c r="D10" s="27"/>
      <c r="F10" s="27"/>
      <c r="G10" s="75"/>
      <c r="H10" s="75"/>
    </row>
    <row r="11" spans="1:8" s="6" customFormat="1" ht="15.95" customHeight="1">
      <c r="A11" s="29"/>
      <c r="B11" s="50" t="s">
        <v>43</v>
      </c>
      <c r="C11" s="48"/>
      <c r="D11" s="11"/>
      <c r="E11" s="11"/>
      <c r="F11" s="8"/>
      <c r="G11" s="75"/>
      <c r="H11" s="75"/>
    </row>
    <row r="12" spans="1:8" s="17" customFormat="1" ht="15.95" customHeight="1">
      <c r="A12" s="31"/>
      <c r="B12" s="14" t="s">
        <v>125</v>
      </c>
      <c r="C12" s="15">
        <f>C41+C119</f>
        <v>0</v>
      </c>
      <c r="D12" s="15">
        <f>D41+D119</f>
        <v>0</v>
      </c>
      <c r="E12" s="15">
        <f>E41+E119</f>
        <v>0</v>
      </c>
      <c r="F12" s="15">
        <f>F41+F119</f>
        <v>0</v>
      </c>
      <c r="G12" s="75"/>
      <c r="H12" s="75"/>
    </row>
    <row r="13" spans="1:8" s="17" customFormat="1" ht="15.95" customHeight="1">
      <c r="A13" s="31"/>
      <c r="B13" s="14" t="s">
        <v>126</v>
      </c>
      <c r="C13" s="15">
        <f>SUM(C76,C82, C141:C142)</f>
        <v>0</v>
      </c>
      <c r="D13" s="15">
        <f>SUM(D76,D82, D141:D142)</f>
        <v>0</v>
      </c>
      <c r="E13" s="15">
        <f>SUM(E76,E82, E141:E142)</f>
        <v>0</v>
      </c>
      <c r="F13" s="15">
        <f>SUM(F76,F82, F141:F142)</f>
        <v>0</v>
      </c>
      <c r="G13" s="75"/>
      <c r="H13" s="75"/>
    </row>
    <row r="14" spans="1:8" s="17" customFormat="1" ht="15.95" customHeight="1">
      <c r="A14" s="31"/>
      <c r="B14" s="14" t="s">
        <v>93</v>
      </c>
      <c r="C14" s="15">
        <f>C94+C143</f>
        <v>0</v>
      </c>
      <c r="D14" s="15">
        <f>D94+D143</f>
        <v>0</v>
      </c>
      <c r="E14" s="15">
        <f>E94+E143</f>
        <v>0</v>
      </c>
      <c r="F14" s="15">
        <f>F94+F143</f>
        <v>0</v>
      </c>
      <c r="G14" s="75"/>
      <c r="H14" s="75"/>
    </row>
    <row r="15" spans="1:8" s="17" customFormat="1" ht="15.95" customHeight="1">
      <c r="A15" s="32"/>
      <c r="B15" s="18" t="s">
        <v>128</v>
      </c>
      <c r="C15" s="16">
        <f>SUM(C12:C14)</f>
        <v>0</v>
      </c>
      <c r="D15" s="16">
        <f>SUM(D12:D14)</f>
        <v>0</v>
      </c>
      <c r="E15" s="16">
        <f>SUM(E12:E14)</f>
        <v>0</v>
      </c>
      <c r="F15" s="16">
        <f>SUM(F12:F14)</f>
        <v>0</v>
      </c>
      <c r="G15" s="75"/>
      <c r="H15" s="75"/>
    </row>
    <row r="16" spans="1:8" s="1" customFormat="1" ht="8.1" customHeight="1">
      <c r="A16" s="33"/>
      <c r="C16" s="34"/>
      <c r="D16" s="27"/>
      <c r="F16" s="27"/>
      <c r="G16" s="75"/>
      <c r="H16" s="75"/>
    </row>
    <row r="17" spans="1:8" s="6" customFormat="1" ht="15.95" customHeight="1">
      <c r="A17" s="29"/>
      <c r="B17" s="50" t="s">
        <v>48</v>
      </c>
      <c r="C17" s="48"/>
      <c r="D17" s="11"/>
      <c r="E17" s="11"/>
      <c r="F17" s="8"/>
      <c r="G17" s="75"/>
      <c r="H17" s="75"/>
    </row>
    <row r="18" spans="1:8" s="17" customFormat="1" ht="15.95" customHeight="1">
      <c r="A18" s="31"/>
      <c r="B18" s="14" t="s">
        <v>133</v>
      </c>
      <c r="C18" s="15">
        <f>SUM(C44:C50,C122:C126)</f>
        <v>0</v>
      </c>
      <c r="D18" s="15">
        <f>SUM(D44:D50,D122:D126)</f>
        <v>0</v>
      </c>
      <c r="E18" s="15">
        <f>SUM(E44:E50,E122:E126)</f>
        <v>0</v>
      </c>
      <c r="F18" s="15">
        <f>SUM(F44:F50,F122:F126)</f>
        <v>0</v>
      </c>
      <c r="G18" s="75"/>
      <c r="H18" s="75"/>
    </row>
    <row r="19" spans="1:8" s="17" customFormat="1" ht="15.95" customHeight="1">
      <c r="A19" s="31"/>
      <c r="B19" s="14" t="s">
        <v>134</v>
      </c>
      <c r="C19" s="15">
        <f>SUM(C51,C104,C127,C152)</f>
        <v>0</v>
      </c>
      <c r="D19" s="15">
        <f>SUM(D51,D104,D127,D152)</f>
        <v>0</v>
      </c>
      <c r="E19" s="15">
        <f>SUM(E51,E104,E127,E152)</f>
        <v>0</v>
      </c>
      <c r="F19" s="15">
        <f>SUM(F51,F104,F127,F152)</f>
        <v>0</v>
      </c>
      <c r="G19" s="75"/>
      <c r="H19" s="75"/>
    </row>
    <row r="20" spans="1:8" s="17" customFormat="1" ht="15.95" customHeight="1">
      <c r="A20" s="31"/>
      <c r="B20" s="14" t="s">
        <v>135</v>
      </c>
      <c r="C20" s="15">
        <f>SUM(C55:C56,C131:C132)</f>
        <v>0</v>
      </c>
      <c r="D20" s="15">
        <f>SUM(D55:D56,D131:D132)</f>
        <v>0</v>
      </c>
      <c r="E20" s="15">
        <f>SUM(E55:E56,E131:E132)</f>
        <v>0</v>
      </c>
      <c r="F20" s="15">
        <f>SUM(F55:F56,F131:F132)</f>
        <v>0</v>
      </c>
      <c r="G20" s="75"/>
      <c r="H20" s="75"/>
    </row>
    <row r="21" spans="1:8" s="17" customFormat="1" ht="15.95" customHeight="1">
      <c r="A21" s="31"/>
      <c r="B21" s="14" t="s">
        <v>136</v>
      </c>
      <c r="C21" s="15">
        <f>SUM(C52:C53,C128:C129)</f>
        <v>0</v>
      </c>
      <c r="D21" s="15">
        <f>SUM(D52:D53,D128:D129)</f>
        <v>0</v>
      </c>
      <c r="E21" s="15">
        <f>SUM(E52:E53,E128:E129)</f>
        <v>0</v>
      </c>
      <c r="F21" s="15">
        <f>SUM(F52:F53,F128:F129)</f>
        <v>0</v>
      </c>
      <c r="G21" s="75"/>
      <c r="H21" s="75"/>
    </row>
    <row r="22" spans="1:8" s="17" customFormat="1" ht="15.95" customHeight="1">
      <c r="A22" s="31"/>
      <c r="B22" s="14" t="s">
        <v>137</v>
      </c>
      <c r="C22" s="15">
        <f>SUM(C54,C130)</f>
        <v>0</v>
      </c>
      <c r="D22" s="15">
        <f>SUM(D54,D130)</f>
        <v>0</v>
      </c>
      <c r="E22" s="15">
        <f>SUM(E54,E130)</f>
        <v>0</v>
      </c>
      <c r="F22" s="15">
        <f>SUM(F54,F130)</f>
        <v>0</v>
      </c>
      <c r="G22" s="75"/>
      <c r="H22" s="75"/>
    </row>
    <row r="23" spans="1:8" s="17" customFormat="1" ht="15.95" customHeight="1">
      <c r="A23" s="31"/>
      <c r="B23" s="14" t="s">
        <v>138</v>
      </c>
      <c r="C23" s="15">
        <f>SUM(C98:C103, C147:C151)</f>
        <v>0</v>
      </c>
      <c r="D23" s="15">
        <f>SUM(D98:D103, D147:D151)</f>
        <v>0</v>
      </c>
      <c r="E23" s="15">
        <f>SUM(E98:E103, E147:E151)</f>
        <v>0</v>
      </c>
      <c r="F23" s="15">
        <f>SUM(F98:F103, F147:F151)</f>
        <v>0</v>
      </c>
      <c r="G23" s="75"/>
      <c r="H23" s="75"/>
    </row>
    <row r="24" spans="1:8" s="17" customFormat="1" ht="15.95" customHeight="1">
      <c r="A24" s="32"/>
      <c r="B24" s="18" t="s">
        <v>53</v>
      </c>
      <c r="C24" s="16">
        <f>SUM(C18:C23)</f>
        <v>0</v>
      </c>
      <c r="D24" s="16">
        <f>SUM(D18:D23)</f>
        <v>0</v>
      </c>
      <c r="E24" s="16">
        <f>SUM(E18:E23)</f>
        <v>0</v>
      </c>
      <c r="F24" s="16">
        <f>SUM(F18:F23)</f>
        <v>0</v>
      </c>
      <c r="G24" s="75"/>
      <c r="H24" s="75"/>
    </row>
    <row r="25" spans="1:8" ht="18" customHeight="1">
      <c r="D25" s="41"/>
      <c r="E25" s="41"/>
      <c r="F25" s="41"/>
    </row>
    <row r="26" spans="1:8" s="6" customFormat="1" ht="24.95" customHeight="1">
      <c r="A26" s="29"/>
      <c r="B26" s="23" t="s">
        <v>127</v>
      </c>
      <c r="C26" s="22"/>
      <c r="D26" s="11"/>
      <c r="E26" s="11"/>
      <c r="F26" s="8"/>
      <c r="G26" s="75"/>
      <c r="H26" s="75"/>
    </row>
    <row r="27" spans="1:8" s="6" customFormat="1" ht="20.100000000000001" customHeight="1">
      <c r="A27" s="29"/>
      <c r="B27" s="12" t="s">
        <v>142</v>
      </c>
      <c r="C27" s="48"/>
      <c r="D27" s="11"/>
      <c r="E27" s="11"/>
      <c r="F27" s="8" t="s">
        <v>16</v>
      </c>
      <c r="G27" s="75"/>
      <c r="H27" s="75"/>
    </row>
    <row r="28" spans="1:8" s="13" customFormat="1" ht="45" customHeight="1">
      <c r="A28" s="30"/>
      <c r="B28" s="19"/>
      <c r="C28" s="20" t="str">
        <f>C$9</f>
        <v>2020-21 
Provisional 
Outturn</v>
      </c>
      <c r="D28" s="20" t="str">
        <f>D$9</f>
        <v>2021-22 
Budget 
Estimate</v>
      </c>
      <c r="E28" s="20" t="str">
        <f>E$9</f>
        <v>2022-23 
Budget 
Estimate</v>
      </c>
      <c r="F28" s="20" t="str">
        <f>F$9</f>
        <v>2023-24 
Budget 
Estimate</v>
      </c>
      <c r="G28" s="75"/>
      <c r="H28" s="75"/>
    </row>
    <row r="29" spans="1:8" s="1" customFormat="1" ht="8.1" customHeight="1">
      <c r="A29" s="33"/>
      <c r="C29" s="34"/>
      <c r="D29" s="27"/>
      <c r="F29" s="27"/>
      <c r="G29" s="75"/>
      <c r="H29" s="75"/>
    </row>
    <row r="30" spans="1:8" s="6" customFormat="1" ht="15.95" customHeight="1">
      <c r="A30" s="29"/>
      <c r="B30" s="50" t="s">
        <v>43</v>
      </c>
      <c r="C30" s="48"/>
      <c r="D30" s="11"/>
      <c r="E30" s="11"/>
      <c r="F30" s="8"/>
      <c r="G30" s="75"/>
      <c r="H30" s="75"/>
    </row>
    <row r="31" spans="1:8" s="17" customFormat="1" ht="15.95" customHeight="1">
      <c r="A31" s="31"/>
      <c r="B31" s="21" t="s">
        <v>31</v>
      </c>
      <c r="C31" s="26">
        <v>0</v>
      </c>
      <c r="D31" s="26">
        <v>0</v>
      </c>
      <c r="E31" s="26">
        <v>0</v>
      </c>
      <c r="F31" s="26">
        <v>0</v>
      </c>
      <c r="G31" s="75"/>
      <c r="H31" s="75"/>
    </row>
    <row r="32" spans="1:8" s="17" customFormat="1" ht="15.95" customHeight="1">
      <c r="A32" s="31"/>
      <c r="B32" s="21" t="s">
        <v>154</v>
      </c>
      <c r="C32" s="26">
        <v>0</v>
      </c>
      <c r="D32" s="26">
        <v>0</v>
      </c>
      <c r="E32" s="26">
        <v>0</v>
      </c>
      <c r="F32" s="26">
        <v>0</v>
      </c>
      <c r="G32" s="75"/>
      <c r="H32" s="75"/>
    </row>
    <row r="33" spans="1:8" s="17" customFormat="1" ht="15.95" customHeight="1">
      <c r="A33" s="31"/>
      <c r="B33" s="21" t="s">
        <v>32</v>
      </c>
      <c r="C33" s="26">
        <v>0</v>
      </c>
      <c r="D33" s="26">
        <v>0</v>
      </c>
      <c r="E33" s="26">
        <v>0</v>
      </c>
      <c r="F33" s="26">
        <v>0</v>
      </c>
      <c r="G33" s="75"/>
      <c r="H33" s="75"/>
    </row>
    <row r="34" spans="1:8" s="17" customFormat="1" ht="15.95" customHeight="1">
      <c r="A34" s="31"/>
      <c r="B34" s="21" t="s">
        <v>35</v>
      </c>
      <c r="C34" s="26">
        <v>0</v>
      </c>
      <c r="D34" s="26">
        <v>0</v>
      </c>
      <c r="E34" s="26">
        <v>0</v>
      </c>
      <c r="F34" s="26">
        <v>0</v>
      </c>
      <c r="G34" s="75"/>
      <c r="H34" s="75"/>
    </row>
    <row r="35" spans="1:8" s="17" customFormat="1" ht="15.95" customHeight="1">
      <c r="A35" s="31"/>
      <c r="B35" s="21" t="s">
        <v>33</v>
      </c>
      <c r="C35" s="26">
        <v>0</v>
      </c>
      <c r="D35" s="26">
        <v>0</v>
      </c>
      <c r="E35" s="26">
        <v>0</v>
      </c>
      <c r="F35" s="26">
        <v>0</v>
      </c>
      <c r="G35" s="75"/>
      <c r="H35" s="75"/>
    </row>
    <row r="36" spans="1:8" s="17" customFormat="1" ht="15.95" customHeight="1">
      <c r="A36" s="31"/>
      <c r="B36" s="21" t="s">
        <v>45</v>
      </c>
      <c r="C36" s="26">
        <v>0</v>
      </c>
      <c r="D36" s="26">
        <v>0</v>
      </c>
      <c r="E36" s="26">
        <v>0</v>
      </c>
      <c r="F36" s="26">
        <v>0</v>
      </c>
      <c r="G36" s="75"/>
      <c r="H36" s="75"/>
    </row>
    <row r="37" spans="1:8" s="17" customFormat="1" ht="15.95" customHeight="1">
      <c r="A37" s="31"/>
      <c r="B37" s="21" t="s">
        <v>44</v>
      </c>
      <c r="C37" s="26">
        <v>0</v>
      </c>
      <c r="D37" s="26">
        <v>0</v>
      </c>
      <c r="E37" s="26">
        <v>0</v>
      </c>
      <c r="F37" s="26">
        <v>0</v>
      </c>
      <c r="G37" s="75"/>
      <c r="H37" s="75"/>
    </row>
    <row r="38" spans="1:8" s="17" customFormat="1" ht="15.95" customHeight="1">
      <c r="A38" s="31"/>
      <c r="B38" s="21" t="s">
        <v>38</v>
      </c>
      <c r="C38" s="26">
        <v>0</v>
      </c>
      <c r="D38" s="26">
        <v>0</v>
      </c>
      <c r="E38" s="26">
        <v>0</v>
      </c>
      <c r="F38" s="26">
        <v>0</v>
      </c>
      <c r="G38" s="75"/>
      <c r="H38" s="75"/>
    </row>
    <row r="39" spans="1:8" s="17" customFormat="1" ht="15.95" customHeight="1">
      <c r="A39" s="31"/>
      <c r="B39" s="21" t="s">
        <v>34</v>
      </c>
      <c r="C39" s="26">
        <v>0</v>
      </c>
      <c r="D39" s="26">
        <v>0</v>
      </c>
      <c r="E39" s="26">
        <v>0</v>
      </c>
      <c r="F39" s="26">
        <v>0</v>
      </c>
      <c r="G39" s="75"/>
      <c r="H39" s="75"/>
    </row>
    <row r="40" spans="1:8" s="17" customFormat="1" ht="15.95" customHeight="1">
      <c r="A40" s="31"/>
      <c r="B40" s="21" t="s">
        <v>46</v>
      </c>
      <c r="C40" s="26">
        <v>0</v>
      </c>
      <c r="D40" s="26">
        <v>0</v>
      </c>
      <c r="E40" s="26">
        <v>0</v>
      </c>
      <c r="F40" s="26">
        <v>0</v>
      </c>
      <c r="G40" s="75"/>
      <c r="H40" s="75"/>
    </row>
    <row r="41" spans="1:8" s="17" customFormat="1" ht="15.95" customHeight="1">
      <c r="A41" s="32"/>
      <c r="B41" s="18" t="s">
        <v>47</v>
      </c>
      <c r="C41" s="16">
        <f>SUM(C31:C40)</f>
        <v>0</v>
      </c>
      <c r="D41" s="16">
        <f>SUM(D31:D40)</f>
        <v>0</v>
      </c>
      <c r="E41" s="16">
        <f>SUM(E31:E40)</f>
        <v>0</v>
      </c>
      <c r="F41" s="16">
        <f>SUM(F31:F40)</f>
        <v>0</v>
      </c>
      <c r="G41" s="75"/>
      <c r="H41" s="75"/>
    </row>
    <row r="42" spans="1:8" s="1" customFormat="1" ht="8.1" customHeight="1">
      <c r="A42" s="33"/>
      <c r="C42" s="34"/>
      <c r="D42" s="27"/>
      <c r="F42" s="27"/>
      <c r="G42" s="75"/>
      <c r="H42" s="75"/>
    </row>
    <row r="43" spans="1:8" s="6" customFormat="1" ht="15.95" customHeight="1">
      <c r="A43" s="29"/>
      <c r="B43" s="50" t="s">
        <v>48</v>
      </c>
      <c r="C43" s="48"/>
      <c r="D43" s="11"/>
      <c r="E43" s="11"/>
      <c r="F43" s="8"/>
      <c r="G43" s="75"/>
      <c r="H43" s="75"/>
    </row>
    <row r="44" spans="1:8" s="17" customFormat="1" ht="15.95" customHeight="1">
      <c r="A44" s="31"/>
      <c r="B44" s="21" t="s">
        <v>78</v>
      </c>
      <c r="C44" s="26">
        <v>0</v>
      </c>
      <c r="D44" s="26">
        <v>0</v>
      </c>
      <c r="E44" s="26">
        <v>0</v>
      </c>
      <c r="F44" s="26">
        <v>0</v>
      </c>
      <c r="G44" s="75"/>
      <c r="H44" s="75"/>
    </row>
    <row r="45" spans="1:8" s="17" customFormat="1" ht="15.95" customHeight="1">
      <c r="A45" s="31"/>
      <c r="B45" s="21" t="s">
        <v>79</v>
      </c>
      <c r="C45" s="26">
        <v>0</v>
      </c>
      <c r="D45" s="26">
        <v>0</v>
      </c>
      <c r="E45" s="26">
        <v>0</v>
      </c>
      <c r="F45" s="26">
        <v>0</v>
      </c>
      <c r="G45" s="75"/>
      <c r="H45" s="75"/>
    </row>
    <row r="46" spans="1:8" s="17" customFormat="1" ht="15.95" customHeight="1">
      <c r="A46" s="31"/>
      <c r="B46" s="21" t="s">
        <v>80</v>
      </c>
      <c r="C46" s="26">
        <v>0</v>
      </c>
      <c r="D46" s="26">
        <v>0</v>
      </c>
      <c r="E46" s="26">
        <v>0</v>
      </c>
      <c r="F46" s="26">
        <v>0</v>
      </c>
      <c r="G46" s="75"/>
      <c r="H46" s="75"/>
    </row>
    <row r="47" spans="1:8" s="17" customFormat="1" ht="15.95" customHeight="1">
      <c r="A47" s="31"/>
      <c r="B47" s="21" t="s">
        <v>81</v>
      </c>
      <c r="C47" s="26">
        <v>0</v>
      </c>
      <c r="D47" s="26">
        <v>0</v>
      </c>
      <c r="E47" s="26">
        <v>0</v>
      </c>
      <c r="F47" s="26">
        <v>0</v>
      </c>
      <c r="G47" s="75"/>
      <c r="H47" s="75"/>
    </row>
    <row r="48" spans="1:8" s="17" customFormat="1" ht="15.95" customHeight="1">
      <c r="A48" s="31"/>
      <c r="B48" s="21" t="s">
        <v>82</v>
      </c>
      <c r="C48" s="26">
        <v>0</v>
      </c>
      <c r="D48" s="26">
        <v>0</v>
      </c>
      <c r="E48" s="26">
        <v>0</v>
      </c>
      <c r="F48" s="26">
        <v>0</v>
      </c>
      <c r="G48" s="75"/>
      <c r="H48" s="75"/>
    </row>
    <row r="49" spans="1:8" s="17" customFormat="1" ht="15.95" customHeight="1">
      <c r="A49" s="31"/>
      <c r="B49" s="21" t="s">
        <v>83</v>
      </c>
      <c r="C49" s="26">
        <v>0</v>
      </c>
      <c r="D49" s="26">
        <v>0</v>
      </c>
      <c r="E49" s="26">
        <v>0</v>
      </c>
      <c r="F49" s="26">
        <v>0</v>
      </c>
      <c r="G49" s="75"/>
      <c r="H49" s="75"/>
    </row>
    <row r="50" spans="1:8" s="17" customFormat="1" ht="15.95" customHeight="1">
      <c r="A50" s="31"/>
      <c r="B50" s="21" t="s">
        <v>84</v>
      </c>
      <c r="C50" s="26">
        <v>0</v>
      </c>
      <c r="D50" s="26">
        <v>0</v>
      </c>
      <c r="E50" s="26">
        <v>0</v>
      </c>
      <c r="F50" s="26">
        <v>0</v>
      </c>
      <c r="G50" s="75"/>
      <c r="H50" s="75"/>
    </row>
    <row r="51" spans="1:8" s="17" customFormat="1" ht="15.95" customHeight="1">
      <c r="A51" s="31"/>
      <c r="B51" s="21" t="s">
        <v>85</v>
      </c>
      <c r="C51" s="26">
        <v>0</v>
      </c>
      <c r="D51" s="26">
        <v>0</v>
      </c>
      <c r="E51" s="26">
        <v>0</v>
      </c>
      <c r="F51" s="26">
        <v>0</v>
      </c>
      <c r="G51" s="75"/>
      <c r="H51" s="75"/>
    </row>
    <row r="52" spans="1:8" s="17" customFormat="1" ht="15.95" customHeight="1">
      <c r="A52" s="31"/>
      <c r="B52" s="21" t="s">
        <v>86</v>
      </c>
      <c r="C52" s="26">
        <v>0</v>
      </c>
      <c r="D52" s="26">
        <v>0</v>
      </c>
      <c r="E52" s="26">
        <v>0</v>
      </c>
      <c r="F52" s="26">
        <v>0</v>
      </c>
      <c r="G52" s="75"/>
      <c r="H52" s="75"/>
    </row>
    <row r="53" spans="1:8" s="17" customFormat="1" ht="15.95" customHeight="1">
      <c r="A53" s="31"/>
      <c r="B53" s="21" t="s">
        <v>87</v>
      </c>
      <c r="C53" s="26">
        <v>0</v>
      </c>
      <c r="D53" s="26">
        <v>0</v>
      </c>
      <c r="E53" s="26">
        <v>0</v>
      </c>
      <c r="F53" s="26">
        <v>0</v>
      </c>
      <c r="G53" s="75"/>
      <c r="H53" s="75"/>
    </row>
    <row r="54" spans="1:8" s="17" customFormat="1" ht="15.95" customHeight="1">
      <c r="A54" s="31"/>
      <c r="B54" s="21" t="s">
        <v>88</v>
      </c>
      <c r="C54" s="15">
        <v>0</v>
      </c>
      <c r="D54" s="15">
        <v>0</v>
      </c>
      <c r="E54" s="26">
        <v>0</v>
      </c>
      <c r="F54" s="26">
        <v>0</v>
      </c>
      <c r="G54" s="75"/>
      <c r="H54" s="75"/>
    </row>
    <row r="55" spans="1:8" s="17" customFormat="1" ht="15.95" customHeight="1">
      <c r="A55" s="31"/>
      <c r="B55" s="21" t="s">
        <v>89</v>
      </c>
      <c r="C55" s="26">
        <v>0</v>
      </c>
      <c r="D55" s="26">
        <v>0</v>
      </c>
      <c r="E55" s="26">
        <v>0</v>
      </c>
      <c r="F55" s="26">
        <v>0</v>
      </c>
      <c r="G55" s="75"/>
      <c r="H55" s="75"/>
    </row>
    <row r="56" spans="1:8" s="17" customFormat="1" ht="15.95" customHeight="1">
      <c r="A56" s="31"/>
      <c r="B56" s="21" t="s">
        <v>90</v>
      </c>
      <c r="C56" s="26">
        <v>0</v>
      </c>
      <c r="D56" s="26">
        <v>0</v>
      </c>
      <c r="E56" s="26">
        <v>0</v>
      </c>
      <c r="F56" s="26">
        <v>0</v>
      </c>
      <c r="G56" s="75"/>
      <c r="H56" s="75"/>
    </row>
    <row r="57" spans="1:8" s="17" customFormat="1" ht="15.95" customHeight="1">
      <c r="A57" s="32"/>
      <c r="B57" s="18" t="s">
        <v>49</v>
      </c>
      <c r="C57" s="16">
        <f>SUM(C44:C56)</f>
        <v>0</v>
      </c>
      <c r="D57" s="16">
        <f>SUM(D44:D56)</f>
        <v>0</v>
      </c>
      <c r="E57" s="16">
        <f>SUM(E44:E56)</f>
        <v>0</v>
      </c>
      <c r="F57" s="16">
        <f>SUM(F44:F56)</f>
        <v>0</v>
      </c>
      <c r="G57" s="75"/>
      <c r="H57" s="75"/>
    </row>
    <row r="58" spans="1:8" s="1" customFormat="1" ht="8.1" customHeight="1">
      <c r="A58" s="33"/>
      <c r="C58" s="34"/>
      <c r="D58" s="27"/>
      <c r="F58" s="27"/>
      <c r="G58" s="75"/>
      <c r="H58" s="75"/>
    </row>
    <row r="59" spans="1:8" s="17" customFormat="1" ht="15.95" customHeight="1">
      <c r="A59" s="31"/>
      <c r="B59" s="44" t="s">
        <v>97</v>
      </c>
      <c r="C59" s="36" t="str">
        <f>IF(C41+C57=0, "PASS", "FAIL")</f>
        <v>PASS</v>
      </c>
      <c r="D59" s="36" t="str">
        <f>IF(D41+D57=0, "PASS", "FAIL")</f>
        <v>PASS</v>
      </c>
      <c r="E59" s="36" t="str">
        <f>IF(E41+E57=0, "PASS", "FAIL")</f>
        <v>PASS</v>
      </c>
      <c r="F59" s="36" t="str">
        <f>IF(F41+F57=0, "PASS", "FAIL")</f>
        <v>PASS</v>
      </c>
      <c r="G59" s="75"/>
      <c r="H59" s="75"/>
    </row>
    <row r="60" spans="1:8" s="1" customFormat="1" ht="18" customHeight="1">
      <c r="A60" s="33"/>
      <c r="C60" s="34"/>
      <c r="D60" s="27"/>
      <c r="F60" s="27"/>
      <c r="G60" s="75"/>
      <c r="H60" s="75"/>
    </row>
    <row r="61" spans="1:8" s="6" customFormat="1" ht="20.100000000000001" customHeight="1">
      <c r="A61" s="29"/>
      <c r="B61" s="12" t="s">
        <v>141</v>
      </c>
      <c r="C61" s="48"/>
      <c r="D61" s="11"/>
      <c r="E61" s="11"/>
      <c r="F61" s="8" t="s">
        <v>16</v>
      </c>
      <c r="G61" s="75"/>
      <c r="H61" s="75"/>
    </row>
    <row r="62" spans="1:8" s="13" customFormat="1" ht="45" customHeight="1">
      <c r="A62" s="30"/>
      <c r="B62" s="19"/>
      <c r="C62" s="20" t="str">
        <f>C$9</f>
        <v>2020-21 
Provisional 
Outturn</v>
      </c>
      <c r="D62" s="20" t="str">
        <f>D$9</f>
        <v>2021-22 
Budget 
Estimate</v>
      </c>
      <c r="E62" s="20" t="str">
        <f>E$9</f>
        <v>2022-23 
Budget 
Estimate</v>
      </c>
      <c r="F62" s="20" t="str">
        <f>F$9</f>
        <v>2023-24 
Budget 
Estimate</v>
      </c>
      <c r="G62" s="75"/>
      <c r="H62" s="75"/>
    </row>
    <row r="63" spans="1:8" s="1" customFormat="1" ht="8.1" customHeight="1">
      <c r="A63" s="33"/>
      <c r="C63" s="34"/>
      <c r="D63" s="27"/>
      <c r="F63" s="27"/>
      <c r="G63" s="75"/>
      <c r="H63" s="75"/>
    </row>
    <row r="64" spans="1:8" s="6" customFormat="1" ht="15.95" customHeight="1">
      <c r="A64" s="29"/>
      <c r="B64" s="50" t="s">
        <v>43</v>
      </c>
      <c r="C64" s="48"/>
      <c r="D64" s="11"/>
      <c r="E64" s="11"/>
      <c r="F64" s="8"/>
      <c r="G64" s="75"/>
      <c r="H64" s="75"/>
    </row>
    <row r="65" spans="1:8" s="13" customFormat="1" ht="20.100000000000001" customHeight="1">
      <c r="A65" s="30"/>
      <c r="B65" s="81" t="s">
        <v>94</v>
      </c>
      <c r="C65" s="82"/>
      <c r="D65" s="82"/>
      <c r="E65" s="82"/>
      <c r="F65" s="83"/>
      <c r="G65" s="75"/>
      <c r="H65" s="75"/>
    </row>
    <row r="66" spans="1:8" s="17" customFormat="1" ht="15.95" customHeight="1">
      <c r="A66" s="31"/>
      <c r="B66" s="21" t="s">
        <v>31</v>
      </c>
      <c r="C66" s="26">
        <v>0</v>
      </c>
      <c r="D66" s="26">
        <v>0</v>
      </c>
      <c r="E66" s="26">
        <v>0</v>
      </c>
      <c r="F66" s="26">
        <v>0</v>
      </c>
      <c r="G66" s="75"/>
      <c r="H66" s="75"/>
    </row>
    <row r="67" spans="1:8" s="17" customFormat="1" ht="15.95" customHeight="1">
      <c r="A67" s="31"/>
      <c r="B67" s="21" t="s">
        <v>154</v>
      </c>
      <c r="C67" s="26">
        <v>0</v>
      </c>
      <c r="D67" s="26">
        <v>0</v>
      </c>
      <c r="E67" s="26">
        <v>0</v>
      </c>
      <c r="F67" s="26">
        <v>0</v>
      </c>
      <c r="G67" s="75"/>
      <c r="H67" s="75"/>
    </row>
    <row r="68" spans="1:8" s="17" customFormat="1" ht="15.95" customHeight="1">
      <c r="A68" s="31"/>
      <c r="B68" s="21" t="s">
        <v>32</v>
      </c>
      <c r="C68" s="26">
        <v>0</v>
      </c>
      <c r="D68" s="26">
        <v>0</v>
      </c>
      <c r="E68" s="26">
        <v>0</v>
      </c>
      <c r="F68" s="26">
        <v>0</v>
      </c>
      <c r="G68" s="75"/>
      <c r="H68" s="75"/>
    </row>
    <row r="69" spans="1:8" s="17" customFormat="1" ht="15.95" customHeight="1">
      <c r="A69" s="31"/>
      <c r="B69" s="21" t="s">
        <v>50</v>
      </c>
      <c r="C69" s="26">
        <v>0</v>
      </c>
      <c r="D69" s="26">
        <v>0</v>
      </c>
      <c r="E69" s="26">
        <v>0</v>
      </c>
      <c r="F69" s="26">
        <v>0</v>
      </c>
      <c r="G69" s="75"/>
      <c r="H69" s="75"/>
    </row>
    <row r="70" spans="1:8" s="17" customFormat="1" ht="15.95" customHeight="1">
      <c r="A70" s="31"/>
      <c r="B70" s="21" t="s">
        <v>33</v>
      </c>
      <c r="C70" s="26">
        <v>0</v>
      </c>
      <c r="D70" s="26">
        <v>0</v>
      </c>
      <c r="E70" s="26">
        <v>0</v>
      </c>
      <c r="F70" s="26">
        <v>0</v>
      </c>
      <c r="G70" s="75"/>
      <c r="H70" s="75"/>
    </row>
    <row r="71" spans="1:8" s="17" customFormat="1" ht="15.95" customHeight="1">
      <c r="A71" s="31"/>
      <c r="B71" s="21" t="s">
        <v>45</v>
      </c>
      <c r="C71" s="26">
        <v>0</v>
      </c>
      <c r="D71" s="26">
        <v>0</v>
      </c>
      <c r="E71" s="26">
        <v>0</v>
      </c>
      <c r="F71" s="26">
        <v>0</v>
      </c>
      <c r="G71" s="75"/>
      <c r="H71" s="75"/>
    </row>
    <row r="72" spans="1:8" s="17" customFormat="1" ht="15.95" customHeight="1">
      <c r="A72" s="31"/>
      <c r="B72" s="21" t="s">
        <v>44</v>
      </c>
      <c r="C72" s="26">
        <v>0</v>
      </c>
      <c r="D72" s="26">
        <v>0</v>
      </c>
      <c r="E72" s="26">
        <v>0</v>
      </c>
      <c r="F72" s="26">
        <v>0</v>
      </c>
      <c r="G72" s="75"/>
      <c r="H72" s="75"/>
    </row>
    <row r="73" spans="1:8" s="17" customFormat="1" ht="15.95" customHeight="1">
      <c r="A73" s="31"/>
      <c r="B73" s="21" t="s">
        <v>38</v>
      </c>
      <c r="C73" s="26">
        <v>0</v>
      </c>
      <c r="D73" s="26">
        <v>0</v>
      </c>
      <c r="E73" s="26">
        <v>0</v>
      </c>
      <c r="F73" s="26">
        <v>0</v>
      </c>
      <c r="G73" s="75"/>
      <c r="H73" s="75"/>
    </row>
    <row r="74" spans="1:8" s="17" customFormat="1" ht="15.95" customHeight="1">
      <c r="A74" s="31"/>
      <c r="B74" s="21" t="s">
        <v>34</v>
      </c>
      <c r="C74" s="26">
        <v>0</v>
      </c>
      <c r="D74" s="26">
        <v>0</v>
      </c>
      <c r="E74" s="26">
        <v>0</v>
      </c>
      <c r="F74" s="26">
        <v>0</v>
      </c>
      <c r="G74" s="75"/>
      <c r="H74" s="75"/>
    </row>
    <row r="75" spans="1:8" s="17" customFormat="1" ht="15.95" customHeight="1">
      <c r="A75" s="31"/>
      <c r="B75" s="21" t="s">
        <v>46</v>
      </c>
      <c r="C75" s="26">
        <v>0</v>
      </c>
      <c r="D75" s="26">
        <v>0</v>
      </c>
      <c r="E75" s="26">
        <v>0</v>
      </c>
      <c r="F75" s="26">
        <v>0</v>
      </c>
      <c r="G75" s="75"/>
      <c r="H75" s="75"/>
    </row>
    <row r="76" spans="1:8" s="17" customFormat="1" ht="15.95" customHeight="1">
      <c r="A76" s="32"/>
      <c r="B76" s="24" t="s">
        <v>95</v>
      </c>
      <c r="C76" s="25">
        <f>SUM(C66:C75)</f>
        <v>0</v>
      </c>
      <c r="D76" s="25">
        <f>SUM(D66:D75)</f>
        <v>0</v>
      </c>
      <c r="E76" s="25">
        <f>SUM(E66:E75)</f>
        <v>0</v>
      </c>
      <c r="F76" s="25">
        <f>SUM(F66:F75)</f>
        <v>0</v>
      </c>
      <c r="G76" s="75"/>
      <c r="H76" s="75"/>
    </row>
    <row r="77" spans="1:8" s="13" customFormat="1" ht="20.100000000000001" customHeight="1">
      <c r="A77" s="30"/>
      <c r="B77" s="81" t="s">
        <v>130</v>
      </c>
      <c r="C77" s="82"/>
      <c r="D77" s="82"/>
      <c r="E77" s="82"/>
      <c r="F77" s="83"/>
      <c r="G77" s="75"/>
      <c r="H77" s="75"/>
    </row>
    <row r="78" spans="1:8" s="17" customFormat="1" ht="15.95" customHeight="1">
      <c r="A78" s="31"/>
      <c r="B78" s="21" t="s">
        <v>51</v>
      </c>
      <c r="C78" s="26">
        <v>0</v>
      </c>
      <c r="D78" s="26">
        <v>0</v>
      </c>
      <c r="E78" s="26">
        <v>0</v>
      </c>
      <c r="F78" s="26">
        <v>0</v>
      </c>
      <c r="G78" s="75"/>
      <c r="H78" s="75"/>
    </row>
    <row r="79" spans="1:8" s="17" customFormat="1" ht="15.95" customHeight="1">
      <c r="A79" s="31"/>
      <c r="B79" s="21" t="s">
        <v>92</v>
      </c>
      <c r="C79" s="26">
        <v>0</v>
      </c>
      <c r="D79" s="26">
        <v>0</v>
      </c>
      <c r="E79" s="26">
        <v>0</v>
      </c>
      <c r="F79" s="26">
        <v>0</v>
      </c>
      <c r="G79" s="75"/>
      <c r="H79" s="75"/>
    </row>
    <row r="80" spans="1:8" s="17" customFormat="1" ht="15.95" customHeight="1">
      <c r="A80" s="31"/>
      <c r="B80" s="21" t="s">
        <v>131</v>
      </c>
      <c r="C80" s="26">
        <v>0</v>
      </c>
      <c r="D80" s="26">
        <v>0</v>
      </c>
      <c r="E80" s="26">
        <v>0</v>
      </c>
      <c r="F80" s="26">
        <v>0</v>
      </c>
      <c r="G80" s="75"/>
      <c r="H80" s="75"/>
    </row>
    <row r="81" spans="1:8" s="17" customFormat="1" ht="15.95" customHeight="1">
      <c r="A81" s="31"/>
      <c r="B81" s="21" t="s">
        <v>52</v>
      </c>
      <c r="C81" s="26">
        <v>0</v>
      </c>
      <c r="D81" s="26">
        <v>0</v>
      </c>
      <c r="E81" s="26">
        <v>0</v>
      </c>
      <c r="F81" s="26">
        <v>0</v>
      </c>
      <c r="G81" s="75"/>
      <c r="H81" s="75"/>
    </row>
    <row r="82" spans="1:8" s="17" customFormat="1" ht="15.95" customHeight="1">
      <c r="A82" s="32"/>
      <c r="B82" s="24" t="s">
        <v>132</v>
      </c>
      <c r="C82" s="25">
        <f>SUM(C78:C81)</f>
        <v>0</v>
      </c>
      <c r="D82" s="25">
        <f>SUM(D78:D81)</f>
        <v>0</v>
      </c>
      <c r="E82" s="25">
        <f>SUM(E78:E81)</f>
        <v>0</v>
      </c>
      <c r="F82" s="25">
        <f>SUM(F78:F81)</f>
        <v>0</v>
      </c>
      <c r="G82" s="75"/>
      <c r="H82" s="75"/>
    </row>
    <row r="83" spans="1:8" s="13" customFormat="1" ht="20.100000000000001" customHeight="1">
      <c r="A83" s="30"/>
      <c r="B83" s="81" t="s">
        <v>93</v>
      </c>
      <c r="C83" s="82"/>
      <c r="D83" s="82"/>
      <c r="E83" s="82"/>
      <c r="F83" s="83"/>
      <c r="G83" s="75"/>
      <c r="H83" s="75"/>
    </row>
    <row r="84" spans="1:8" s="17" customFormat="1" ht="15.95" customHeight="1">
      <c r="A84" s="31"/>
      <c r="B84" s="21" t="s">
        <v>31</v>
      </c>
      <c r="C84" s="26">
        <v>0</v>
      </c>
      <c r="D84" s="26">
        <v>0</v>
      </c>
      <c r="E84" s="26">
        <v>0</v>
      </c>
      <c r="F84" s="26">
        <v>0</v>
      </c>
      <c r="G84" s="75"/>
      <c r="H84" s="75"/>
    </row>
    <row r="85" spans="1:8" s="17" customFormat="1" ht="15.95" customHeight="1">
      <c r="A85" s="31"/>
      <c r="B85" s="21" t="s">
        <v>154</v>
      </c>
      <c r="C85" s="26">
        <v>0</v>
      </c>
      <c r="D85" s="26">
        <v>0</v>
      </c>
      <c r="E85" s="26">
        <v>0</v>
      </c>
      <c r="F85" s="26">
        <v>0</v>
      </c>
      <c r="G85" s="75"/>
      <c r="H85" s="75"/>
    </row>
    <row r="86" spans="1:8" s="17" customFormat="1" ht="15.95" customHeight="1">
      <c r="A86" s="31"/>
      <c r="B86" s="21" t="s">
        <v>32</v>
      </c>
      <c r="C86" s="26">
        <v>0</v>
      </c>
      <c r="D86" s="26">
        <v>0</v>
      </c>
      <c r="E86" s="26">
        <v>0</v>
      </c>
      <c r="F86" s="26">
        <v>0</v>
      </c>
      <c r="G86" s="75"/>
      <c r="H86" s="75"/>
    </row>
    <row r="87" spans="1:8" s="17" customFormat="1" ht="15.95" customHeight="1">
      <c r="A87" s="31"/>
      <c r="B87" s="21" t="s">
        <v>35</v>
      </c>
      <c r="C87" s="26">
        <v>0</v>
      </c>
      <c r="D87" s="26">
        <v>0</v>
      </c>
      <c r="E87" s="26">
        <v>0</v>
      </c>
      <c r="F87" s="26">
        <v>0</v>
      </c>
      <c r="G87" s="75"/>
      <c r="H87" s="75"/>
    </row>
    <row r="88" spans="1:8" s="17" customFormat="1" ht="15.95" customHeight="1">
      <c r="A88" s="31"/>
      <c r="B88" s="21" t="s">
        <v>33</v>
      </c>
      <c r="C88" s="26">
        <v>0</v>
      </c>
      <c r="D88" s="26">
        <v>0</v>
      </c>
      <c r="E88" s="26">
        <v>0</v>
      </c>
      <c r="F88" s="26">
        <v>0</v>
      </c>
      <c r="G88" s="75"/>
      <c r="H88" s="75"/>
    </row>
    <row r="89" spans="1:8" s="17" customFormat="1" ht="15.95" customHeight="1">
      <c r="A89" s="31"/>
      <c r="B89" s="21" t="s">
        <v>45</v>
      </c>
      <c r="C89" s="26">
        <v>0</v>
      </c>
      <c r="D89" s="26">
        <v>0</v>
      </c>
      <c r="E89" s="26">
        <v>0</v>
      </c>
      <c r="F89" s="26">
        <v>0</v>
      </c>
      <c r="G89" s="75"/>
      <c r="H89" s="75"/>
    </row>
    <row r="90" spans="1:8" s="17" customFormat="1" ht="15.95" customHeight="1">
      <c r="A90" s="31"/>
      <c r="B90" s="21" t="s">
        <v>44</v>
      </c>
      <c r="C90" s="26">
        <v>0</v>
      </c>
      <c r="D90" s="26">
        <v>0</v>
      </c>
      <c r="E90" s="26">
        <v>0</v>
      </c>
      <c r="F90" s="26">
        <v>0</v>
      </c>
      <c r="G90" s="75"/>
      <c r="H90" s="75"/>
    </row>
    <row r="91" spans="1:8" s="17" customFormat="1" ht="15.95" customHeight="1">
      <c r="A91" s="31"/>
      <c r="B91" s="21" t="s">
        <v>38</v>
      </c>
      <c r="C91" s="26">
        <v>0</v>
      </c>
      <c r="D91" s="26">
        <v>0</v>
      </c>
      <c r="E91" s="26">
        <v>0</v>
      </c>
      <c r="F91" s="26">
        <v>0</v>
      </c>
      <c r="G91" s="75"/>
      <c r="H91" s="75"/>
    </row>
    <row r="92" spans="1:8" s="17" customFormat="1" ht="15.95" customHeight="1">
      <c r="A92" s="31"/>
      <c r="B92" s="21" t="s">
        <v>34</v>
      </c>
      <c r="C92" s="26">
        <v>0</v>
      </c>
      <c r="D92" s="26">
        <v>0</v>
      </c>
      <c r="E92" s="26">
        <v>0</v>
      </c>
      <c r="F92" s="26">
        <v>0</v>
      </c>
      <c r="G92" s="75"/>
      <c r="H92" s="75"/>
    </row>
    <row r="93" spans="1:8" s="17" customFormat="1" ht="15.95" customHeight="1">
      <c r="A93" s="31"/>
      <c r="B93" s="21" t="s">
        <v>46</v>
      </c>
      <c r="C93" s="26">
        <v>0</v>
      </c>
      <c r="D93" s="26">
        <v>0</v>
      </c>
      <c r="E93" s="26">
        <v>0</v>
      </c>
      <c r="F93" s="26">
        <v>0</v>
      </c>
      <c r="G93" s="75"/>
      <c r="H93" s="75"/>
    </row>
    <row r="94" spans="1:8" s="17" customFormat="1" ht="15.95" customHeight="1">
      <c r="A94" s="32"/>
      <c r="B94" s="24" t="s">
        <v>96</v>
      </c>
      <c r="C94" s="25">
        <f>SUM(C84:C93)</f>
        <v>0</v>
      </c>
      <c r="D94" s="25">
        <f>SUM(D84:D93)</f>
        <v>0</v>
      </c>
      <c r="E94" s="25">
        <f>SUM(E84:E93)</f>
        <v>0</v>
      </c>
      <c r="F94" s="25">
        <f>SUM(F84:F93)</f>
        <v>0</v>
      </c>
      <c r="G94" s="75"/>
      <c r="H94" s="75"/>
    </row>
    <row r="95" spans="1:8" s="17" customFormat="1" ht="15.95" customHeight="1">
      <c r="A95" s="32"/>
      <c r="B95" s="18" t="s">
        <v>129</v>
      </c>
      <c r="C95" s="16">
        <f>SUM(C76,C82, C94)</f>
        <v>0</v>
      </c>
      <c r="D95" s="16">
        <f>SUM(D76,D82, D94)</f>
        <v>0</v>
      </c>
      <c r="E95" s="16">
        <f>SUM(E76,E82, E94)</f>
        <v>0</v>
      </c>
      <c r="F95" s="16">
        <f>SUM(F76,F82, F94)</f>
        <v>0</v>
      </c>
      <c r="G95" s="75"/>
      <c r="H95" s="75"/>
    </row>
    <row r="96" spans="1:8" s="1" customFormat="1" ht="8.1" customHeight="1">
      <c r="A96" s="33"/>
      <c r="C96" s="34"/>
      <c r="D96" s="27"/>
      <c r="F96" s="27"/>
      <c r="G96" s="75"/>
      <c r="H96" s="75"/>
    </row>
    <row r="97" spans="1:8" s="6" customFormat="1" ht="15.95" customHeight="1">
      <c r="A97" s="29"/>
      <c r="B97" s="50" t="s">
        <v>48</v>
      </c>
      <c r="C97" s="48"/>
      <c r="D97" s="11"/>
      <c r="E97" s="11"/>
      <c r="F97" s="8"/>
      <c r="G97" s="75"/>
      <c r="H97" s="75"/>
    </row>
    <row r="98" spans="1:8" s="17" customFormat="1" ht="15.95" customHeight="1">
      <c r="A98" s="31"/>
      <c r="B98" s="21" t="s">
        <v>78</v>
      </c>
      <c r="C98" s="26">
        <v>0</v>
      </c>
      <c r="D98" s="26">
        <v>0</v>
      </c>
      <c r="E98" s="26">
        <v>0</v>
      </c>
      <c r="F98" s="26">
        <v>0</v>
      </c>
      <c r="G98" s="75"/>
      <c r="H98" s="75"/>
    </row>
    <row r="99" spans="1:8" s="17" customFormat="1" ht="15.95" customHeight="1">
      <c r="A99" s="31"/>
      <c r="B99" s="21" t="s">
        <v>79</v>
      </c>
      <c r="C99" s="26">
        <v>0</v>
      </c>
      <c r="D99" s="26">
        <v>0</v>
      </c>
      <c r="E99" s="26">
        <v>0</v>
      </c>
      <c r="F99" s="26">
        <v>0</v>
      </c>
      <c r="G99" s="75"/>
      <c r="H99" s="75"/>
    </row>
    <row r="100" spans="1:8" s="17" customFormat="1" ht="15.95" customHeight="1">
      <c r="A100" s="31"/>
      <c r="B100" s="21" t="s">
        <v>80</v>
      </c>
      <c r="C100" s="26">
        <v>0</v>
      </c>
      <c r="D100" s="26">
        <v>0</v>
      </c>
      <c r="E100" s="26">
        <v>0</v>
      </c>
      <c r="F100" s="26">
        <v>0</v>
      </c>
      <c r="G100" s="75"/>
      <c r="H100" s="75"/>
    </row>
    <row r="101" spans="1:8" s="17" customFormat="1" ht="15.95" customHeight="1">
      <c r="A101" s="31"/>
      <c r="B101" s="21" t="s">
        <v>81</v>
      </c>
      <c r="C101" s="26">
        <v>0</v>
      </c>
      <c r="D101" s="26">
        <v>0</v>
      </c>
      <c r="E101" s="26">
        <v>0</v>
      </c>
      <c r="F101" s="26">
        <v>0</v>
      </c>
      <c r="G101" s="75"/>
      <c r="H101" s="75"/>
    </row>
    <row r="102" spans="1:8" s="17" customFormat="1" ht="15.95" customHeight="1">
      <c r="A102" s="31"/>
      <c r="B102" s="21" t="s">
        <v>82</v>
      </c>
      <c r="C102" s="26">
        <v>0</v>
      </c>
      <c r="D102" s="26">
        <v>0</v>
      </c>
      <c r="E102" s="26">
        <v>0</v>
      </c>
      <c r="F102" s="26">
        <v>0</v>
      </c>
      <c r="G102" s="75"/>
      <c r="H102" s="75"/>
    </row>
    <row r="103" spans="1:8" s="17" customFormat="1" ht="15.95" customHeight="1">
      <c r="A103" s="31"/>
      <c r="B103" s="21" t="s">
        <v>83</v>
      </c>
      <c r="C103" s="26">
        <v>0</v>
      </c>
      <c r="D103" s="26">
        <v>0</v>
      </c>
      <c r="E103" s="26">
        <v>0</v>
      </c>
      <c r="F103" s="26">
        <v>0</v>
      </c>
      <c r="G103" s="75"/>
      <c r="H103" s="75"/>
    </row>
    <row r="104" spans="1:8" s="17" customFormat="1" ht="15.95" customHeight="1">
      <c r="A104" s="31"/>
      <c r="B104" s="42" t="s">
        <v>85</v>
      </c>
      <c r="C104" s="15">
        <f>-SUM(C76,C82)</f>
        <v>0</v>
      </c>
      <c r="D104" s="15">
        <f>-SUM(D76,D82)</f>
        <v>0</v>
      </c>
      <c r="E104" s="15">
        <f>-SUM(E76,E82)</f>
        <v>0</v>
      </c>
      <c r="F104" s="15">
        <f>-SUM(F76,F82)</f>
        <v>0</v>
      </c>
      <c r="G104" s="75"/>
      <c r="H104" s="75"/>
    </row>
    <row r="105" spans="1:8" s="17" customFormat="1" ht="15.95" customHeight="1">
      <c r="A105" s="32"/>
      <c r="B105" s="18" t="s">
        <v>146</v>
      </c>
      <c r="C105" s="16">
        <f>SUM(C98:C104)</f>
        <v>0</v>
      </c>
      <c r="D105" s="16">
        <f>SUM(D98:D104)</f>
        <v>0</v>
      </c>
      <c r="E105" s="16">
        <f>SUM(E98:E104)</f>
        <v>0</v>
      </c>
      <c r="F105" s="16">
        <f>SUM(F98:F104)</f>
        <v>0</v>
      </c>
      <c r="G105" s="75"/>
      <c r="H105" s="75"/>
    </row>
    <row r="106" spans="1:8" s="1" customFormat="1" ht="8.1" customHeight="1">
      <c r="A106" s="33"/>
      <c r="C106" s="34"/>
      <c r="D106" s="27"/>
      <c r="F106" s="27"/>
      <c r="G106" s="75"/>
      <c r="H106" s="75"/>
    </row>
    <row r="107" spans="1:8" s="17" customFormat="1" ht="15.95" customHeight="1">
      <c r="A107" s="31"/>
      <c r="B107" s="44" t="s">
        <v>97</v>
      </c>
      <c r="C107" s="36" t="str">
        <f>IF(C95+C105=0, "PASS", "FAIL")</f>
        <v>PASS</v>
      </c>
      <c r="D107" s="36" t="str">
        <f>IF(D95+D105=0, "PASS", "FAIL")</f>
        <v>PASS</v>
      </c>
      <c r="E107" s="36" t="str">
        <f>IF(E95+E105=0, "PASS", "FAIL")</f>
        <v>PASS</v>
      </c>
      <c r="F107" s="36" t="str">
        <f>IF(F95+F105=0, "PASS", "FAIL")</f>
        <v>PASS</v>
      </c>
      <c r="G107" s="75"/>
      <c r="H107" s="75"/>
    </row>
    <row r="108" spans="1:8" ht="18" customHeight="1">
      <c r="D108" s="41"/>
      <c r="E108" s="41"/>
      <c r="F108" s="41"/>
    </row>
    <row r="109" spans="1:8" s="6" customFormat="1" ht="24.95" customHeight="1">
      <c r="A109" s="29"/>
      <c r="B109" s="23" t="s">
        <v>143</v>
      </c>
      <c r="C109" s="22"/>
      <c r="D109" s="11"/>
      <c r="E109" s="11"/>
      <c r="F109" s="8"/>
      <c r="G109" s="75"/>
      <c r="H109" s="75"/>
    </row>
    <row r="110" spans="1:8" s="6" customFormat="1" ht="20.100000000000001" customHeight="1">
      <c r="A110" s="29"/>
      <c r="B110" s="12" t="s">
        <v>144</v>
      </c>
      <c r="C110" s="48"/>
      <c r="D110" s="11"/>
      <c r="E110" s="11"/>
      <c r="F110" s="8" t="s">
        <v>16</v>
      </c>
      <c r="G110" s="75"/>
      <c r="H110" s="75"/>
    </row>
    <row r="111" spans="1:8" s="13" customFormat="1" ht="45" customHeight="1">
      <c r="A111" s="30"/>
      <c r="B111" s="19"/>
      <c r="C111" s="20" t="str">
        <f>C$9</f>
        <v>2020-21 
Provisional 
Outturn</v>
      </c>
      <c r="D111" s="20" t="str">
        <f>D$9</f>
        <v>2021-22 
Budget 
Estimate</v>
      </c>
      <c r="E111" s="20" t="str">
        <f>E$9</f>
        <v>2022-23 
Budget 
Estimate</v>
      </c>
      <c r="F111" s="20" t="str">
        <f>F$9</f>
        <v>2023-24 
Budget 
Estimate</v>
      </c>
      <c r="G111" s="75"/>
      <c r="H111" s="75"/>
    </row>
    <row r="112" spans="1:8" s="1" customFormat="1" ht="8.1" customHeight="1">
      <c r="A112" s="33"/>
      <c r="C112" s="34"/>
      <c r="D112" s="27"/>
      <c r="F112" s="27"/>
      <c r="G112" s="75"/>
      <c r="H112" s="75"/>
    </row>
    <row r="113" spans="1:8" s="6" customFormat="1" ht="15.95" customHeight="1">
      <c r="A113" s="29"/>
      <c r="B113" s="50" t="s">
        <v>43</v>
      </c>
      <c r="C113" s="48"/>
      <c r="D113" s="11"/>
      <c r="E113" s="11"/>
      <c r="F113" s="8"/>
      <c r="G113" s="75"/>
      <c r="H113" s="75"/>
    </row>
    <row r="114" spans="1:8" s="17" customFormat="1" ht="15.95" customHeight="1">
      <c r="A114" s="31"/>
      <c r="B114" s="21" t="s">
        <v>98</v>
      </c>
      <c r="C114" s="26">
        <v>0</v>
      </c>
      <c r="D114" s="26">
        <v>0</v>
      </c>
      <c r="E114" s="26">
        <v>0</v>
      </c>
      <c r="F114" s="26">
        <v>0</v>
      </c>
      <c r="G114" s="75"/>
      <c r="H114" s="75"/>
    </row>
    <row r="115" spans="1:8" s="17" customFormat="1" ht="15.95" customHeight="1">
      <c r="A115" s="31"/>
      <c r="B115" s="21" t="s">
        <v>99</v>
      </c>
      <c r="C115" s="26">
        <v>0</v>
      </c>
      <c r="D115" s="26">
        <v>0</v>
      </c>
      <c r="E115" s="26">
        <v>0</v>
      </c>
      <c r="F115" s="26">
        <v>0</v>
      </c>
      <c r="G115" s="75"/>
      <c r="H115" s="75"/>
    </row>
    <row r="116" spans="1:8" s="17" customFormat="1" ht="15.95" customHeight="1">
      <c r="A116" s="31"/>
      <c r="B116" s="21" t="s">
        <v>100</v>
      </c>
      <c r="C116" s="26">
        <v>0</v>
      </c>
      <c r="D116" s="26">
        <v>0</v>
      </c>
      <c r="E116" s="26">
        <v>0</v>
      </c>
      <c r="F116" s="26">
        <v>0</v>
      </c>
      <c r="G116" s="75"/>
      <c r="H116" s="75"/>
    </row>
    <row r="117" spans="1:8" s="17" customFormat="1" ht="15.95" customHeight="1">
      <c r="A117" s="31"/>
      <c r="B117" s="21" t="s">
        <v>101</v>
      </c>
      <c r="C117" s="26">
        <v>0</v>
      </c>
      <c r="D117" s="26">
        <v>0</v>
      </c>
      <c r="E117" s="26">
        <v>0</v>
      </c>
      <c r="F117" s="26">
        <v>0</v>
      </c>
      <c r="G117" s="75"/>
      <c r="H117" s="75"/>
    </row>
    <row r="118" spans="1:8" s="17" customFormat="1" ht="15.95" customHeight="1">
      <c r="A118" s="31"/>
      <c r="B118" s="21" t="s">
        <v>102</v>
      </c>
      <c r="C118" s="26">
        <v>0</v>
      </c>
      <c r="D118" s="26">
        <v>0</v>
      </c>
      <c r="E118" s="26">
        <v>0</v>
      </c>
      <c r="F118" s="26">
        <v>0</v>
      </c>
      <c r="G118" s="75"/>
      <c r="H118" s="75"/>
    </row>
    <row r="119" spans="1:8" s="17" customFormat="1" ht="15.95" customHeight="1">
      <c r="A119" s="32"/>
      <c r="B119" s="52" t="s">
        <v>54</v>
      </c>
      <c r="C119" s="53">
        <f>SUM(C114:C118)</f>
        <v>0</v>
      </c>
      <c r="D119" s="53">
        <f>SUM(D114:D118)</f>
        <v>0</v>
      </c>
      <c r="E119" s="53">
        <f>SUM(E114:E118)</f>
        <v>0</v>
      </c>
      <c r="F119" s="53">
        <f>SUM(F114:F118)</f>
        <v>0</v>
      </c>
      <c r="G119" s="75"/>
      <c r="H119" s="75"/>
    </row>
    <row r="120" spans="1:8" s="1" customFormat="1" ht="8.1" customHeight="1">
      <c r="A120" s="33"/>
      <c r="C120" s="34"/>
      <c r="D120" s="27"/>
      <c r="F120" s="27"/>
      <c r="G120" s="75"/>
      <c r="H120" s="75"/>
    </row>
    <row r="121" spans="1:8" s="6" customFormat="1" ht="15.95" customHeight="1">
      <c r="A121" s="29"/>
      <c r="B121" s="50" t="s">
        <v>48</v>
      </c>
      <c r="C121" s="48"/>
      <c r="D121" s="11"/>
      <c r="E121" s="11"/>
      <c r="F121" s="8"/>
      <c r="G121" s="75"/>
      <c r="H121" s="75"/>
    </row>
    <row r="122" spans="1:8" s="17" customFormat="1" ht="15.95" customHeight="1">
      <c r="A122" s="31"/>
      <c r="B122" s="21" t="s">
        <v>104</v>
      </c>
      <c r="C122" s="26">
        <v>0</v>
      </c>
      <c r="D122" s="26">
        <v>0</v>
      </c>
      <c r="E122" s="26">
        <v>0</v>
      </c>
      <c r="F122" s="26">
        <v>0</v>
      </c>
      <c r="G122" s="75"/>
      <c r="H122" s="75"/>
    </row>
    <row r="123" spans="1:8" s="17" customFormat="1" ht="15.95" customHeight="1">
      <c r="A123" s="31"/>
      <c r="B123" s="35" t="s">
        <v>121</v>
      </c>
      <c r="C123" s="26">
        <v>0</v>
      </c>
      <c r="D123" s="26">
        <v>0</v>
      </c>
      <c r="E123" s="26">
        <v>0</v>
      </c>
      <c r="F123" s="26">
        <v>0</v>
      </c>
      <c r="G123" s="75"/>
      <c r="H123" s="75"/>
    </row>
    <row r="124" spans="1:8" s="17" customFormat="1" ht="15.95" customHeight="1">
      <c r="A124" s="31"/>
      <c r="B124" s="21" t="s">
        <v>80</v>
      </c>
      <c r="C124" s="26">
        <v>0</v>
      </c>
      <c r="D124" s="26">
        <v>0</v>
      </c>
      <c r="E124" s="26">
        <v>0</v>
      </c>
      <c r="F124" s="26">
        <v>0</v>
      </c>
      <c r="G124" s="75"/>
      <c r="H124" s="75"/>
    </row>
    <row r="125" spans="1:8" s="17" customFormat="1" ht="15.95" customHeight="1">
      <c r="A125" s="31"/>
      <c r="B125" s="21" t="s">
        <v>81</v>
      </c>
      <c r="C125" s="26">
        <v>0</v>
      </c>
      <c r="D125" s="26">
        <v>0</v>
      </c>
      <c r="E125" s="26">
        <v>0</v>
      </c>
      <c r="F125" s="26">
        <v>0</v>
      </c>
      <c r="G125" s="75"/>
      <c r="H125" s="75"/>
    </row>
    <row r="126" spans="1:8" s="17" customFormat="1" ht="15.95" customHeight="1">
      <c r="A126" s="31"/>
      <c r="B126" s="21" t="s">
        <v>84</v>
      </c>
      <c r="C126" s="26">
        <v>0</v>
      </c>
      <c r="D126" s="26">
        <v>0</v>
      </c>
      <c r="E126" s="26">
        <v>0</v>
      </c>
      <c r="F126" s="26">
        <v>0</v>
      </c>
      <c r="G126" s="75"/>
      <c r="H126" s="75"/>
    </row>
    <row r="127" spans="1:8" s="17" customFormat="1" ht="15.95" customHeight="1">
      <c r="A127" s="31"/>
      <c r="B127" s="21" t="s">
        <v>85</v>
      </c>
      <c r="C127" s="26">
        <v>0</v>
      </c>
      <c r="D127" s="26">
        <v>0</v>
      </c>
      <c r="E127" s="26">
        <v>0</v>
      </c>
      <c r="F127" s="26">
        <v>0</v>
      </c>
      <c r="G127" s="75"/>
      <c r="H127" s="75"/>
    </row>
    <row r="128" spans="1:8" s="17" customFormat="1" ht="15.95" customHeight="1">
      <c r="A128" s="31"/>
      <c r="B128" s="21" t="s">
        <v>86</v>
      </c>
      <c r="C128" s="26">
        <v>0</v>
      </c>
      <c r="D128" s="26">
        <v>0</v>
      </c>
      <c r="E128" s="26">
        <v>0</v>
      </c>
      <c r="F128" s="26">
        <v>0</v>
      </c>
      <c r="G128" s="75"/>
      <c r="H128" s="75"/>
    </row>
    <row r="129" spans="1:8" s="17" customFormat="1" ht="15.95" customHeight="1">
      <c r="A129" s="31"/>
      <c r="B129" s="21" t="s">
        <v>87</v>
      </c>
      <c r="C129" s="26">
        <v>0</v>
      </c>
      <c r="D129" s="26">
        <v>0</v>
      </c>
      <c r="E129" s="26">
        <v>0</v>
      </c>
      <c r="F129" s="26">
        <v>0</v>
      </c>
      <c r="G129" s="75"/>
      <c r="H129" s="75"/>
    </row>
    <row r="130" spans="1:8" s="17" customFormat="1" ht="15.95" customHeight="1">
      <c r="A130" s="31"/>
      <c r="B130" s="21" t="s">
        <v>88</v>
      </c>
      <c r="C130" s="26">
        <v>0</v>
      </c>
      <c r="D130" s="26">
        <v>0</v>
      </c>
      <c r="E130" s="26">
        <v>0</v>
      </c>
      <c r="F130" s="26">
        <v>0</v>
      </c>
      <c r="G130" s="75"/>
      <c r="H130" s="75"/>
    </row>
    <row r="131" spans="1:8" s="17" customFormat="1" ht="15.95" customHeight="1">
      <c r="A131" s="31"/>
      <c r="B131" s="21" t="s">
        <v>89</v>
      </c>
      <c r="C131" s="26">
        <v>0</v>
      </c>
      <c r="D131" s="26">
        <v>0</v>
      </c>
      <c r="E131" s="26">
        <v>0</v>
      </c>
      <c r="F131" s="26">
        <v>0</v>
      </c>
      <c r="G131" s="75"/>
      <c r="H131" s="75"/>
    </row>
    <row r="132" spans="1:8" s="17" customFormat="1" ht="15.95" customHeight="1">
      <c r="A132" s="31"/>
      <c r="B132" s="21" t="s">
        <v>90</v>
      </c>
      <c r="C132" s="26">
        <v>0</v>
      </c>
      <c r="D132" s="26">
        <v>0</v>
      </c>
      <c r="E132" s="26">
        <v>0</v>
      </c>
      <c r="F132" s="26">
        <v>0</v>
      </c>
      <c r="G132" s="75"/>
      <c r="H132" s="75"/>
    </row>
    <row r="133" spans="1:8" s="17" customFormat="1" ht="15.95" customHeight="1">
      <c r="A133" s="32"/>
      <c r="B133" s="52" t="s">
        <v>55</v>
      </c>
      <c r="C133" s="16">
        <f>SUM(C122:C132)</f>
        <v>0</v>
      </c>
      <c r="D133" s="16">
        <f>SUM(D122:D132)</f>
        <v>0</v>
      </c>
      <c r="E133" s="16">
        <f>SUM(E122:E132)</f>
        <v>0</v>
      </c>
      <c r="F133" s="16">
        <f>SUM(F122:F132)</f>
        <v>0</v>
      </c>
      <c r="G133" s="75"/>
      <c r="H133" s="75"/>
    </row>
    <row r="134" spans="1:8" s="1" customFormat="1" ht="8.1" customHeight="1">
      <c r="A134" s="33"/>
      <c r="C134" s="34"/>
      <c r="D134" s="27"/>
      <c r="F134" s="27"/>
      <c r="G134" s="75"/>
      <c r="H134" s="75"/>
    </row>
    <row r="135" spans="1:8" s="17" customFormat="1" ht="15.95" customHeight="1">
      <c r="A135" s="31"/>
      <c r="B135" s="44" t="s">
        <v>105</v>
      </c>
      <c r="C135" s="36" t="str">
        <f>IF(C119+C133=0, "PASS", "FAIL")</f>
        <v>PASS</v>
      </c>
      <c r="D135" s="36" t="str">
        <f>IF(D119+D133=0, "PASS", "FAIL")</f>
        <v>PASS</v>
      </c>
      <c r="E135" s="36" t="str">
        <f>IF(E119+E133=0, "PASS", "FAIL")</f>
        <v>PASS</v>
      </c>
      <c r="F135" s="36" t="str">
        <f>IF(F119+F133=0, "PASS", "FAIL")</f>
        <v>PASS</v>
      </c>
      <c r="G135" s="75"/>
      <c r="H135" s="75"/>
    </row>
    <row r="136" spans="1:8" ht="18" customHeight="1">
      <c r="D136" s="41"/>
      <c r="E136" s="41"/>
      <c r="F136" s="41"/>
    </row>
    <row r="137" spans="1:8" s="6" customFormat="1" ht="20.100000000000001" customHeight="1">
      <c r="A137" s="29"/>
      <c r="B137" s="12" t="s">
        <v>145</v>
      </c>
      <c r="C137" s="48"/>
      <c r="D137" s="11"/>
      <c r="E137" s="11"/>
      <c r="F137" s="8" t="s">
        <v>16</v>
      </c>
      <c r="G137" s="75"/>
      <c r="H137" s="75"/>
    </row>
    <row r="138" spans="1:8" s="13" customFormat="1" ht="45" customHeight="1">
      <c r="A138" s="30"/>
      <c r="B138" s="19"/>
      <c r="C138" s="20" t="str">
        <f>C$9</f>
        <v>2020-21 
Provisional 
Outturn</v>
      </c>
      <c r="D138" s="20" t="str">
        <f>D$9</f>
        <v>2021-22 
Budget 
Estimate</v>
      </c>
      <c r="E138" s="20" t="str">
        <f>E$9</f>
        <v>2022-23 
Budget 
Estimate</v>
      </c>
      <c r="F138" s="20" t="str">
        <f>F$9</f>
        <v>2023-24 
Budget 
Estimate</v>
      </c>
      <c r="G138" s="75"/>
      <c r="H138" s="75"/>
    </row>
    <row r="139" spans="1:8" s="1" customFormat="1" ht="8.1" customHeight="1">
      <c r="A139" s="33"/>
      <c r="C139" s="34"/>
      <c r="D139" s="27"/>
      <c r="F139" s="27"/>
      <c r="G139" s="75"/>
      <c r="H139" s="75"/>
    </row>
    <row r="140" spans="1:8" s="6" customFormat="1" ht="15.95" customHeight="1">
      <c r="A140" s="29"/>
      <c r="B140" s="50" t="s">
        <v>43</v>
      </c>
      <c r="C140" s="48"/>
      <c r="D140" s="11"/>
      <c r="E140" s="11"/>
      <c r="F140" s="8"/>
      <c r="G140" s="75"/>
      <c r="H140" s="75"/>
    </row>
    <row r="141" spans="1:8" s="17" customFormat="1" ht="15.95" customHeight="1">
      <c r="A141" s="31"/>
      <c r="B141" s="21" t="s">
        <v>94</v>
      </c>
      <c r="C141" s="26">
        <v>0</v>
      </c>
      <c r="D141" s="26">
        <v>0</v>
      </c>
      <c r="E141" s="26">
        <v>0</v>
      </c>
      <c r="F141" s="26">
        <v>0</v>
      </c>
      <c r="G141" s="75"/>
      <c r="H141" s="75"/>
    </row>
    <row r="142" spans="1:8" s="17" customFormat="1" ht="15.95" customHeight="1">
      <c r="A142" s="31"/>
      <c r="B142" s="21" t="s">
        <v>91</v>
      </c>
      <c r="C142" s="26">
        <v>0</v>
      </c>
      <c r="D142" s="26">
        <v>0</v>
      </c>
      <c r="E142" s="26">
        <v>0</v>
      </c>
      <c r="F142" s="26">
        <v>0</v>
      </c>
      <c r="G142" s="75"/>
      <c r="H142" s="75"/>
    </row>
    <row r="143" spans="1:8" s="17" customFormat="1" ht="15.95" customHeight="1">
      <c r="A143" s="31"/>
      <c r="B143" s="21" t="s">
        <v>93</v>
      </c>
      <c r="C143" s="26">
        <v>0</v>
      </c>
      <c r="D143" s="26">
        <v>0</v>
      </c>
      <c r="E143" s="26">
        <v>0</v>
      </c>
      <c r="F143" s="26">
        <v>0</v>
      </c>
      <c r="G143" s="75"/>
      <c r="H143" s="75"/>
    </row>
    <row r="144" spans="1:8" s="17" customFormat="1" ht="15.95" customHeight="1">
      <c r="A144" s="32"/>
      <c r="B144" s="52" t="s">
        <v>103</v>
      </c>
      <c r="C144" s="53">
        <f>SUM(C141:C143)</f>
        <v>0</v>
      </c>
      <c r="D144" s="53">
        <f>SUM(D141:D143)</f>
        <v>0</v>
      </c>
      <c r="E144" s="53">
        <f>SUM(E141:E143)</f>
        <v>0</v>
      </c>
      <c r="F144" s="53">
        <f>SUM(F141:F143)</f>
        <v>0</v>
      </c>
      <c r="G144" s="75"/>
      <c r="H144" s="75"/>
    </row>
    <row r="145" spans="1:8" s="1" customFormat="1" ht="8.1" customHeight="1">
      <c r="A145" s="33"/>
      <c r="C145" s="34"/>
      <c r="D145" s="27"/>
      <c r="F145" s="27"/>
      <c r="G145" s="75"/>
      <c r="H145" s="75"/>
    </row>
    <row r="146" spans="1:8" s="6" customFormat="1" ht="15.95" customHeight="1">
      <c r="A146" s="29"/>
      <c r="B146" s="50" t="s">
        <v>48</v>
      </c>
      <c r="C146" s="48"/>
      <c r="D146" s="11"/>
      <c r="E146" s="11"/>
      <c r="F146" s="8"/>
      <c r="G146" s="75"/>
      <c r="H146" s="75"/>
    </row>
    <row r="147" spans="1:8" s="17" customFormat="1" ht="15.95" customHeight="1">
      <c r="A147" s="31"/>
      <c r="B147" s="21" t="s">
        <v>104</v>
      </c>
      <c r="C147" s="26">
        <v>0</v>
      </c>
      <c r="D147" s="26">
        <v>0</v>
      </c>
      <c r="E147" s="26">
        <v>0</v>
      </c>
      <c r="F147" s="26">
        <v>0</v>
      </c>
      <c r="G147" s="75"/>
      <c r="H147" s="75"/>
    </row>
    <row r="148" spans="1:8" s="17" customFormat="1" ht="15.95" customHeight="1">
      <c r="A148" s="31"/>
      <c r="B148" s="35" t="s">
        <v>121</v>
      </c>
      <c r="C148" s="26">
        <v>0</v>
      </c>
      <c r="D148" s="26">
        <v>0</v>
      </c>
      <c r="E148" s="26">
        <v>0</v>
      </c>
      <c r="F148" s="26">
        <v>0</v>
      </c>
      <c r="G148" s="75"/>
      <c r="H148" s="75"/>
    </row>
    <row r="149" spans="1:8" s="17" customFormat="1" ht="15.95" customHeight="1">
      <c r="A149" s="31"/>
      <c r="B149" s="21" t="s">
        <v>80</v>
      </c>
      <c r="C149" s="26">
        <v>0</v>
      </c>
      <c r="D149" s="26">
        <v>0</v>
      </c>
      <c r="E149" s="26">
        <v>0</v>
      </c>
      <c r="F149" s="26">
        <v>0</v>
      </c>
      <c r="G149" s="75"/>
      <c r="H149" s="75"/>
    </row>
    <row r="150" spans="1:8" s="17" customFormat="1" ht="15.95" customHeight="1">
      <c r="A150" s="31"/>
      <c r="B150" s="21" t="s">
        <v>81</v>
      </c>
      <c r="C150" s="26">
        <v>0</v>
      </c>
      <c r="D150" s="26">
        <v>0</v>
      </c>
      <c r="E150" s="26">
        <v>0</v>
      </c>
      <c r="F150" s="26">
        <v>0</v>
      </c>
      <c r="G150" s="75"/>
      <c r="H150" s="75"/>
    </row>
    <row r="151" spans="1:8" s="17" customFormat="1" ht="15.95" customHeight="1">
      <c r="A151" s="31"/>
      <c r="B151" s="21" t="s">
        <v>84</v>
      </c>
      <c r="C151" s="26">
        <v>0</v>
      </c>
      <c r="D151" s="26">
        <v>0</v>
      </c>
      <c r="E151" s="26">
        <v>0</v>
      </c>
      <c r="F151" s="26">
        <v>0</v>
      </c>
      <c r="G151" s="75"/>
      <c r="H151" s="75"/>
    </row>
    <row r="152" spans="1:8" s="17" customFormat="1" ht="15.95" customHeight="1">
      <c r="A152" s="31"/>
      <c r="B152" s="14" t="s">
        <v>85</v>
      </c>
      <c r="C152" s="15">
        <f>-SUM(C141:C142)</f>
        <v>0</v>
      </c>
      <c r="D152" s="15">
        <f>-SUM(D141:D142)</f>
        <v>0</v>
      </c>
      <c r="E152" s="15">
        <f>-SUM(E141:E142)</f>
        <v>0</v>
      </c>
      <c r="F152" s="15">
        <f>-SUM(F141:F142)</f>
        <v>0</v>
      </c>
      <c r="G152" s="75"/>
      <c r="H152" s="75"/>
    </row>
    <row r="153" spans="1:8" s="17" customFormat="1" ht="15.95" customHeight="1">
      <c r="A153" s="32"/>
      <c r="B153" s="18" t="s">
        <v>147</v>
      </c>
      <c r="C153" s="16">
        <f>SUM(C147:C152)</f>
        <v>0</v>
      </c>
      <c r="D153" s="16">
        <f>SUM(D147:D152)</f>
        <v>0</v>
      </c>
      <c r="E153" s="16">
        <f>SUM(E147:E152)</f>
        <v>0</v>
      </c>
      <c r="F153" s="16">
        <f>SUM(F147:F152)</f>
        <v>0</v>
      </c>
      <c r="G153" s="75"/>
      <c r="H153" s="75"/>
    </row>
    <row r="154" spans="1:8" s="1" customFormat="1" ht="8.1" customHeight="1">
      <c r="A154" s="33"/>
      <c r="C154" s="34"/>
      <c r="D154" s="27"/>
      <c r="F154" s="27"/>
      <c r="G154" s="75"/>
      <c r="H154" s="75"/>
    </row>
    <row r="155" spans="1:8" s="17" customFormat="1" ht="15.95" customHeight="1">
      <c r="A155" s="31"/>
      <c r="B155" s="44" t="s">
        <v>105</v>
      </c>
      <c r="C155" s="36" t="str">
        <f>IF(C144+C153=0, "PASS", "FAIL")</f>
        <v>PASS</v>
      </c>
      <c r="D155" s="36" t="str">
        <f>IF(D144+D153=0, "PASS", "FAIL")</f>
        <v>PASS</v>
      </c>
      <c r="E155" s="36" t="str">
        <f>IF(E144+E153=0, "PASS", "FAIL")</f>
        <v>PASS</v>
      </c>
      <c r="F155" s="36" t="str">
        <f>IF(F144+F153=0, "PASS", "FAIL")</f>
        <v>PASS</v>
      </c>
      <c r="G155" s="75"/>
      <c r="H155" s="75"/>
    </row>
    <row r="156" spans="1:8" ht="18" customHeight="1">
      <c r="D156" s="41"/>
      <c r="E156" s="41"/>
      <c r="F156" s="41"/>
    </row>
    <row r="157" spans="1:8" s="6" customFormat="1" ht="24.95" customHeight="1">
      <c r="A157" s="29"/>
      <c r="B157" s="23" t="s">
        <v>148</v>
      </c>
      <c r="C157" s="22"/>
      <c r="D157" s="11"/>
      <c r="E157" s="11"/>
      <c r="F157" s="8"/>
      <c r="G157" s="75"/>
      <c r="H157" s="75"/>
    </row>
    <row r="158" spans="1:8" s="6" customFormat="1" ht="20.100000000000001" customHeight="1">
      <c r="A158" s="29"/>
      <c r="B158" s="43" t="s">
        <v>56</v>
      </c>
      <c r="C158" s="22"/>
      <c r="D158" s="11"/>
      <c r="E158" s="11"/>
      <c r="F158" s="8" t="s">
        <v>16</v>
      </c>
      <c r="G158" s="75"/>
      <c r="H158" s="75"/>
    </row>
    <row r="159" spans="1:8" s="13" customFormat="1" ht="45" customHeight="1">
      <c r="A159" s="30"/>
      <c r="B159" s="19"/>
      <c r="C159" s="20" t="str">
        <f>C$9</f>
        <v>2020-21 
Provisional 
Outturn</v>
      </c>
      <c r="D159" s="20" t="str">
        <f>D$9</f>
        <v>2021-22 
Budget 
Estimate</v>
      </c>
      <c r="E159" s="20" t="str">
        <f>E$9</f>
        <v>2022-23 
Budget 
Estimate</v>
      </c>
      <c r="F159" s="20" t="str">
        <f>F$9</f>
        <v>2023-24 
Budget 
Estimate</v>
      </c>
      <c r="G159" s="75"/>
      <c r="H159" s="75"/>
    </row>
    <row r="160" spans="1:8" s="1" customFormat="1" ht="8.1" customHeight="1">
      <c r="A160" s="33"/>
      <c r="C160" s="34"/>
      <c r="D160" s="27"/>
      <c r="F160" s="27"/>
      <c r="G160" s="75"/>
      <c r="H160" s="75"/>
    </row>
    <row r="161" spans="1:8" s="6" customFormat="1" ht="15.95" customHeight="1">
      <c r="A161" s="29"/>
      <c r="B161" s="50" t="s">
        <v>59</v>
      </c>
      <c r="C161" s="48"/>
      <c r="D161" s="11"/>
      <c r="E161" s="11"/>
      <c r="F161" s="8"/>
      <c r="G161" s="75"/>
      <c r="H161" s="75"/>
    </row>
    <row r="162" spans="1:8" s="13" customFormat="1" ht="20.100000000000001" customHeight="1">
      <c r="A162" s="30"/>
      <c r="B162" s="81" t="s">
        <v>37</v>
      </c>
      <c r="C162" s="82"/>
      <c r="D162" s="82"/>
      <c r="E162" s="82"/>
      <c r="F162" s="83"/>
      <c r="G162" s="75"/>
      <c r="H162" s="75"/>
    </row>
    <row r="163" spans="1:8" s="17" customFormat="1" ht="15.95" customHeight="1">
      <c r="A163" s="30"/>
      <c r="B163" s="21" t="s">
        <v>106</v>
      </c>
      <c r="C163" s="26">
        <v>0</v>
      </c>
      <c r="D163" s="15">
        <f>C170</f>
        <v>0</v>
      </c>
      <c r="E163" s="15">
        <f>D170</f>
        <v>0</v>
      </c>
      <c r="F163" s="15">
        <f>E170</f>
        <v>0</v>
      </c>
      <c r="G163" s="75"/>
      <c r="H163" s="75"/>
    </row>
    <row r="164" spans="1:8" s="17" customFormat="1" ht="15.95" customHeight="1">
      <c r="A164" s="31"/>
      <c r="B164" s="55" t="s">
        <v>149</v>
      </c>
      <c r="C164" s="15">
        <v>0</v>
      </c>
      <c r="D164" s="38"/>
      <c r="E164" s="38"/>
      <c r="F164" s="38"/>
      <c r="G164" s="75"/>
      <c r="H164" s="75"/>
    </row>
    <row r="165" spans="1:8" s="17" customFormat="1" ht="15.95" customHeight="1">
      <c r="A165" s="31"/>
      <c r="B165" s="46" t="s">
        <v>107</v>
      </c>
      <c r="C165" s="54">
        <f>C163+C164</f>
        <v>0</v>
      </c>
      <c r="D165" s="54">
        <f>D163</f>
        <v>0</v>
      </c>
      <c r="E165" s="54">
        <f>E163</f>
        <v>0</v>
      </c>
      <c r="F165" s="54">
        <f>F163</f>
        <v>0</v>
      </c>
      <c r="G165" s="75"/>
      <c r="H165" s="75"/>
    </row>
    <row r="166" spans="1:8" s="17" customFormat="1" ht="15.95" customHeight="1">
      <c r="A166" s="31"/>
      <c r="B166" s="14" t="s">
        <v>57</v>
      </c>
      <c r="C166" s="15">
        <f>-C51-C104</f>
        <v>0</v>
      </c>
      <c r="D166" s="15">
        <f>-D51-D104</f>
        <v>0</v>
      </c>
      <c r="E166" s="15">
        <f>-E51-E104</f>
        <v>0</v>
      </c>
      <c r="F166" s="15">
        <f>-F51-F104</f>
        <v>0</v>
      </c>
      <c r="G166" s="75"/>
      <c r="H166" s="75"/>
    </row>
    <row r="167" spans="1:8" s="17" customFormat="1" ht="15.95" customHeight="1">
      <c r="A167" s="31"/>
      <c r="B167" s="14" t="s">
        <v>58</v>
      </c>
      <c r="C167" s="15">
        <f>-SUM(C55:C56)</f>
        <v>0</v>
      </c>
      <c r="D167" s="15">
        <f>-SUM(D55:D56)</f>
        <v>0</v>
      </c>
      <c r="E167" s="15">
        <f>-SUM(E55:E56)</f>
        <v>0</v>
      </c>
      <c r="F167" s="15">
        <f>-SUM(F55:F56)</f>
        <v>0</v>
      </c>
      <c r="G167" s="75"/>
      <c r="H167" s="75"/>
    </row>
    <row r="168" spans="1:8" s="17" customFormat="1" ht="15.95" customHeight="1">
      <c r="A168" s="31"/>
      <c r="B168" s="21" t="s">
        <v>108</v>
      </c>
      <c r="C168" s="15">
        <v>0</v>
      </c>
      <c r="D168" s="15">
        <v>0</v>
      </c>
      <c r="E168" s="26">
        <v>0</v>
      </c>
      <c r="F168" s="26">
        <v>0</v>
      </c>
      <c r="G168" s="75"/>
      <c r="H168" s="75"/>
    </row>
    <row r="169" spans="1:8" s="17" customFormat="1" ht="15.95" customHeight="1">
      <c r="A169" s="31"/>
      <c r="B169" s="21" t="s">
        <v>109</v>
      </c>
      <c r="C169" s="15">
        <v>0</v>
      </c>
      <c r="D169" s="15">
        <v>0</v>
      </c>
      <c r="E169" s="26">
        <v>0</v>
      </c>
      <c r="F169" s="26">
        <v>0</v>
      </c>
      <c r="G169" s="75"/>
      <c r="H169" s="75"/>
    </row>
    <row r="170" spans="1:8" s="17" customFormat="1" ht="15.95" customHeight="1">
      <c r="A170" s="32"/>
      <c r="B170" s="18" t="s">
        <v>110</v>
      </c>
      <c r="C170" s="16">
        <f>SUM(C165:C169)</f>
        <v>0</v>
      </c>
      <c r="D170" s="16">
        <f>SUM(D165:D169)</f>
        <v>0</v>
      </c>
      <c r="E170" s="16">
        <f>SUM(E165:E169)</f>
        <v>0</v>
      </c>
      <c r="F170" s="16">
        <f>SUM(F165:F169)</f>
        <v>0</v>
      </c>
      <c r="G170" s="75"/>
      <c r="H170" s="75"/>
    </row>
    <row r="171" spans="1:8" s="13" customFormat="1" ht="20.100000000000001" customHeight="1">
      <c r="A171" s="30"/>
      <c r="B171" s="81" t="s">
        <v>139</v>
      </c>
      <c r="C171" s="82"/>
      <c r="D171" s="82"/>
      <c r="E171" s="82"/>
      <c r="F171" s="83"/>
      <c r="G171" s="75"/>
      <c r="H171" s="75"/>
    </row>
    <row r="172" spans="1:8" s="17" customFormat="1" ht="15.95" customHeight="1">
      <c r="A172" s="30"/>
      <c r="B172" s="21" t="s">
        <v>106</v>
      </c>
      <c r="C172" s="26">
        <v>0</v>
      </c>
      <c r="D172" s="15">
        <f>C179</f>
        <v>0</v>
      </c>
      <c r="E172" s="15">
        <f>D179</f>
        <v>0</v>
      </c>
      <c r="F172" s="15">
        <f>E179</f>
        <v>0</v>
      </c>
      <c r="G172" s="75"/>
      <c r="H172" s="75"/>
    </row>
    <row r="173" spans="1:8" s="17" customFormat="1" ht="15.95" customHeight="1">
      <c r="A173" s="31"/>
      <c r="B173" s="14" t="s">
        <v>149</v>
      </c>
      <c r="C173" s="15">
        <v>0</v>
      </c>
      <c r="D173" s="38"/>
      <c r="E173" s="38"/>
      <c r="F173" s="38"/>
      <c r="G173" s="75"/>
      <c r="H173" s="75"/>
    </row>
    <row r="174" spans="1:8" s="17" customFormat="1" ht="15.95" customHeight="1">
      <c r="A174" s="31"/>
      <c r="B174" s="46" t="s">
        <v>107</v>
      </c>
      <c r="C174" s="54">
        <f>C172+C173</f>
        <v>0</v>
      </c>
      <c r="D174" s="54">
        <f>D172</f>
        <v>0</v>
      </c>
      <c r="E174" s="54">
        <f>E172</f>
        <v>0</v>
      </c>
      <c r="F174" s="54">
        <f>F172</f>
        <v>0</v>
      </c>
      <c r="G174" s="75"/>
      <c r="H174" s="75"/>
    </row>
    <row r="175" spans="1:8" s="17" customFormat="1" ht="15.95" customHeight="1">
      <c r="A175" s="31"/>
      <c r="B175" s="14" t="s">
        <v>57</v>
      </c>
      <c r="C175" s="15">
        <f>-C127-C152</f>
        <v>0</v>
      </c>
      <c r="D175" s="15">
        <f>-D127-D152</f>
        <v>0</v>
      </c>
      <c r="E175" s="15">
        <f>-E127-E152</f>
        <v>0</v>
      </c>
      <c r="F175" s="15">
        <f>-F127-F152</f>
        <v>0</v>
      </c>
      <c r="G175" s="75"/>
      <c r="H175" s="75"/>
    </row>
    <row r="176" spans="1:8" s="17" customFormat="1" ht="15.95" customHeight="1">
      <c r="A176" s="31"/>
      <c r="B176" s="14" t="s">
        <v>58</v>
      </c>
      <c r="C176" s="15">
        <f>-SUM(C131:C132)</f>
        <v>0</v>
      </c>
      <c r="D176" s="15">
        <f>-SUM(D131:D132)</f>
        <v>0</v>
      </c>
      <c r="E176" s="15">
        <f>-SUM(E131:E132)</f>
        <v>0</v>
      </c>
      <c r="F176" s="15">
        <f>-SUM(F131:F132)</f>
        <v>0</v>
      </c>
      <c r="G176" s="75"/>
      <c r="H176" s="75"/>
    </row>
    <row r="177" spans="1:8" s="17" customFormat="1" ht="15.95" customHeight="1">
      <c r="A177" s="31"/>
      <c r="B177" s="21" t="s">
        <v>108</v>
      </c>
      <c r="C177" s="26">
        <v>0</v>
      </c>
      <c r="D177" s="26">
        <v>0</v>
      </c>
      <c r="E177" s="26">
        <v>0</v>
      </c>
      <c r="F177" s="26">
        <v>0</v>
      </c>
      <c r="G177" s="75"/>
      <c r="H177" s="75"/>
    </row>
    <row r="178" spans="1:8" s="17" customFormat="1" ht="15.95" customHeight="1">
      <c r="A178" s="31"/>
      <c r="B178" s="21" t="s">
        <v>109</v>
      </c>
      <c r="C178" s="26">
        <v>0</v>
      </c>
      <c r="D178" s="26">
        <v>0</v>
      </c>
      <c r="E178" s="26">
        <v>0</v>
      </c>
      <c r="F178" s="26">
        <v>0</v>
      </c>
      <c r="G178" s="75"/>
      <c r="H178" s="75"/>
    </row>
    <row r="179" spans="1:8" s="17" customFormat="1" ht="15.95" customHeight="1">
      <c r="A179" s="32"/>
      <c r="B179" s="18" t="s">
        <v>111</v>
      </c>
      <c r="C179" s="16">
        <f>SUM(C174:C178)</f>
        <v>0</v>
      </c>
      <c r="D179" s="16">
        <f>SUM(D174:D178)</f>
        <v>0</v>
      </c>
      <c r="E179" s="16">
        <f>SUM(E174:E178)</f>
        <v>0</v>
      </c>
      <c r="F179" s="16">
        <f>SUM(F174:F178)</f>
        <v>0</v>
      </c>
      <c r="G179" s="75"/>
      <c r="H179" s="75"/>
    </row>
    <row r="180" spans="1:8" s="1" customFormat="1" ht="8.1" customHeight="1">
      <c r="A180" s="33"/>
      <c r="C180" s="34"/>
      <c r="D180" s="27"/>
      <c r="F180" s="27"/>
      <c r="G180" s="75"/>
      <c r="H180" s="75"/>
    </row>
    <row r="181" spans="1:8" s="17" customFormat="1" ht="15.95" customHeight="1">
      <c r="A181" s="32"/>
      <c r="B181" s="18" t="s">
        <v>120</v>
      </c>
      <c r="C181" s="16">
        <f>C170+C179</f>
        <v>0</v>
      </c>
      <c r="D181" s="16">
        <f>D170+D179</f>
        <v>0</v>
      </c>
      <c r="E181" s="16">
        <f>E170+E179</f>
        <v>0</v>
      </c>
      <c r="F181" s="16">
        <f>F170+F179</f>
        <v>0</v>
      </c>
      <c r="G181" s="75"/>
      <c r="H181" s="75"/>
    </row>
    <row r="182" spans="1:8" s="1" customFormat="1" ht="8.1" customHeight="1">
      <c r="A182" s="33"/>
      <c r="C182" s="34"/>
      <c r="D182" s="27"/>
      <c r="F182" s="27"/>
      <c r="G182" s="75"/>
      <c r="H182" s="75"/>
    </row>
    <row r="183" spans="1:8" s="6" customFormat="1" ht="15.95" customHeight="1">
      <c r="A183" s="29"/>
      <c r="B183" s="50" t="s">
        <v>113</v>
      </c>
      <c r="C183" s="48"/>
      <c r="D183" s="11"/>
      <c r="E183" s="11"/>
      <c r="F183" s="8"/>
      <c r="G183" s="75"/>
      <c r="H183" s="75"/>
    </row>
    <row r="184" spans="1:8" s="17" customFormat="1" ht="15.95" customHeight="1">
      <c r="A184" s="31"/>
      <c r="B184" s="21" t="s">
        <v>115</v>
      </c>
      <c r="C184" s="26">
        <v>0</v>
      </c>
      <c r="D184" s="26">
        <v>0</v>
      </c>
      <c r="E184" s="26">
        <v>0</v>
      </c>
      <c r="F184" s="26">
        <v>0</v>
      </c>
      <c r="G184" s="75"/>
      <c r="H184" s="75"/>
    </row>
    <row r="185" spans="1:8" s="17" customFormat="1" ht="15.95" customHeight="1">
      <c r="A185" s="31"/>
      <c r="B185" s="45" t="s">
        <v>116</v>
      </c>
      <c r="C185" s="26">
        <v>0</v>
      </c>
      <c r="D185" s="26">
        <v>0</v>
      </c>
      <c r="E185" s="26">
        <v>0</v>
      </c>
      <c r="F185" s="26">
        <v>0</v>
      </c>
      <c r="G185" s="75"/>
      <c r="H185" s="75"/>
    </row>
    <row r="186" spans="1:8" s="17" customFormat="1" ht="15.95" customHeight="1">
      <c r="A186" s="31"/>
      <c r="B186" s="45" t="s">
        <v>117</v>
      </c>
      <c r="C186" s="26">
        <v>0</v>
      </c>
      <c r="D186" s="26">
        <v>0</v>
      </c>
      <c r="E186" s="26">
        <v>0</v>
      </c>
      <c r="F186" s="26">
        <v>0</v>
      </c>
      <c r="G186" s="75"/>
      <c r="H186" s="75"/>
    </row>
    <row r="187" spans="1:8" s="17" customFormat="1" ht="15.95" customHeight="1">
      <c r="A187" s="32"/>
      <c r="B187" s="18" t="s">
        <v>118</v>
      </c>
      <c r="C187" s="16">
        <f>SUM(C184:C186)</f>
        <v>0</v>
      </c>
      <c r="D187" s="16">
        <f>SUM(D184:D186)</f>
        <v>0</v>
      </c>
      <c r="E187" s="16">
        <f>SUM(E184:E186)</f>
        <v>0</v>
      </c>
      <c r="F187" s="16">
        <f>SUM(F184:F186)</f>
        <v>0</v>
      </c>
      <c r="G187" s="75"/>
      <c r="H187" s="75"/>
    </row>
    <row r="188" spans="1:8" s="17" customFormat="1" ht="30" customHeight="1">
      <c r="A188" s="31"/>
      <c r="B188" s="45" t="s">
        <v>119</v>
      </c>
      <c r="C188" s="26">
        <v>0</v>
      </c>
      <c r="D188" s="26">
        <v>0</v>
      </c>
      <c r="E188" s="26">
        <v>0</v>
      </c>
      <c r="F188" s="26">
        <v>0</v>
      </c>
      <c r="G188" s="75"/>
      <c r="H188" s="75"/>
    </row>
    <row r="189" spans="1:8" s="17" customFormat="1" ht="15.95" customHeight="1">
      <c r="A189" s="32"/>
      <c r="B189" s="18" t="s">
        <v>112</v>
      </c>
      <c r="C189" s="16">
        <f>SUM(C187:C188)</f>
        <v>0</v>
      </c>
      <c r="D189" s="16">
        <f>SUM(D187:D188)</f>
        <v>0</v>
      </c>
      <c r="E189" s="16">
        <f>SUM(E187:E188)</f>
        <v>0</v>
      </c>
      <c r="F189" s="16">
        <f>SUM(F187:F188)</f>
        <v>0</v>
      </c>
      <c r="G189" s="75"/>
      <c r="H189" s="75"/>
    </row>
    <row r="190" spans="1:8" s="1" customFormat="1" ht="8.1" customHeight="1">
      <c r="A190" s="33"/>
      <c r="C190" s="34"/>
      <c r="D190" s="27"/>
      <c r="F190" s="27"/>
      <c r="G190" s="75"/>
      <c r="H190" s="75"/>
    </row>
    <row r="191" spans="1:8" s="17" customFormat="1" ht="15.95" customHeight="1">
      <c r="A191" s="32"/>
      <c r="B191" s="18" t="s">
        <v>155</v>
      </c>
      <c r="C191" s="16">
        <f>C189+C181</f>
        <v>0</v>
      </c>
      <c r="D191" s="16">
        <f t="shared" ref="D191:F191" si="0">D189+D181</f>
        <v>0</v>
      </c>
      <c r="E191" s="16">
        <f t="shared" si="0"/>
        <v>0</v>
      </c>
      <c r="F191" s="16">
        <f t="shared" si="0"/>
        <v>0</v>
      </c>
      <c r="G191" s="75"/>
      <c r="H191" s="75"/>
    </row>
    <row r="192" spans="1:8" s="1" customFormat="1" ht="8.1" customHeight="1">
      <c r="A192" s="33"/>
      <c r="C192" s="34"/>
      <c r="D192" s="27"/>
      <c r="F192" s="27"/>
      <c r="G192" s="75"/>
      <c r="H192" s="75"/>
    </row>
    <row r="193" spans="1:9" s="6" customFormat="1" ht="15.95" customHeight="1">
      <c r="A193" s="29"/>
      <c r="B193" s="50" t="s">
        <v>114</v>
      </c>
      <c r="C193" s="48"/>
      <c r="D193" s="11"/>
      <c r="E193" s="11"/>
      <c r="F193" s="8"/>
      <c r="G193" s="75"/>
      <c r="H193" s="75"/>
    </row>
    <row r="194" spans="1:9" s="17" customFormat="1" ht="15.95" customHeight="1">
      <c r="A194" s="31"/>
      <c r="B194" s="21" t="s">
        <v>60</v>
      </c>
      <c r="C194" s="26">
        <v>0</v>
      </c>
      <c r="D194" s="26">
        <v>0</v>
      </c>
      <c r="E194" s="26">
        <v>0</v>
      </c>
      <c r="F194" s="26">
        <v>0</v>
      </c>
      <c r="G194" s="75"/>
      <c r="H194" s="75"/>
    </row>
    <row r="195" spans="1:9" s="17" customFormat="1" ht="15.95" customHeight="1">
      <c r="A195" s="31"/>
      <c r="B195" s="21" t="s">
        <v>61</v>
      </c>
      <c r="C195" s="26">
        <v>0</v>
      </c>
      <c r="D195" s="26">
        <v>0</v>
      </c>
      <c r="E195" s="26">
        <v>0</v>
      </c>
      <c r="F195" s="26">
        <v>0</v>
      </c>
      <c r="G195" s="75"/>
      <c r="H195" s="75"/>
    </row>
    <row r="196" spans="1:9" ht="18" customHeight="1">
      <c r="D196" s="41"/>
      <c r="E196" s="41"/>
      <c r="F196" s="41"/>
    </row>
    <row r="197" spans="1:9" s="6" customFormat="1" ht="24.95" customHeight="1">
      <c r="A197" s="75"/>
      <c r="B197" s="75"/>
      <c r="C197" s="75"/>
      <c r="D197" s="75"/>
      <c r="E197" s="75"/>
      <c r="F197" s="75"/>
      <c r="G197" s="75"/>
      <c r="H197" s="75"/>
    </row>
    <row r="198" spans="1:9" s="6" customFormat="1" ht="20.100000000000001" customHeight="1">
      <c r="A198" s="75"/>
      <c r="B198" s="75"/>
      <c r="C198" s="75"/>
      <c r="D198" s="75"/>
      <c r="E198" s="75"/>
      <c r="F198" s="75"/>
      <c r="G198" s="75"/>
      <c r="H198" s="75"/>
    </row>
    <row r="199" spans="1:9" ht="18" customHeight="1">
      <c r="A199" s="75"/>
      <c r="B199" s="75"/>
      <c r="C199" s="75"/>
      <c r="D199" s="75"/>
      <c r="E199" s="75"/>
      <c r="F199" s="75"/>
    </row>
    <row r="200" spans="1:9" ht="15.95" customHeight="1">
      <c r="A200" s="75"/>
      <c r="B200" s="75"/>
      <c r="C200" s="75"/>
      <c r="D200" s="75"/>
      <c r="E200" s="75"/>
      <c r="F200" s="75"/>
    </row>
    <row r="201" spans="1:9" ht="15.95" customHeight="1">
      <c r="A201" s="75"/>
      <c r="B201" s="75"/>
      <c r="C201" s="75"/>
      <c r="D201" s="75"/>
      <c r="E201" s="75"/>
      <c r="F201" s="75"/>
    </row>
    <row r="202" spans="1:9" ht="15.95" customHeight="1">
      <c r="A202" s="75"/>
      <c r="B202" s="75"/>
      <c r="C202" s="75"/>
      <c r="D202" s="75"/>
      <c r="E202" s="75"/>
      <c r="F202" s="75"/>
    </row>
    <row r="203" spans="1:9" ht="15.95" customHeight="1">
      <c r="A203" s="75"/>
      <c r="B203" s="75"/>
      <c r="C203" s="75"/>
      <c r="D203" s="75"/>
      <c r="E203" s="75"/>
      <c r="F203" s="75"/>
    </row>
    <row r="204" spans="1:9" s="17" customFormat="1" ht="15.95" customHeight="1">
      <c r="A204" s="75"/>
      <c r="B204" s="75"/>
      <c r="C204" s="75"/>
      <c r="D204" s="75"/>
      <c r="E204" s="75"/>
      <c r="F204" s="75"/>
      <c r="G204" s="75"/>
      <c r="H204" s="75"/>
      <c r="I204" s="2"/>
    </row>
    <row r="205" spans="1:9" ht="18" customHeight="1">
      <c r="A205" s="75"/>
      <c r="B205" s="75"/>
      <c r="C205" s="75"/>
      <c r="D205" s="75"/>
      <c r="E205" s="75"/>
      <c r="F205" s="75"/>
    </row>
    <row r="206" spans="1:9" ht="18" customHeight="1">
      <c r="A206" s="75"/>
      <c r="B206" s="75"/>
      <c r="C206" s="75"/>
      <c r="D206" s="75"/>
      <c r="E206" s="75"/>
      <c r="F206" s="75"/>
    </row>
    <row r="207" spans="1:9" ht="15.95" customHeight="1">
      <c r="A207" s="75"/>
      <c r="B207" s="75"/>
      <c r="C207" s="75"/>
      <c r="D207" s="75"/>
      <c r="E207" s="75"/>
      <c r="F207" s="75"/>
    </row>
    <row r="208" spans="1:9" ht="15.95" customHeight="1">
      <c r="A208" s="75"/>
      <c r="B208" s="75"/>
      <c r="C208" s="75"/>
      <c r="D208" s="75"/>
      <c r="E208" s="75"/>
      <c r="F208" s="75"/>
    </row>
    <row r="209" spans="1:8" ht="15.95" customHeight="1">
      <c r="A209" s="75"/>
      <c r="B209" s="75"/>
      <c r="C209" s="75"/>
      <c r="D209" s="75"/>
      <c r="E209" s="75"/>
      <c r="F209" s="75"/>
    </row>
    <row r="210" spans="1:8" ht="15.95" customHeight="1">
      <c r="A210" s="75"/>
      <c r="B210" s="75"/>
      <c r="C210" s="75"/>
      <c r="D210" s="75"/>
      <c r="E210" s="75"/>
      <c r="F210" s="75"/>
    </row>
    <row r="211" spans="1:8" ht="15.95" customHeight="1">
      <c r="A211" s="75"/>
      <c r="B211" s="75"/>
      <c r="C211" s="75"/>
      <c r="D211" s="75"/>
      <c r="E211" s="75"/>
      <c r="F211" s="75"/>
    </row>
    <row r="212" spans="1:8" ht="15.95" customHeight="1">
      <c r="A212" s="75"/>
      <c r="B212" s="75"/>
      <c r="C212" s="75"/>
      <c r="D212" s="75"/>
      <c r="E212" s="75"/>
      <c r="F212" s="75"/>
    </row>
    <row r="213" spans="1:8" ht="15.95" customHeight="1">
      <c r="A213" s="75"/>
      <c r="B213" s="75"/>
      <c r="C213" s="75"/>
      <c r="D213" s="75"/>
      <c r="E213" s="75"/>
      <c r="F213" s="75"/>
    </row>
    <row r="214" spans="1:8" ht="15.95" customHeight="1">
      <c r="A214" s="75"/>
      <c r="B214" s="75"/>
      <c r="C214" s="75"/>
      <c r="D214" s="75"/>
      <c r="E214" s="75"/>
      <c r="F214" s="75"/>
    </row>
    <row r="215" spans="1:8" ht="15.95" customHeight="1">
      <c r="A215" s="75"/>
      <c r="B215" s="75"/>
      <c r="C215" s="75"/>
      <c r="D215" s="75"/>
      <c r="E215" s="75"/>
      <c r="F215" s="75"/>
    </row>
    <row r="216" spans="1:8" ht="15.95" customHeight="1">
      <c r="A216" s="75"/>
      <c r="B216" s="75"/>
      <c r="C216" s="75"/>
      <c r="D216" s="75"/>
      <c r="E216" s="75"/>
      <c r="F216" s="75"/>
    </row>
    <row r="217" spans="1:8">
      <c r="A217" s="75"/>
      <c r="B217" s="75"/>
      <c r="C217" s="75"/>
      <c r="D217" s="75"/>
      <c r="E217" s="75"/>
      <c r="F217" s="75"/>
    </row>
    <row r="218" spans="1:8">
      <c r="A218" s="75"/>
      <c r="B218" s="75"/>
      <c r="C218" s="75"/>
      <c r="D218" s="75"/>
      <c r="E218" s="75"/>
      <c r="F218" s="75"/>
    </row>
    <row r="219" spans="1:8" s="49" customFormat="1" ht="18" customHeight="1">
      <c r="A219" s="75"/>
      <c r="B219" s="75"/>
      <c r="C219" s="75"/>
      <c r="D219" s="75"/>
      <c r="E219" s="75"/>
      <c r="F219" s="75"/>
      <c r="G219" s="75"/>
      <c r="H219" s="75"/>
    </row>
    <row r="220" spans="1:8" ht="15.95" customHeight="1">
      <c r="A220" s="75"/>
      <c r="B220" s="75"/>
      <c r="C220" s="75"/>
      <c r="D220" s="75"/>
      <c r="E220" s="75"/>
      <c r="F220" s="75"/>
    </row>
    <row r="221" spans="1:8" ht="15.95" customHeight="1">
      <c r="A221" s="75"/>
      <c r="B221" s="75"/>
      <c r="C221" s="75"/>
      <c r="D221" s="75"/>
      <c r="E221" s="75"/>
      <c r="F221" s="75"/>
    </row>
    <row r="222" spans="1:8" ht="15.95" customHeight="1">
      <c r="A222" s="75"/>
      <c r="B222" s="75"/>
      <c r="C222" s="75"/>
      <c r="D222" s="75"/>
      <c r="E222" s="75"/>
      <c r="F222" s="75"/>
    </row>
    <row r="223" spans="1:8" ht="15.95" customHeight="1">
      <c r="A223" s="75"/>
      <c r="B223" s="75"/>
      <c r="C223" s="75"/>
      <c r="D223" s="75"/>
      <c r="E223" s="75"/>
      <c r="F223" s="75"/>
    </row>
    <row r="224" spans="1:8" ht="15.95" customHeight="1">
      <c r="A224" s="75"/>
      <c r="B224" s="75"/>
      <c r="C224" s="75"/>
      <c r="D224" s="75"/>
      <c r="E224" s="75"/>
      <c r="F224" s="75"/>
    </row>
    <row r="225" spans="1:6" ht="15.95" customHeight="1">
      <c r="A225" s="75"/>
      <c r="B225" s="75"/>
      <c r="C225" s="75"/>
      <c r="D225" s="75"/>
      <c r="E225" s="75"/>
      <c r="F225" s="75"/>
    </row>
    <row r="226" spans="1:6" ht="15.95" customHeight="1">
      <c r="A226" s="75"/>
      <c r="B226" s="75"/>
      <c r="C226" s="75"/>
      <c r="D226" s="75"/>
      <c r="E226" s="75"/>
      <c r="F226" s="75"/>
    </row>
    <row r="227" spans="1:6" ht="15.95" customHeight="1">
      <c r="A227" s="75"/>
      <c r="B227" s="75"/>
      <c r="C227" s="75"/>
      <c r="D227" s="75"/>
      <c r="E227" s="75"/>
      <c r="F227" s="75"/>
    </row>
    <row r="228" spans="1:6" ht="15.95" customHeight="1">
      <c r="A228" s="75"/>
      <c r="B228" s="75"/>
      <c r="C228" s="75"/>
      <c r="D228" s="75"/>
      <c r="E228" s="75"/>
      <c r="F228" s="75"/>
    </row>
    <row r="229" spans="1:6" ht="15.95" customHeight="1">
      <c r="A229" s="75"/>
      <c r="B229" s="75"/>
      <c r="C229" s="75"/>
      <c r="D229" s="75"/>
      <c r="E229" s="75"/>
      <c r="F229" s="75"/>
    </row>
    <row r="230" spans="1:6">
      <c r="A230" s="75"/>
      <c r="B230" s="75"/>
      <c r="C230" s="75"/>
      <c r="D230" s="75"/>
      <c r="E230" s="75"/>
      <c r="F230" s="75"/>
    </row>
    <row r="231" spans="1:6">
      <c r="A231" s="75"/>
      <c r="B231" s="75"/>
      <c r="C231" s="75"/>
      <c r="D231" s="75"/>
      <c r="E231" s="75"/>
      <c r="F231" s="75"/>
    </row>
    <row r="232" spans="1:6">
      <c r="A232" s="75"/>
      <c r="B232" s="75"/>
      <c r="C232" s="75"/>
      <c r="D232" s="75"/>
      <c r="E232" s="75"/>
      <c r="F232" s="75"/>
    </row>
    <row r="233" spans="1:6">
      <c r="A233" s="75"/>
      <c r="B233" s="75"/>
      <c r="C233" s="75"/>
      <c r="D233" s="75"/>
      <c r="E233" s="75"/>
      <c r="F233" s="75"/>
    </row>
    <row r="234" spans="1:6">
      <c r="A234" s="75"/>
      <c r="B234" s="75"/>
      <c r="C234" s="75"/>
      <c r="D234" s="75"/>
      <c r="E234" s="75"/>
      <c r="F234" s="75"/>
    </row>
  </sheetData>
  <mergeCells count="5">
    <mergeCell ref="B171:F171"/>
    <mergeCell ref="B65:F65"/>
    <mergeCell ref="B77:F77"/>
    <mergeCell ref="B83:F83"/>
    <mergeCell ref="B162:F162"/>
  </mergeCells>
  <dataValidations count="7">
    <dataValidation type="whole" errorStyle="warning" allowBlank="1" showInputMessage="1" showErrorMessage="1" errorTitle="WARNING" error="All figures must be entered as whole numbers. Please ensure that the figure you have entered is correct." sqref="C188:F188 C164 C173">
      <formula1>-1000000</formula1>
      <formula2>1000000</formula2>
    </dataValidation>
    <dataValidation type="whole" errorStyle="warning" operator="lessThanOrEqual" allowBlank="1" showInputMessage="1" showErrorMessage="1" errorTitle="WARNING: Check signage" error="Liabilities are expected to be entered as negative whole numbers. Please ensure the figure you have entered is correct. " sqref="C184:F186 C194:F195">
      <formula1>0</formula1>
    </dataValidation>
    <dataValidation type="whole" errorStyle="warning" operator="lessThanOrEqual" allowBlank="1" showInputMessage="1" showErrorMessage="1" errorTitle="WARNING: Check signage" error="Repayments are expected to be entered as negative whole numbers. Please ensure the figure you have entered is correct. " sqref="E168:F169 C177:F178">
      <formula1>0</formula1>
    </dataValidation>
    <dataValidation type="whole" errorStyle="warning" operator="lessThanOrEqual" allowBlank="1" showInputMessage="1" showErrorMessage="1" errorTitle="WARNING: Check signage" error="Financing must be entered as a negative whole number. Please ensure the figure you have entered is correct. " sqref="C44:F53 E54:F54 C55:F56 C98:F103 C122:F132 C147:F151">
      <formula1>0</formula1>
    </dataValidation>
    <dataValidation type="whole" errorStyle="warning" operator="greaterThanOrEqual" allowBlank="1" showInputMessage="1" showErrorMessage="1" errorTitle="WARNING: Check signage" error="Expenditure must be entered as a positive whole number. Please ensure the figure you have entered is correct." sqref="C31:F40 C66:F75 C78:F81 C84:F93 C114:F118 C141:F143">
      <formula1>0</formula1>
    </dataValidation>
    <dataValidation type="whole" errorStyle="warning" allowBlank="1" showInputMessage="1" showErrorMessage="1" errorTitle="WARNING" error="All figures need to be entered rounded to the nearest whole number. Please review the figure you have entered." sqref="C174 D172:F174 D163:F165 C165">
      <formula1>-100000000</formula1>
      <formula2>100000000</formula2>
    </dataValidation>
    <dataValidation type="whole" errorStyle="warning" allowBlank="1" showInputMessage="1" showErrorMessage="1" errorTitle="WARNING" error="All figures need to be entered rounded to the nearest whole number. This figure is also expected to be a positive figure. Please review the figure you have entered." sqref="C54:D54 C168:D169 C152:F152">
      <formula1>0</formula1>
      <formula2>100000000</formula2>
    </dataValidation>
  </dataValidations>
  <pageMargins left="0.7" right="0.7" top="0.75" bottom="0.75" header="0.3" footer="0.3"/>
  <pageSetup paperSize="9" orientation="portrait" horizontalDpi="90" verticalDpi="9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tabColor rgb="FFC5D9F1"/>
  </sheetPr>
  <dimension ref="A1:I234"/>
  <sheetViews>
    <sheetView zoomScaleNormal="100" workbookViewId="0">
      <pane ySplit="3" topLeftCell="A4" activePane="bottomLeft" state="frozen"/>
      <selection activeCell="H1" sqref="H1"/>
      <selection pane="bottomLeft" activeCell="C1" sqref="C1"/>
    </sheetView>
  </sheetViews>
  <sheetFormatPr defaultColWidth="9.140625" defaultRowHeight="12.75"/>
  <cols>
    <col min="1" max="1" width="4" style="39" customWidth="1"/>
    <col min="2" max="2" width="94.140625" style="40" customWidth="1"/>
    <col min="3" max="6" width="17.5703125" style="40" customWidth="1"/>
    <col min="7" max="7" width="11.140625" style="75" customWidth="1"/>
    <col min="8" max="8" width="69" style="75" customWidth="1"/>
    <col min="9" max="16384" width="9.140625" style="40"/>
  </cols>
  <sheetData>
    <row r="1" spans="1:8" s="3" customFormat="1" ht="20.100000000000001" customHeight="1">
      <c r="A1" s="28"/>
      <c r="B1" s="4" t="s">
        <v>156</v>
      </c>
      <c r="G1" s="75"/>
      <c r="H1" s="75"/>
    </row>
    <row r="2" spans="1:8" s="3" customFormat="1" ht="20.100000000000001" customHeight="1">
      <c r="A2" s="28"/>
      <c r="B2" s="5" t="s">
        <v>65</v>
      </c>
      <c r="D2" s="74"/>
      <c r="E2" s="74"/>
      <c r="F2" s="37"/>
      <c r="G2" s="75"/>
      <c r="H2" s="75"/>
    </row>
    <row r="3" spans="1:8" s="6" customFormat="1" ht="12.75" customHeight="1">
      <c r="A3" s="29"/>
      <c r="B3" s="7"/>
      <c r="G3" s="75"/>
      <c r="H3" s="75"/>
    </row>
    <row r="4" spans="1:8" s="6" customFormat="1" ht="20.100000000000001" customHeight="1">
      <c r="A4" s="29"/>
      <c r="B4" s="10" t="s">
        <v>39</v>
      </c>
      <c r="C4" s="9"/>
      <c r="D4" s="9"/>
      <c r="E4" s="9"/>
      <c r="F4" s="9"/>
      <c r="G4" s="75"/>
      <c r="H4" s="75"/>
    </row>
    <row r="5" spans="1:8" s="6" customFormat="1" ht="20.100000000000001" customHeight="1">
      <c r="A5" s="29"/>
      <c r="B5" s="10" t="s">
        <v>40</v>
      </c>
      <c r="C5" s="9"/>
      <c r="D5" s="9"/>
      <c r="E5" s="9"/>
      <c r="F5" s="9"/>
      <c r="G5" s="75"/>
      <c r="H5" s="75"/>
    </row>
    <row r="6" spans="1:8" s="6" customFormat="1" ht="20.100000000000001" customHeight="1">
      <c r="A6" s="29"/>
      <c r="B6" s="10" t="s">
        <v>140</v>
      </c>
      <c r="C6" s="47"/>
      <c r="D6" s="9"/>
      <c r="F6" s="9"/>
      <c r="G6" s="75"/>
      <c r="H6" s="75"/>
    </row>
    <row r="7" spans="1:8" s="1" customFormat="1" ht="8.1" customHeight="1">
      <c r="A7" s="33"/>
      <c r="C7" s="34"/>
      <c r="D7" s="51"/>
      <c r="F7" s="51"/>
      <c r="G7" s="75"/>
      <c r="H7" s="75"/>
    </row>
    <row r="8" spans="1:8" s="6" customFormat="1" ht="24.95" customHeight="1">
      <c r="A8" s="29"/>
      <c r="B8" s="23" t="s">
        <v>124</v>
      </c>
      <c r="C8" s="22"/>
      <c r="D8" s="11"/>
      <c r="E8" s="11"/>
      <c r="F8" s="8" t="s">
        <v>16</v>
      </c>
      <c r="G8" s="75"/>
      <c r="H8" s="75"/>
    </row>
    <row r="9" spans="1:8" s="13" customFormat="1" ht="45" customHeight="1">
      <c r="A9" s="30"/>
      <c r="B9" s="19"/>
      <c r="C9" s="20" t="s">
        <v>152</v>
      </c>
      <c r="D9" s="20" t="s">
        <v>41</v>
      </c>
      <c r="E9" s="20" t="s">
        <v>42</v>
      </c>
      <c r="F9" s="20" t="s">
        <v>153</v>
      </c>
      <c r="G9" s="75"/>
      <c r="H9" s="75"/>
    </row>
    <row r="10" spans="1:8" s="1" customFormat="1" ht="8.1" customHeight="1">
      <c r="A10" s="33"/>
      <c r="C10" s="34"/>
      <c r="D10" s="27"/>
      <c r="F10" s="27"/>
      <c r="G10" s="75"/>
      <c r="H10" s="75"/>
    </row>
    <row r="11" spans="1:8" s="6" customFormat="1" ht="15.95" customHeight="1">
      <c r="A11" s="29"/>
      <c r="B11" s="50" t="s">
        <v>43</v>
      </c>
      <c r="C11" s="48"/>
      <c r="D11" s="11"/>
      <c r="E11" s="11"/>
      <c r="F11" s="8"/>
      <c r="G11" s="75"/>
      <c r="H11" s="75"/>
    </row>
    <row r="12" spans="1:8" s="17" customFormat="1" ht="15.95" customHeight="1">
      <c r="A12" s="31"/>
      <c r="B12" s="14" t="s">
        <v>125</v>
      </c>
      <c r="C12" s="15">
        <f>C41+C119</f>
        <v>0</v>
      </c>
      <c r="D12" s="15">
        <f>D41+D119</f>
        <v>0</v>
      </c>
      <c r="E12" s="15">
        <f>E41+E119</f>
        <v>0</v>
      </c>
      <c r="F12" s="15">
        <f>F41+F119</f>
        <v>0</v>
      </c>
      <c r="G12" s="75"/>
      <c r="H12" s="75"/>
    </row>
    <row r="13" spans="1:8" s="17" customFormat="1" ht="15.95" customHeight="1">
      <c r="A13" s="31"/>
      <c r="B13" s="14" t="s">
        <v>126</v>
      </c>
      <c r="C13" s="15">
        <f>SUM(C76,C82, C141:C142)</f>
        <v>0</v>
      </c>
      <c r="D13" s="15">
        <f>SUM(D76,D82, D141:D142)</f>
        <v>0</v>
      </c>
      <c r="E13" s="15">
        <f>SUM(E76,E82, E141:E142)</f>
        <v>0</v>
      </c>
      <c r="F13" s="15">
        <f>SUM(F76,F82, F141:F142)</f>
        <v>0</v>
      </c>
      <c r="G13" s="75"/>
      <c r="H13" s="75"/>
    </row>
    <row r="14" spans="1:8" s="17" customFormat="1" ht="15.95" customHeight="1">
      <c r="A14" s="31"/>
      <c r="B14" s="14" t="s">
        <v>93</v>
      </c>
      <c r="C14" s="15">
        <f>C94+C143</f>
        <v>0</v>
      </c>
      <c r="D14" s="15">
        <f>D94+D143</f>
        <v>0</v>
      </c>
      <c r="E14" s="15">
        <f>E94+E143</f>
        <v>0</v>
      </c>
      <c r="F14" s="15">
        <f>F94+F143</f>
        <v>0</v>
      </c>
      <c r="G14" s="75"/>
      <c r="H14" s="75"/>
    </row>
    <row r="15" spans="1:8" s="17" customFormat="1" ht="15.95" customHeight="1">
      <c r="A15" s="32"/>
      <c r="B15" s="18" t="s">
        <v>128</v>
      </c>
      <c r="C15" s="16">
        <f>SUM(C12:C14)</f>
        <v>0</v>
      </c>
      <c r="D15" s="16">
        <f>SUM(D12:D14)</f>
        <v>0</v>
      </c>
      <c r="E15" s="16">
        <f>SUM(E12:E14)</f>
        <v>0</v>
      </c>
      <c r="F15" s="16">
        <f>SUM(F12:F14)</f>
        <v>0</v>
      </c>
      <c r="G15" s="75"/>
      <c r="H15" s="75"/>
    </row>
    <row r="16" spans="1:8" s="1" customFormat="1" ht="8.1" customHeight="1">
      <c r="A16" s="33"/>
      <c r="C16" s="34"/>
      <c r="D16" s="27"/>
      <c r="F16" s="27"/>
      <c r="G16" s="75"/>
      <c r="H16" s="75"/>
    </row>
    <row r="17" spans="1:8" s="6" customFormat="1" ht="15.95" customHeight="1">
      <c r="A17" s="29"/>
      <c r="B17" s="50" t="s">
        <v>48</v>
      </c>
      <c r="C17" s="48"/>
      <c r="D17" s="11"/>
      <c r="E17" s="11"/>
      <c r="F17" s="8"/>
      <c r="G17" s="75"/>
      <c r="H17" s="75"/>
    </row>
    <row r="18" spans="1:8" s="17" customFormat="1" ht="15.95" customHeight="1">
      <c r="A18" s="31"/>
      <c r="B18" s="14" t="s">
        <v>133</v>
      </c>
      <c r="C18" s="15">
        <f>SUM(C44:C50,C122:C126)</f>
        <v>0</v>
      </c>
      <c r="D18" s="15">
        <f>SUM(D44:D50,D122:D126)</f>
        <v>0</v>
      </c>
      <c r="E18" s="15">
        <f>SUM(E44:E50,E122:E126)</f>
        <v>0</v>
      </c>
      <c r="F18" s="15">
        <f>SUM(F44:F50,F122:F126)</f>
        <v>0</v>
      </c>
      <c r="G18" s="75"/>
      <c r="H18" s="75"/>
    </row>
    <row r="19" spans="1:8" s="17" customFormat="1" ht="15.95" customHeight="1">
      <c r="A19" s="31"/>
      <c r="B19" s="14" t="s">
        <v>134</v>
      </c>
      <c r="C19" s="15">
        <f>SUM(C51,C104,C127,C152)</f>
        <v>0</v>
      </c>
      <c r="D19" s="15">
        <f>SUM(D51,D104,D127,D152)</f>
        <v>0</v>
      </c>
      <c r="E19" s="15">
        <f>SUM(E51,E104,E127,E152)</f>
        <v>0</v>
      </c>
      <c r="F19" s="15">
        <f>SUM(F51,F104,F127,F152)</f>
        <v>0</v>
      </c>
      <c r="G19" s="75"/>
      <c r="H19" s="75"/>
    </row>
    <row r="20" spans="1:8" s="17" customFormat="1" ht="15.95" customHeight="1">
      <c r="A20" s="31"/>
      <c r="B20" s="14" t="s">
        <v>135</v>
      </c>
      <c r="C20" s="15">
        <f>SUM(C55:C56,C131:C132)</f>
        <v>0</v>
      </c>
      <c r="D20" s="15">
        <f>SUM(D55:D56,D131:D132)</f>
        <v>0</v>
      </c>
      <c r="E20" s="15">
        <f>SUM(E55:E56,E131:E132)</f>
        <v>0</v>
      </c>
      <c r="F20" s="15">
        <f>SUM(F55:F56,F131:F132)</f>
        <v>0</v>
      </c>
      <c r="G20" s="75"/>
      <c r="H20" s="75"/>
    </row>
    <row r="21" spans="1:8" s="17" customFormat="1" ht="15.95" customHeight="1">
      <c r="A21" s="31"/>
      <c r="B21" s="14" t="s">
        <v>136</v>
      </c>
      <c r="C21" s="15">
        <f>SUM(C52:C53,C128:C129)</f>
        <v>0</v>
      </c>
      <c r="D21" s="15">
        <f>SUM(D52:D53,D128:D129)</f>
        <v>0</v>
      </c>
      <c r="E21" s="15">
        <f>SUM(E52:E53,E128:E129)</f>
        <v>0</v>
      </c>
      <c r="F21" s="15">
        <f>SUM(F52:F53,F128:F129)</f>
        <v>0</v>
      </c>
      <c r="G21" s="75"/>
      <c r="H21" s="75"/>
    </row>
    <row r="22" spans="1:8" s="17" customFormat="1" ht="15.95" customHeight="1">
      <c r="A22" s="31"/>
      <c r="B22" s="14" t="s">
        <v>137</v>
      </c>
      <c r="C22" s="15">
        <f>SUM(C54,C130)</f>
        <v>0</v>
      </c>
      <c r="D22" s="15">
        <f>SUM(D54,D130)</f>
        <v>0</v>
      </c>
      <c r="E22" s="15">
        <f>SUM(E54,E130)</f>
        <v>0</v>
      </c>
      <c r="F22" s="15">
        <f>SUM(F54,F130)</f>
        <v>0</v>
      </c>
      <c r="G22" s="75"/>
      <c r="H22" s="75"/>
    </row>
    <row r="23" spans="1:8" s="17" customFormat="1" ht="15.95" customHeight="1">
      <c r="A23" s="31"/>
      <c r="B23" s="14" t="s">
        <v>138</v>
      </c>
      <c r="C23" s="15">
        <f>SUM(C98:C103, C147:C151)</f>
        <v>0</v>
      </c>
      <c r="D23" s="15">
        <f>SUM(D98:D103, D147:D151)</f>
        <v>0</v>
      </c>
      <c r="E23" s="15">
        <f>SUM(E98:E103, E147:E151)</f>
        <v>0</v>
      </c>
      <c r="F23" s="15">
        <f>SUM(F98:F103, F147:F151)</f>
        <v>0</v>
      </c>
      <c r="G23" s="75"/>
      <c r="H23" s="75"/>
    </row>
    <row r="24" spans="1:8" s="17" customFormat="1" ht="15.95" customHeight="1">
      <c r="A24" s="32"/>
      <c r="B24" s="18" t="s">
        <v>53</v>
      </c>
      <c r="C24" s="16">
        <f>SUM(C18:C23)</f>
        <v>0</v>
      </c>
      <c r="D24" s="16">
        <f>SUM(D18:D23)</f>
        <v>0</v>
      </c>
      <c r="E24" s="16">
        <f>SUM(E18:E23)</f>
        <v>0</v>
      </c>
      <c r="F24" s="16">
        <f>SUM(F18:F23)</f>
        <v>0</v>
      </c>
      <c r="G24" s="75"/>
      <c r="H24" s="75"/>
    </row>
    <row r="25" spans="1:8" ht="18" customHeight="1">
      <c r="D25" s="41"/>
      <c r="E25" s="41"/>
      <c r="F25" s="41"/>
    </row>
    <row r="26" spans="1:8" s="6" customFormat="1" ht="24.95" customHeight="1">
      <c r="A26" s="29"/>
      <c r="B26" s="23" t="s">
        <v>127</v>
      </c>
      <c r="C26" s="22"/>
      <c r="D26" s="11"/>
      <c r="E26" s="11"/>
      <c r="F26" s="8"/>
      <c r="G26" s="75"/>
      <c r="H26" s="75"/>
    </row>
    <row r="27" spans="1:8" s="6" customFormat="1" ht="20.100000000000001" customHeight="1">
      <c r="A27" s="29"/>
      <c r="B27" s="12" t="s">
        <v>142</v>
      </c>
      <c r="C27" s="48"/>
      <c r="D27" s="11"/>
      <c r="E27" s="11"/>
      <c r="F27" s="8" t="s">
        <v>16</v>
      </c>
      <c r="G27" s="75"/>
      <c r="H27" s="75"/>
    </row>
    <row r="28" spans="1:8" s="13" customFormat="1" ht="45" customHeight="1">
      <c r="A28" s="30"/>
      <c r="B28" s="19"/>
      <c r="C28" s="20" t="str">
        <f>C$9</f>
        <v>2020-21 
Provisional 
Outturn</v>
      </c>
      <c r="D28" s="20" t="str">
        <f>D$9</f>
        <v>2021-22 
Budget 
Estimate</v>
      </c>
      <c r="E28" s="20" t="str">
        <f>E$9</f>
        <v>2022-23 
Budget 
Estimate</v>
      </c>
      <c r="F28" s="20" t="str">
        <f>F$9</f>
        <v>2023-24 
Budget 
Estimate</v>
      </c>
      <c r="G28" s="75"/>
      <c r="H28" s="75"/>
    </row>
    <row r="29" spans="1:8" s="1" customFormat="1" ht="8.1" customHeight="1">
      <c r="A29" s="33"/>
      <c r="C29" s="34"/>
      <c r="D29" s="27"/>
      <c r="F29" s="27"/>
      <c r="G29" s="75"/>
      <c r="H29" s="75"/>
    </row>
    <row r="30" spans="1:8" s="6" customFormat="1" ht="15.95" customHeight="1">
      <c r="A30" s="29"/>
      <c r="B30" s="50" t="s">
        <v>43</v>
      </c>
      <c r="C30" s="48"/>
      <c r="D30" s="11"/>
      <c r="E30" s="11"/>
      <c r="F30" s="8"/>
      <c r="G30" s="75"/>
      <c r="H30" s="75"/>
    </row>
    <row r="31" spans="1:8" s="17" customFormat="1" ht="15.95" customHeight="1">
      <c r="A31" s="31"/>
      <c r="B31" s="21" t="s">
        <v>31</v>
      </c>
      <c r="C31" s="26">
        <v>0</v>
      </c>
      <c r="D31" s="26">
        <v>0</v>
      </c>
      <c r="E31" s="26">
        <v>0</v>
      </c>
      <c r="F31" s="26">
        <v>0</v>
      </c>
      <c r="G31" s="75"/>
      <c r="H31" s="75"/>
    </row>
    <row r="32" spans="1:8" s="17" customFormat="1" ht="15.95" customHeight="1">
      <c r="A32" s="31"/>
      <c r="B32" s="21" t="s">
        <v>154</v>
      </c>
      <c r="C32" s="26">
        <v>0</v>
      </c>
      <c r="D32" s="26">
        <v>0</v>
      </c>
      <c r="E32" s="26">
        <v>0</v>
      </c>
      <c r="F32" s="26">
        <v>0</v>
      </c>
      <c r="G32" s="75"/>
      <c r="H32" s="75"/>
    </row>
    <row r="33" spans="1:8" s="17" customFormat="1" ht="15.95" customHeight="1">
      <c r="A33" s="31"/>
      <c r="B33" s="21" t="s">
        <v>32</v>
      </c>
      <c r="C33" s="26">
        <v>0</v>
      </c>
      <c r="D33" s="26">
        <v>0</v>
      </c>
      <c r="E33" s="26">
        <v>0</v>
      </c>
      <c r="F33" s="26">
        <v>0</v>
      </c>
      <c r="G33" s="75"/>
      <c r="H33" s="75"/>
    </row>
    <row r="34" spans="1:8" s="17" customFormat="1" ht="15.95" customHeight="1">
      <c r="A34" s="31"/>
      <c r="B34" s="21" t="s">
        <v>35</v>
      </c>
      <c r="C34" s="26">
        <v>0</v>
      </c>
      <c r="D34" s="26">
        <v>0</v>
      </c>
      <c r="E34" s="26">
        <v>0</v>
      </c>
      <c r="F34" s="26">
        <v>0</v>
      </c>
      <c r="G34" s="75"/>
      <c r="H34" s="75"/>
    </row>
    <row r="35" spans="1:8" s="17" customFormat="1" ht="15.95" customHeight="1">
      <c r="A35" s="31"/>
      <c r="B35" s="21" t="s">
        <v>33</v>
      </c>
      <c r="C35" s="26">
        <v>0</v>
      </c>
      <c r="D35" s="26">
        <v>0</v>
      </c>
      <c r="E35" s="26">
        <v>0</v>
      </c>
      <c r="F35" s="26">
        <v>0</v>
      </c>
      <c r="G35" s="75"/>
      <c r="H35" s="75"/>
    </row>
    <row r="36" spans="1:8" s="17" customFormat="1" ht="15.95" customHeight="1">
      <c r="A36" s="31"/>
      <c r="B36" s="21" t="s">
        <v>45</v>
      </c>
      <c r="C36" s="26">
        <v>0</v>
      </c>
      <c r="D36" s="26">
        <v>0</v>
      </c>
      <c r="E36" s="26">
        <v>0</v>
      </c>
      <c r="F36" s="26">
        <v>0</v>
      </c>
      <c r="G36" s="75"/>
      <c r="H36" s="75"/>
    </row>
    <row r="37" spans="1:8" s="17" customFormat="1" ht="15.95" customHeight="1">
      <c r="A37" s="31"/>
      <c r="B37" s="21" t="s">
        <v>44</v>
      </c>
      <c r="C37" s="26">
        <v>0</v>
      </c>
      <c r="D37" s="26">
        <v>0</v>
      </c>
      <c r="E37" s="26">
        <v>0</v>
      </c>
      <c r="F37" s="26">
        <v>0</v>
      </c>
      <c r="G37" s="75"/>
      <c r="H37" s="75"/>
    </row>
    <row r="38" spans="1:8" s="17" customFormat="1" ht="15.95" customHeight="1">
      <c r="A38" s="31"/>
      <c r="B38" s="21" t="s">
        <v>38</v>
      </c>
      <c r="C38" s="26">
        <v>0</v>
      </c>
      <c r="D38" s="26">
        <v>0</v>
      </c>
      <c r="E38" s="26">
        <v>0</v>
      </c>
      <c r="F38" s="26">
        <v>0</v>
      </c>
      <c r="G38" s="75"/>
      <c r="H38" s="75"/>
    </row>
    <row r="39" spans="1:8" s="17" customFormat="1" ht="15.95" customHeight="1">
      <c r="A39" s="31"/>
      <c r="B39" s="21" t="s">
        <v>34</v>
      </c>
      <c r="C39" s="26">
        <v>0</v>
      </c>
      <c r="D39" s="26">
        <v>0</v>
      </c>
      <c r="E39" s="26">
        <v>0</v>
      </c>
      <c r="F39" s="26">
        <v>0</v>
      </c>
      <c r="G39" s="75"/>
      <c r="H39" s="75"/>
    </row>
    <row r="40" spans="1:8" s="17" customFormat="1" ht="15.95" customHeight="1">
      <c r="A40" s="31"/>
      <c r="B40" s="21" t="s">
        <v>46</v>
      </c>
      <c r="C40" s="26">
        <v>0</v>
      </c>
      <c r="D40" s="26">
        <v>0</v>
      </c>
      <c r="E40" s="26">
        <v>0</v>
      </c>
      <c r="F40" s="26">
        <v>0</v>
      </c>
      <c r="G40" s="75"/>
      <c r="H40" s="75"/>
    </row>
    <row r="41" spans="1:8" s="17" customFormat="1" ht="15.95" customHeight="1">
      <c r="A41" s="32"/>
      <c r="B41" s="18" t="s">
        <v>47</v>
      </c>
      <c r="C41" s="16">
        <f>SUM(C31:C40)</f>
        <v>0</v>
      </c>
      <c r="D41" s="16">
        <f>SUM(D31:D40)</f>
        <v>0</v>
      </c>
      <c r="E41" s="16">
        <f>SUM(E31:E40)</f>
        <v>0</v>
      </c>
      <c r="F41" s="16">
        <f>SUM(F31:F40)</f>
        <v>0</v>
      </c>
      <c r="G41" s="75"/>
      <c r="H41" s="75"/>
    </row>
    <row r="42" spans="1:8" s="1" customFormat="1" ht="8.1" customHeight="1">
      <c r="A42" s="33"/>
      <c r="C42" s="34"/>
      <c r="D42" s="27"/>
      <c r="F42" s="27"/>
      <c r="G42" s="75"/>
      <c r="H42" s="75"/>
    </row>
    <row r="43" spans="1:8" s="6" customFormat="1" ht="15.95" customHeight="1">
      <c r="A43" s="29"/>
      <c r="B43" s="50" t="s">
        <v>48</v>
      </c>
      <c r="C43" s="48"/>
      <c r="D43" s="11"/>
      <c r="E43" s="11"/>
      <c r="F43" s="8"/>
      <c r="G43" s="75"/>
      <c r="H43" s="75"/>
    </row>
    <row r="44" spans="1:8" s="17" customFormat="1" ht="15.95" customHeight="1">
      <c r="A44" s="31"/>
      <c r="B44" s="21" t="s">
        <v>78</v>
      </c>
      <c r="C44" s="26">
        <v>0</v>
      </c>
      <c r="D44" s="26">
        <v>0</v>
      </c>
      <c r="E44" s="26">
        <v>0</v>
      </c>
      <c r="F44" s="26">
        <v>0</v>
      </c>
      <c r="G44" s="75"/>
      <c r="H44" s="75"/>
    </row>
    <row r="45" spans="1:8" s="17" customFormat="1" ht="15.95" customHeight="1">
      <c r="A45" s="31"/>
      <c r="B45" s="21" t="s">
        <v>79</v>
      </c>
      <c r="C45" s="26">
        <v>0</v>
      </c>
      <c r="D45" s="26">
        <v>0</v>
      </c>
      <c r="E45" s="26">
        <v>0</v>
      </c>
      <c r="F45" s="26">
        <v>0</v>
      </c>
      <c r="G45" s="75"/>
      <c r="H45" s="75"/>
    </row>
    <row r="46" spans="1:8" s="17" customFormat="1" ht="15.95" customHeight="1">
      <c r="A46" s="31"/>
      <c r="B46" s="21" t="s">
        <v>80</v>
      </c>
      <c r="C46" s="26">
        <v>0</v>
      </c>
      <c r="D46" s="26">
        <v>0</v>
      </c>
      <c r="E46" s="26">
        <v>0</v>
      </c>
      <c r="F46" s="26">
        <v>0</v>
      </c>
      <c r="G46" s="75"/>
      <c r="H46" s="75"/>
    </row>
    <row r="47" spans="1:8" s="17" customFormat="1" ht="15.95" customHeight="1">
      <c r="A47" s="31"/>
      <c r="B47" s="21" t="s">
        <v>81</v>
      </c>
      <c r="C47" s="26">
        <v>0</v>
      </c>
      <c r="D47" s="26">
        <v>0</v>
      </c>
      <c r="E47" s="26">
        <v>0</v>
      </c>
      <c r="F47" s="26">
        <v>0</v>
      </c>
      <c r="G47" s="75"/>
      <c r="H47" s="75"/>
    </row>
    <row r="48" spans="1:8" s="17" customFormat="1" ht="15.95" customHeight="1">
      <c r="A48" s="31"/>
      <c r="B48" s="21" t="s">
        <v>82</v>
      </c>
      <c r="C48" s="26">
        <v>0</v>
      </c>
      <c r="D48" s="26">
        <v>0</v>
      </c>
      <c r="E48" s="26">
        <v>0</v>
      </c>
      <c r="F48" s="26">
        <v>0</v>
      </c>
      <c r="G48" s="75"/>
      <c r="H48" s="75"/>
    </row>
    <row r="49" spans="1:8" s="17" customFormat="1" ht="15.95" customHeight="1">
      <c r="A49" s="31"/>
      <c r="B49" s="21" t="s">
        <v>83</v>
      </c>
      <c r="C49" s="26">
        <v>0</v>
      </c>
      <c r="D49" s="26">
        <v>0</v>
      </c>
      <c r="E49" s="26">
        <v>0</v>
      </c>
      <c r="F49" s="26">
        <v>0</v>
      </c>
      <c r="G49" s="75"/>
      <c r="H49" s="75"/>
    </row>
    <row r="50" spans="1:8" s="17" customFormat="1" ht="15.95" customHeight="1">
      <c r="A50" s="31"/>
      <c r="B50" s="21" t="s">
        <v>84</v>
      </c>
      <c r="C50" s="26">
        <v>0</v>
      </c>
      <c r="D50" s="26">
        <v>0</v>
      </c>
      <c r="E50" s="26">
        <v>0</v>
      </c>
      <c r="F50" s="26">
        <v>0</v>
      </c>
      <c r="G50" s="75"/>
      <c r="H50" s="75"/>
    </row>
    <row r="51" spans="1:8" s="17" customFormat="1" ht="15.95" customHeight="1">
      <c r="A51" s="31"/>
      <c r="B51" s="21" t="s">
        <v>85</v>
      </c>
      <c r="C51" s="26">
        <v>0</v>
      </c>
      <c r="D51" s="26">
        <v>0</v>
      </c>
      <c r="E51" s="26">
        <v>0</v>
      </c>
      <c r="F51" s="26">
        <v>0</v>
      </c>
      <c r="G51" s="75"/>
      <c r="H51" s="75"/>
    </row>
    <row r="52" spans="1:8" s="17" customFormat="1" ht="15.95" customHeight="1">
      <c r="A52" s="31"/>
      <c r="B52" s="21" t="s">
        <v>86</v>
      </c>
      <c r="C52" s="26">
        <v>0</v>
      </c>
      <c r="D52" s="26">
        <v>0</v>
      </c>
      <c r="E52" s="26">
        <v>0</v>
      </c>
      <c r="F52" s="26">
        <v>0</v>
      </c>
      <c r="G52" s="75"/>
      <c r="H52" s="75"/>
    </row>
    <row r="53" spans="1:8" s="17" customFormat="1" ht="15.95" customHeight="1">
      <c r="A53" s="31"/>
      <c r="B53" s="21" t="s">
        <v>87</v>
      </c>
      <c r="C53" s="26">
        <v>0</v>
      </c>
      <c r="D53" s="26">
        <v>0</v>
      </c>
      <c r="E53" s="26">
        <v>0</v>
      </c>
      <c r="F53" s="26">
        <v>0</v>
      </c>
      <c r="G53" s="75"/>
      <c r="H53" s="75"/>
    </row>
    <row r="54" spans="1:8" s="17" customFormat="1" ht="15.95" customHeight="1">
      <c r="A54" s="31"/>
      <c r="B54" s="21" t="s">
        <v>88</v>
      </c>
      <c r="C54" s="15">
        <v>0</v>
      </c>
      <c r="D54" s="15">
        <v>0</v>
      </c>
      <c r="E54" s="26">
        <v>0</v>
      </c>
      <c r="F54" s="26">
        <v>0</v>
      </c>
      <c r="G54" s="75"/>
      <c r="H54" s="75"/>
    </row>
    <row r="55" spans="1:8" s="17" customFormat="1" ht="15.95" customHeight="1">
      <c r="A55" s="31"/>
      <c r="B55" s="21" t="s">
        <v>89</v>
      </c>
      <c r="C55" s="26">
        <v>0</v>
      </c>
      <c r="D55" s="26">
        <v>0</v>
      </c>
      <c r="E55" s="26">
        <v>0</v>
      </c>
      <c r="F55" s="26">
        <v>0</v>
      </c>
      <c r="G55" s="75"/>
      <c r="H55" s="75"/>
    </row>
    <row r="56" spans="1:8" s="17" customFormat="1" ht="15.95" customHeight="1">
      <c r="A56" s="31"/>
      <c r="B56" s="21" t="s">
        <v>90</v>
      </c>
      <c r="C56" s="26">
        <v>0</v>
      </c>
      <c r="D56" s="26">
        <v>0</v>
      </c>
      <c r="E56" s="26">
        <v>0</v>
      </c>
      <c r="F56" s="26">
        <v>0</v>
      </c>
      <c r="G56" s="75"/>
      <c r="H56" s="75"/>
    </row>
    <row r="57" spans="1:8" s="17" customFormat="1" ht="15.95" customHeight="1">
      <c r="A57" s="32"/>
      <c r="B57" s="18" t="s">
        <v>49</v>
      </c>
      <c r="C57" s="16">
        <f>SUM(C44:C56)</f>
        <v>0</v>
      </c>
      <c r="D57" s="16">
        <f>SUM(D44:D56)</f>
        <v>0</v>
      </c>
      <c r="E57" s="16">
        <f>SUM(E44:E56)</f>
        <v>0</v>
      </c>
      <c r="F57" s="16">
        <f>SUM(F44:F56)</f>
        <v>0</v>
      </c>
      <c r="G57" s="75"/>
      <c r="H57" s="75"/>
    </row>
    <row r="58" spans="1:8" s="1" customFormat="1" ht="8.1" customHeight="1">
      <c r="A58" s="33"/>
      <c r="C58" s="34"/>
      <c r="D58" s="27"/>
      <c r="F58" s="27"/>
      <c r="G58" s="75"/>
      <c r="H58" s="75"/>
    </row>
    <row r="59" spans="1:8" s="17" customFormat="1" ht="15.95" customHeight="1">
      <c r="A59" s="31"/>
      <c r="B59" s="44" t="s">
        <v>97</v>
      </c>
      <c r="C59" s="36" t="str">
        <f>IF(C41+C57=0, "PASS", "FAIL")</f>
        <v>PASS</v>
      </c>
      <c r="D59" s="36" t="str">
        <f>IF(D41+D57=0, "PASS", "FAIL")</f>
        <v>PASS</v>
      </c>
      <c r="E59" s="36" t="str">
        <f>IF(E41+E57=0, "PASS", "FAIL")</f>
        <v>PASS</v>
      </c>
      <c r="F59" s="36" t="str">
        <f>IF(F41+F57=0, "PASS", "FAIL")</f>
        <v>PASS</v>
      </c>
      <c r="G59" s="75"/>
      <c r="H59" s="75"/>
    </row>
    <row r="60" spans="1:8" s="1" customFormat="1" ht="18" customHeight="1">
      <c r="A60" s="33"/>
      <c r="C60" s="34"/>
      <c r="D60" s="27"/>
      <c r="F60" s="27"/>
      <c r="G60" s="75"/>
      <c r="H60" s="75"/>
    </row>
    <row r="61" spans="1:8" s="6" customFormat="1" ht="20.100000000000001" customHeight="1">
      <c r="A61" s="29"/>
      <c r="B61" s="12" t="s">
        <v>141</v>
      </c>
      <c r="C61" s="48"/>
      <c r="D61" s="11"/>
      <c r="E61" s="11"/>
      <c r="F61" s="8" t="s">
        <v>16</v>
      </c>
      <c r="G61" s="75"/>
      <c r="H61" s="75"/>
    </row>
    <row r="62" spans="1:8" s="13" customFormat="1" ht="45" customHeight="1">
      <c r="A62" s="30"/>
      <c r="B62" s="19"/>
      <c r="C62" s="20" t="str">
        <f>C$9</f>
        <v>2020-21 
Provisional 
Outturn</v>
      </c>
      <c r="D62" s="20" t="str">
        <f>D$9</f>
        <v>2021-22 
Budget 
Estimate</v>
      </c>
      <c r="E62" s="20" t="str">
        <f>E$9</f>
        <v>2022-23 
Budget 
Estimate</v>
      </c>
      <c r="F62" s="20" t="str">
        <f>F$9</f>
        <v>2023-24 
Budget 
Estimate</v>
      </c>
      <c r="G62" s="75"/>
      <c r="H62" s="75"/>
    </row>
    <row r="63" spans="1:8" s="1" customFormat="1" ht="8.1" customHeight="1">
      <c r="A63" s="33"/>
      <c r="C63" s="34"/>
      <c r="D63" s="27"/>
      <c r="F63" s="27"/>
      <c r="G63" s="75"/>
      <c r="H63" s="75"/>
    </row>
    <row r="64" spans="1:8" s="6" customFormat="1" ht="15.95" customHeight="1">
      <c r="A64" s="29"/>
      <c r="B64" s="50" t="s">
        <v>43</v>
      </c>
      <c r="C64" s="48"/>
      <c r="D64" s="11"/>
      <c r="E64" s="11"/>
      <c r="F64" s="8"/>
      <c r="G64" s="75"/>
      <c r="H64" s="75"/>
    </row>
    <row r="65" spans="1:8" s="13" customFormat="1" ht="20.100000000000001" customHeight="1">
      <c r="A65" s="30"/>
      <c r="B65" s="81" t="s">
        <v>94</v>
      </c>
      <c r="C65" s="82"/>
      <c r="D65" s="82"/>
      <c r="E65" s="82"/>
      <c r="F65" s="83"/>
      <c r="G65" s="75"/>
      <c r="H65" s="75"/>
    </row>
    <row r="66" spans="1:8" s="17" customFormat="1" ht="15.95" customHeight="1">
      <c r="A66" s="31"/>
      <c r="B66" s="21" t="s">
        <v>31</v>
      </c>
      <c r="C66" s="26">
        <v>0</v>
      </c>
      <c r="D66" s="26">
        <v>0</v>
      </c>
      <c r="E66" s="26">
        <v>0</v>
      </c>
      <c r="F66" s="26">
        <v>0</v>
      </c>
      <c r="G66" s="75"/>
      <c r="H66" s="75"/>
    </row>
    <row r="67" spans="1:8" s="17" customFormat="1" ht="15.95" customHeight="1">
      <c r="A67" s="31"/>
      <c r="B67" s="21" t="s">
        <v>154</v>
      </c>
      <c r="C67" s="26">
        <v>0</v>
      </c>
      <c r="D67" s="26">
        <v>0</v>
      </c>
      <c r="E67" s="26">
        <v>0</v>
      </c>
      <c r="F67" s="26">
        <v>0</v>
      </c>
      <c r="G67" s="75"/>
      <c r="H67" s="75"/>
    </row>
    <row r="68" spans="1:8" s="17" customFormat="1" ht="15.95" customHeight="1">
      <c r="A68" s="31"/>
      <c r="B68" s="21" t="s">
        <v>32</v>
      </c>
      <c r="C68" s="26">
        <v>0</v>
      </c>
      <c r="D68" s="26">
        <v>0</v>
      </c>
      <c r="E68" s="26">
        <v>0</v>
      </c>
      <c r="F68" s="26">
        <v>0</v>
      </c>
      <c r="G68" s="75"/>
      <c r="H68" s="75"/>
    </row>
    <row r="69" spans="1:8" s="17" customFormat="1" ht="15.95" customHeight="1">
      <c r="A69" s="31"/>
      <c r="B69" s="21" t="s">
        <v>50</v>
      </c>
      <c r="C69" s="26">
        <v>0</v>
      </c>
      <c r="D69" s="26">
        <v>0</v>
      </c>
      <c r="E69" s="26">
        <v>0</v>
      </c>
      <c r="F69" s="26">
        <v>0</v>
      </c>
      <c r="G69" s="75"/>
      <c r="H69" s="75"/>
    </row>
    <row r="70" spans="1:8" s="17" customFormat="1" ht="15.95" customHeight="1">
      <c r="A70" s="31"/>
      <c r="B70" s="21" t="s">
        <v>33</v>
      </c>
      <c r="C70" s="26">
        <v>0</v>
      </c>
      <c r="D70" s="26">
        <v>0</v>
      </c>
      <c r="E70" s="26">
        <v>0</v>
      </c>
      <c r="F70" s="26">
        <v>0</v>
      </c>
      <c r="G70" s="75"/>
      <c r="H70" s="75"/>
    </row>
    <row r="71" spans="1:8" s="17" customFormat="1" ht="15.95" customHeight="1">
      <c r="A71" s="31"/>
      <c r="B71" s="21" t="s">
        <v>45</v>
      </c>
      <c r="C71" s="26">
        <v>0</v>
      </c>
      <c r="D71" s="26">
        <v>0</v>
      </c>
      <c r="E71" s="26">
        <v>0</v>
      </c>
      <c r="F71" s="26">
        <v>0</v>
      </c>
      <c r="G71" s="75"/>
      <c r="H71" s="75"/>
    </row>
    <row r="72" spans="1:8" s="17" customFormat="1" ht="15.95" customHeight="1">
      <c r="A72" s="31"/>
      <c r="B72" s="21" t="s">
        <v>44</v>
      </c>
      <c r="C72" s="26">
        <v>0</v>
      </c>
      <c r="D72" s="26">
        <v>0</v>
      </c>
      <c r="E72" s="26">
        <v>0</v>
      </c>
      <c r="F72" s="26">
        <v>0</v>
      </c>
      <c r="G72" s="75"/>
      <c r="H72" s="75"/>
    </row>
    <row r="73" spans="1:8" s="17" customFormat="1" ht="15.95" customHeight="1">
      <c r="A73" s="31"/>
      <c r="B73" s="21" t="s">
        <v>38</v>
      </c>
      <c r="C73" s="26">
        <v>0</v>
      </c>
      <c r="D73" s="26">
        <v>0</v>
      </c>
      <c r="E73" s="26">
        <v>0</v>
      </c>
      <c r="F73" s="26">
        <v>0</v>
      </c>
      <c r="G73" s="75"/>
      <c r="H73" s="75"/>
    </row>
    <row r="74" spans="1:8" s="17" customFormat="1" ht="15.95" customHeight="1">
      <c r="A74" s="31"/>
      <c r="B74" s="21" t="s">
        <v>34</v>
      </c>
      <c r="C74" s="26">
        <v>0</v>
      </c>
      <c r="D74" s="26">
        <v>0</v>
      </c>
      <c r="E74" s="26">
        <v>0</v>
      </c>
      <c r="F74" s="26">
        <v>0</v>
      </c>
      <c r="G74" s="75"/>
      <c r="H74" s="75"/>
    </row>
    <row r="75" spans="1:8" s="17" customFormat="1" ht="15.95" customHeight="1">
      <c r="A75" s="31"/>
      <c r="B75" s="21" t="s">
        <v>46</v>
      </c>
      <c r="C75" s="26">
        <v>0</v>
      </c>
      <c r="D75" s="26">
        <v>0</v>
      </c>
      <c r="E75" s="26">
        <v>0</v>
      </c>
      <c r="F75" s="26">
        <v>0</v>
      </c>
      <c r="G75" s="75"/>
      <c r="H75" s="75"/>
    </row>
    <row r="76" spans="1:8" s="17" customFormat="1" ht="15.95" customHeight="1">
      <c r="A76" s="32"/>
      <c r="B76" s="24" t="s">
        <v>95</v>
      </c>
      <c r="C76" s="25">
        <f>SUM(C66:C75)</f>
        <v>0</v>
      </c>
      <c r="D76" s="25">
        <f>SUM(D66:D75)</f>
        <v>0</v>
      </c>
      <c r="E76" s="25">
        <f>SUM(E66:E75)</f>
        <v>0</v>
      </c>
      <c r="F76" s="25">
        <f>SUM(F66:F75)</f>
        <v>0</v>
      </c>
      <c r="G76" s="75"/>
      <c r="H76" s="75"/>
    </row>
    <row r="77" spans="1:8" s="13" customFormat="1" ht="20.100000000000001" customHeight="1">
      <c r="A77" s="30"/>
      <c r="B77" s="81" t="s">
        <v>130</v>
      </c>
      <c r="C77" s="82"/>
      <c r="D77" s="82"/>
      <c r="E77" s="82"/>
      <c r="F77" s="83"/>
      <c r="G77" s="75"/>
      <c r="H77" s="75"/>
    </row>
    <row r="78" spans="1:8" s="17" customFormat="1" ht="15.95" customHeight="1">
      <c r="A78" s="31"/>
      <c r="B78" s="21" t="s">
        <v>51</v>
      </c>
      <c r="C78" s="26">
        <v>0</v>
      </c>
      <c r="D78" s="26">
        <v>0</v>
      </c>
      <c r="E78" s="26">
        <v>0</v>
      </c>
      <c r="F78" s="26">
        <v>0</v>
      </c>
      <c r="G78" s="75"/>
      <c r="H78" s="75"/>
    </row>
    <row r="79" spans="1:8" s="17" customFormat="1" ht="15.95" customHeight="1">
      <c r="A79" s="31"/>
      <c r="B79" s="21" t="s">
        <v>92</v>
      </c>
      <c r="C79" s="26">
        <v>0</v>
      </c>
      <c r="D79" s="26">
        <v>0</v>
      </c>
      <c r="E79" s="26">
        <v>0</v>
      </c>
      <c r="F79" s="26">
        <v>0</v>
      </c>
      <c r="G79" s="75"/>
      <c r="H79" s="75"/>
    </row>
    <row r="80" spans="1:8" s="17" customFormat="1" ht="15.95" customHeight="1">
      <c r="A80" s="31"/>
      <c r="B80" s="21" t="s">
        <v>131</v>
      </c>
      <c r="C80" s="26">
        <v>0</v>
      </c>
      <c r="D80" s="26">
        <v>0</v>
      </c>
      <c r="E80" s="26">
        <v>0</v>
      </c>
      <c r="F80" s="26">
        <v>0</v>
      </c>
      <c r="G80" s="75"/>
      <c r="H80" s="75"/>
    </row>
    <row r="81" spans="1:8" s="17" customFormat="1" ht="15.95" customHeight="1">
      <c r="A81" s="31"/>
      <c r="B81" s="21" t="s">
        <v>52</v>
      </c>
      <c r="C81" s="26">
        <v>0</v>
      </c>
      <c r="D81" s="26">
        <v>0</v>
      </c>
      <c r="E81" s="26">
        <v>0</v>
      </c>
      <c r="F81" s="26">
        <v>0</v>
      </c>
      <c r="G81" s="75"/>
      <c r="H81" s="75"/>
    </row>
    <row r="82" spans="1:8" s="17" customFormat="1" ht="15.95" customHeight="1">
      <c r="A82" s="32"/>
      <c r="B82" s="24" t="s">
        <v>132</v>
      </c>
      <c r="C82" s="25">
        <f>SUM(C78:C81)</f>
        <v>0</v>
      </c>
      <c r="D82" s="25">
        <f>SUM(D78:D81)</f>
        <v>0</v>
      </c>
      <c r="E82" s="25">
        <f>SUM(E78:E81)</f>
        <v>0</v>
      </c>
      <c r="F82" s="25">
        <f>SUM(F78:F81)</f>
        <v>0</v>
      </c>
      <c r="G82" s="75"/>
      <c r="H82" s="75"/>
    </row>
    <row r="83" spans="1:8" s="13" customFormat="1" ht="20.100000000000001" customHeight="1">
      <c r="A83" s="30"/>
      <c r="B83" s="81" t="s">
        <v>93</v>
      </c>
      <c r="C83" s="82"/>
      <c r="D83" s="82"/>
      <c r="E83" s="82"/>
      <c r="F83" s="83"/>
      <c r="G83" s="75"/>
      <c r="H83" s="75"/>
    </row>
    <row r="84" spans="1:8" s="17" customFormat="1" ht="15.95" customHeight="1">
      <c r="A84" s="31"/>
      <c r="B84" s="21" t="s">
        <v>31</v>
      </c>
      <c r="C84" s="26">
        <v>0</v>
      </c>
      <c r="D84" s="26">
        <v>0</v>
      </c>
      <c r="E84" s="26">
        <v>0</v>
      </c>
      <c r="F84" s="26">
        <v>0</v>
      </c>
      <c r="G84" s="75"/>
      <c r="H84" s="75"/>
    </row>
    <row r="85" spans="1:8" s="17" customFormat="1" ht="15.95" customHeight="1">
      <c r="A85" s="31"/>
      <c r="B85" s="21" t="s">
        <v>154</v>
      </c>
      <c r="C85" s="26">
        <v>0</v>
      </c>
      <c r="D85" s="26">
        <v>0</v>
      </c>
      <c r="E85" s="26">
        <v>0</v>
      </c>
      <c r="F85" s="26">
        <v>0</v>
      </c>
      <c r="G85" s="75"/>
      <c r="H85" s="75"/>
    </row>
    <row r="86" spans="1:8" s="17" customFormat="1" ht="15.95" customHeight="1">
      <c r="A86" s="31"/>
      <c r="B86" s="21" t="s">
        <v>32</v>
      </c>
      <c r="C86" s="26">
        <v>0</v>
      </c>
      <c r="D86" s="26">
        <v>0</v>
      </c>
      <c r="E86" s="26">
        <v>0</v>
      </c>
      <c r="F86" s="26">
        <v>0</v>
      </c>
      <c r="G86" s="75"/>
      <c r="H86" s="75"/>
    </row>
    <row r="87" spans="1:8" s="17" customFormat="1" ht="15.95" customHeight="1">
      <c r="A87" s="31"/>
      <c r="B87" s="21" t="s">
        <v>35</v>
      </c>
      <c r="C87" s="26">
        <v>0</v>
      </c>
      <c r="D87" s="26">
        <v>0</v>
      </c>
      <c r="E87" s="26">
        <v>0</v>
      </c>
      <c r="F87" s="26">
        <v>0</v>
      </c>
      <c r="G87" s="75"/>
      <c r="H87" s="75"/>
    </row>
    <row r="88" spans="1:8" s="17" customFormat="1" ht="15.95" customHeight="1">
      <c r="A88" s="31"/>
      <c r="B88" s="21" t="s">
        <v>33</v>
      </c>
      <c r="C88" s="26">
        <v>0</v>
      </c>
      <c r="D88" s="26">
        <v>0</v>
      </c>
      <c r="E88" s="26">
        <v>0</v>
      </c>
      <c r="F88" s="26">
        <v>0</v>
      </c>
      <c r="G88" s="75"/>
      <c r="H88" s="75"/>
    </row>
    <row r="89" spans="1:8" s="17" customFormat="1" ht="15.95" customHeight="1">
      <c r="A89" s="31"/>
      <c r="B89" s="21" t="s">
        <v>45</v>
      </c>
      <c r="C89" s="26">
        <v>0</v>
      </c>
      <c r="D89" s="26">
        <v>0</v>
      </c>
      <c r="E89" s="26">
        <v>0</v>
      </c>
      <c r="F89" s="26">
        <v>0</v>
      </c>
      <c r="G89" s="75"/>
      <c r="H89" s="75"/>
    </row>
    <row r="90" spans="1:8" s="17" customFormat="1" ht="15.95" customHeight="1">
      <c r="A90" s="31"/>
      <c r="B90" s="21" t="s">
        <v>44</v>
      </c>
      <c r="C90" s="26">
        <v>0</v>
      </c>
      <c r="D90" s="26">
        <v>0</v>
      </c>
      <c r="E90" s="26">
        <v>0</v>
      </c>
      <c r="F90" s="26">
        <v>0</v>
      </c>
      <c r="G90" s="75"/>
      <c r="H90" s="75"/>
    </row>
    <row r="91" spans="1:8" s="17" customFormat="1" ht="15.95" customHeight="1">
      <c r="A91" s="31"/>
      <c r="B91" s="21" t="s">
        <v>38</v>
      </c>
      <c r="C91" s="26">
        <v>0</v>
      </c>
      <c r="D91" s="26">
        <v>0</v>
      </c>
      <c r="E91" s="26">
        <v>0</v>
      </c>
      <c r="F91" s="26">
        <v>0</v>
      </c>
      <c r="G91" s="75"/>
      <c r="H91" s="75"/>
    </row>
    <row r="92" spans="1:8" s="17" customFormat="1" ht="15.95" customHeight="1">
      <c r="A92" s="31"/>
      <c r="B92" s="21" t="s">
        <v>34</v>
      </c>
      <c r="C92" s="26">
        <v>0</v>
      </c>
      <c r="D92" s="26">
        <v>0</v>
      </c>
      <c r="E92" s="26">
        <v>0</v>
      </c>
      <c r="F92" s="26">
        <v>0</v>
      </c>
      <c r="G92" s="75"/>
      <c r="H92" s="75"/>
    </row>
    <row r="93" spans="1:8" s="17" customFormat="1" ht="15.95" customHeight="1">
      <c r="A93" s="31"/>
      <c r="B93" s="21" t="s">
        <v>46</v>
      </c>
      <c r="C93" s="26">
        <v>0</v>
      </c>
      <c r="D93" s="26">
        <v>0</v>
      </c>
      <c r="E93" s="26">
        <v>0</v>
      </c>
      <c r="F93" s="26">
        <v>0</v>
      </c>
      <c r="G93" s="75"/>
      <c r="H93" s="75"/>
    </row>
    <row r="94" spans="1:8" s="17" customFormat="1" ht="15.95" customHeight="1">
      <c r="A94" s="32"/>
      <c r="B94" s="24" t="s">
        <v>96</v>
      </c>
      <c r="C94" s="25">
        <f>SUM(C84:C93)</f>
        <v>0</v>
      </c>
      <c r="D94" s="25">
        <f>SUM(D84:D93)</f>
        <v>0</v>
      </c>
      <c r="E94" s="25">
        <f>SUM(E84:E93)</f>
        <v>0</v>
      </c>
      <c r="F94" s="25">
        <f>SUM(F84:F93)</f>
        <v>0</v>
      </c>
      <c r="G94" s="75"/>
      <c r="H94" s="75"/>
    </row>
    <row r="95" spans="1:8" s="17" customFormat="1" ht="15.95" customHeight="1">
      <c r="A95" s="32"/>
      <c r="B95" s="18" t="s">
        <v>129</v>
      </c>
      <c r="C95" s="16">
        <f>SUM(C76,C82, C94)</f>
        <v>0</v>
      </c>
      <c r="D95" s="16">
        <f>SUM(D76,D82, D94)</f>
        <v>0</v>
      </c>
      <c r="E95" s="16">
        <f>SUM(E76,E82, E94)</f>
        <v>0</v>
      </c>
      <c r="F95" s="16">
        <f>SUM(F76,F82, F94)</f>
        <v>0</v>
      </c>
      <c r="G95" s="75"/>
      <c r="H95" s="75"/>
    </row>
    <row r="96" spans="1:8" s="1" customFormat="1" ht="8.1" customHeight="1">
      <c r="A96" s="33"/>
      <c r="C96" s="34"/>
      <c r="D96" s="27"/>
      <c r="F96" s="27"/>
      <c r="G96" s="75"/>
      <c r="H96" s="75"/>
    </row>
    <row r="97" spans="1:8" s="6" customFormat="1" ht="15.95" customHeight="1">
      <c r="A97" s="29"/>
      <c r="B97" s="50" t="s">
        <v>48</v>
      </c>
      <c r="C97" s="48"/>
      <c r="D97" s="11"/>
      <c r="E97" s="11"/>
      <c r="F97" s="8"/>
      <c r="G97" s="75"/>
      <c r="H97" s="75"/>
    </row>
    <row r="98" spans="1:8" s="17" customFormat="1" ht="15.95" customHeight="1">
      <c r="A98" s="31"/>
      <c r="B98" s="21" t="s">
        <v>78</v>
      </c>
      <c r="C98" s="26">
        <v>0</v>
      </c>
      <c r="D98" s="26">
        <v>0</v>
      </c>
      <c r="E98" s="26">
        <v>0</v>
      </c>
      <c r="F98" s="26">
        <v>0</v>
      </c>
      <c r="G98" s="75"/>
      <c r="H98" s="75"/>
    </row>
    <row r="99" spans="1:8" s="17" customFormat="1" ht="15.95" customHeight="1">
      <c r="A99" s="31"/>
      <c r="B99" s="21" t="s">
        <v>79</v>
      </c>
      <c r="C99" s="26">
        <v>0</v>
      </c>
      <c r="D99" s="26">
        <v>0</v>
      </c>
      <c r="E99" s="26">
        <v>0</v>
      </c>
      <c r="F99" s="26">
        <v>0</v>
      </c>
      <c r="G99" s="75"/>
      <c r="H99" s="75"/>
    </row>
    <row r="100" spans="1:8" s="17" customFormat="1" ht="15.95" customHeight="1">
      <c r="A100" s="31"/>
      <c r="B100" s="21" t="s">
        <v>80</v>
      </c>
      <c r="C100" s="26">
        <v>0</v>
      </c>
      <c r="D100" s="26">
        <v>0</v>
      </c>
      <c r="E100" s="26">
        <v>0</v>
      </c>
      <c r="F100" s="26">
        <v>0</v>
      </c>
      <c r="G100" s="75"/>
      <c r="H100" s="75"/>
    </row>
    <row r="101" spans="1:8" s="17" customFormat="1" ht="15.95" customHeight="1">
      <c r="A101" s="31"/>
      <c r="B101" s="21" t="s">
        <v>81</v>
      </c>
      <c r="C101" s="26">
        <v>0</v>
      </c>
      <c r="D101" s="26">
        <v>0</v>
      </c>
      <c r="E101" s="26">
        <v>0</v>
      </c>
      <c r="F101" s="26">
        <v>0</v>
      </c>
      <c r="G101" s="75"/>
      <c r="H101" s="75"/>
    </row>
    <row r="102" spans="1:8" s="17" customFormat="1" ht="15.95" customHeight="1">
      <c r="A102" s="31"/>
      <c r="B102" s="21" t="s">
        <v>82</v>
      </c>
      <c r="C102" s="26">
        <v>0</v>
      </c>
      <c r="D102" s="26">
        <v>0</v>
      </c>
      <c r="E102" s="26">
        <v>0</v>
      </c>
      <c r="F102" s="26">
        <v>0</v>
      </c>
      <c r="G102" s="75"/>
      <c r="H102" s="75"/>
    </row>
    <row r="103" spans="1:8" s="17" customFormat="1" ht="15.95" customHeight="1">
      <c r="A103" s="31"/>
      <c r="B103" s="21" t="s">
        <v>83</v>
      </c>
      <c r="C103" s="26">
        <v>0</v>
      </c>
      <c r="D103" s="26">
        <v>0</v>
      </c>
      <c r="E103" s="26">
        <v>0</v>
      </c>
      <c r="F103" s="26">
        <v>0</v>
      </c>
      <c r="G103" s="75"/>
      <c r="H103" s="75"/>
    </row>
    <row r="104" spans="1:8" s="17" customFormat="1" ht="15.95" customHeight="1">
      <c r="A104" s="31"/>
      <c r="B104" s="42" t="s">
        <v>85</v>
      </c>
      <c r="C104" s="15">
        <f>-SUM(C76,C82)</f>
        <v>0</v>
      </c>
      <c r="D104" s="15">
        <f>-SUM(D76,D82)</f>
        <v>0</v>
      </c>
      <c r="E104" s="15">
        <f>-SUM(E76,E82)</f>
        <v>0</v>
      </c>
      <c r="F104" s="15">
        <f>-SUM(F76,F82)</f>
        <v>0</v>
      </c>
      <c r="G104" s="75"/>
      <c r="H104" s="75"/>
    </row>
    <row r="105" spans="1:8" s="17" customFormat="1" ht="15.95" customHeight="1">
      <c r="A105" s="32"/>
      <c r="B105" s="18" t="s">
        <v>146</v>
      </c>
      <c r="C105" s="16">
        <f>SUM(C98:C104)</f>
        <v>0</v>
      </c>
      <c r="D105" s="16">
        <f>SUM(D98:D104)</f>
        <v>0</v>
      </c>
      <c r="E105" s="16">
        <f>SUM(E98:E104)</f>
        <v>0</v>
      </c>
      <c r="F105" s="16">
        <f>SUM(F98:F104)</f>
        <v>0</v>
      </c>
      <c r="G105" s="75"/>
      <c r="H105" s="75"/>
    </row>
    <row r="106" spans="1:8" s="1" customFormat="1" ht="8.1" customHeight="1">
      <c r="A106" s="33"/>
      <c r="C106" s="34"/>
      <c r="D106" s="27"/>
      <c r="F106" s="27"/>
      <c r="G106" s="75"/>
      <c r="H106" s="75"/>
    </row>
    <row r="107" spans="1:8" s="17" customFormat="1" ht="15.95" customHeight="1">
      <c r="A107" s="31"/>
      <c r="B107" s="44" t="s">
        <v>97</v>
      </c>
      <c r="C107" s="36" t="str">
        <f>IF(C95+C105=0, "PASS", "FAIL")</f>
        <v>PASS</v>
      </c>
      <c r="D107" s="36" t="str">
        <f>IF(D95+D105=0, "PASS", "FAIL")</f>
        <v>PASS</v>
      </c>
      <c r="E107" s="36" t="str">
        <f>IF(E95+E105=0, "PASS", "FAIL")</f>
        <v>PASS</v>
      </c>
      <c r="F107" s="36" t="str">
        <f>IF(F95+F105=0, "PASS", "FAIL")</f>
        <v>PASS</v>
      </c>
      <c r="G107" s="75"/>
      <c r="H107" s="75"/>
    </row>
    <row r="108" spans="1:8" ht="18" customHeight="1">
      <c r="D108" s="41"/>
      <c r="E108" s="41"/>
      <c r="F108" s="41"/>
    </row>
    <row r="109" spans="1:8" s="6" customFormat="1" ht="24.95" customHeight="1">
      <c r="A109" s="29"/>
      <c r="B109" s="23" t="s">
        <v>143</v>
      </c>
      <c r="C109" s="22"/>
      <c r="D109" s="11"/>
      <c r="E109" s="11"/>
      <c r="F109" s="8"/>
      <c r="G109" s="75"/>
      <c r="H109" s="75"/>
    </row>
    <row r="110" spans="1:8" s="6" customFormat="1" ht="20.100000000000001" customHeight="1">
      <c r="A110" s="29"/>
      <c r="B110" s="12" t="s">
        <v>144</v>
      </c>
      <c r="C110" s="48"/>
      <c r="D110" s="11"/>
      <c r="E110" s="11"/>
      <c r="F110" s="8" t="s">
        <v>16</v>
      </c>
      <c r="G110" s="75"/>
      <c r="H110" s="75"/>
    </row>
    <row r="111" spans="1:8" s="13" customFormat="1" ht="45" customHeight="1">
      <c r="A111" s="30"/>
      <c r="B111" s="19"/>
      <c r="C111" s="20" t="str">
        <f>C$9</f>
        <v>2020-21 
Provisional 
Outturn</v>
      </c>
      <c r="D111" s="20" t="str">
        <f>D$9</f>
        <v>2021-22 
Budget 
Estimate</v>
      </c>
      <c r="E111" s="20" t="str">
        <f>E$9</f>
        <v>2022-23 
Budget 
Estimate</v>
      </c>
      <c r="F111" s="20" t="str">
        <f>F$9</f>
        <v>2023-24 
Budget 
Estimate</v>
      </c>
      <c r="G111" s="75"/>
      <c r="H111" s="75"/>
    </row>
    <row r="112" spans="1:8" s="1" customFormat="1" ht="8.1" customHeight="1">
      <c r="A112" s="33"/>
      <c r="C112" s="34"/>
      <c r="D112" s="27"/>
      <c r="F112" s="27"/>
      <c r="G112" s="75"/>
      <c r="H112" s="75"/>
    </row>
    <row r="113" spans="1:8" s="6" customFormat="1" ht="15.95" customHeight="1">
      <c r="A113" s="29"/>
      <c r="B113" s="50" t="s">
        <v>43</v>
      </c>
      <c r="C113" s="48"/>
      <c r="D113" s="11"/>
      <c r="E113" s="11"/>
      <c r="F113" s="8"/>
      <c r="G113" s="75"/>
      <c r="H113" s="75"/>
    </row>
    <row r="114" spans="1:8" s="17" customFormat="1" ht="15.95" customHeight="1">
      <c r="A114" s="31"/>
      <c r="B114" s="21" t="s">
        <v>98</v>
      </c>
      <c r="C114" s="26">
        <v>0</v>
      </c>
      <c r="D114" s="26">
        <v>0</v>
      </c>
      <c r="E114" s="26">
        <v>0</v>
      </c>
      <c r="F114" s="26">
        <v>0</v>
      </c>
      <c r="G114" s="75"/>
      <c r="H114" s="75"/>
    </row>
    <row r="115" spans="1:8" s="17" customFormat="1" ht="15.95" customHeight="1">
      <c r="A115" s="31"/>
      <c r="B115" s="21" t="s">
        <v>99</v>
      </c>
      <c r="C115" s="26">
        <v>0</v>
      </c>
      <c r="D115" s="26">
        <v>0</v>
      </c>
      <c r="E115" s="26">
        <v>0</v>
      </c>
      <c r="F115" s="26">
        <v>0</v>
      </c>
      <c r="G115" s="75"/>
      <c r="H115" s="75"/>
    </row>
    <row r="116" spans="1:8" s="17" customFormat="1" ht="15.95" customHeight="1">
      <c r="A116" s="31"/>
      <c r="B116" s="21" t="s">
        <v>100</v>
      </c>
      <c r="C116" s="26">
        <v>0</v>
      </c>
      <c r="D116" s="26">
        <v>0</v>
      </c>
      <c r="E116" s="26">
        <v>0</v>
      </c>
      <c r="F116" s="26">
        <v>0</v>
      </c>
      <c r="G116" s="75"/>
      <c r="H116" s="75"/>
    </row>
    <row r="117" spans="1:8" s="17" customFormat="1" ht="15.95" customHeight="1">
      <c r="A117" s="31"/>
      <c r="B117" s="21" t="s">
        <v>101</v>
      </c>
      <c r="C117" s="26">
        <v>0</v>
      </c>
      <c r="D117" s="26">
        <v>0</v>
      </c>
      <c r="E117" s="26">
        <v>0</v>
      </c>
      <c r="F117" s="26">
        <v>0</v>
      </c>
      <c r="G117" s="75"/>
      <c r="H117" s="75"/>
    </row>
    <row r="118" spans="1:8" s="17" customFormat="1" ht="15.95" customHeight="1">
      <c r="A118" s="31"/>
      <c r="B118" s="21" t="s">
        <v>102</v>
      </c>
      <c r="C118" s="26">
        <v>0</v>
      </c>
      <c r="D118" s="26">
        <v>0</v>
      </c>
      <c r="E118" s="26">
        <v>0</v>
      </c>
      <c r="F118" s="26">
        <v>0</v>
      </c>
      <c r="G118" s="75"/>
      <c r="H118" s="75"/>
    </row>
    <row r="119" spans="1:8" s="17" customFormat="1" ht="15.95" customHeight="1">
      <c r="A119" s="32"/>
      <c r="B119" s="52" t="s">
        <v>54</v>
      </c>
      <c r="C119" s="53">
        <f>SUM(C114:C118)</f>
        <v>0</v>
      </c>
      <c r="D119" s="53">
        <f>SUM(D114:D118)</f>
        <v>0</v>
      </c>
      <c r="E119" s="53">
        <f>SUM(E114:E118)</f>
        <v>0</v>
      </c>
      <c r="F119" s="53">
        <f>SUM(F114:F118)</f>
        <v>0</v>
      </c>
      <c r="G119" s="75"/>
      <c r="H119" s="75"/>
    </row>
    <row r="120" spans="1:8" s="1" customFormat="1" ht="8.1" customHeight="1">
      <c r="A120" s="33"/>
      <c r="C120" s="34"/>
      <c r="D120" s="27"/>
      <c r="F120" s="27"/>
      <c r="G120" s="75"/>
      <c r="H120" s="75"/>
    </row>
    <row r="121" spans="1:8" s="6" customFormat="1" ht="15.95" customHeight="1">
      <c r="A121" s="29"/>
      <c r="B121" s="50" t="s">
        <v>48</v>
      </c>
      <c r="C121" s="48"/>
      <c r="D121" s="11"/>
      <c r="E121" s="11"/>
      <c r="F121" s="8"/>
      <c r="G121" s="75"/>
      <c r="H121" s="75"/>
    </row>
    <row r="122" spans="1:8" s="17" customFormat="1" ht="15.95" customHeight="1">
      <c r="A122" s="31"/>
      <c r="B122" s="21" t="s">
        <v>104</v>
      </c>
      <c r="C122" s="26">
        <v>0</v>
      </c>
      <c r="D122" s="26">
        <v>0</v>
      </c>
      <c r="E122" s="26">
        <v>0</v>
      </c>
      <c r="F122" s="26">
        <v>0</v>
      </c>
      <c r="G122" s="75"/>
      <c r="H122" s="75"/>
    </row>
    <row r="123" spans="1:8" s="17" customFormat="1" ht="15.95" customHeight="1">
      <c r="A123" s="31"/>
      <c r="B123" s="35" t="s">
        <v>121</v>
      </c>
      <c r="C123" s="26">
        <v>0</v>
      </c>
      <c r="D123" s="26">
        <v>0</v>
      </c>
      <c r="E123" s="26">
        <v>0</v>
      </c>
      <c r="F123" s="26">
        <v>0</v>
      </c>
      <c r="G123" s="75"/>
      <c r="H123" s="75"/>
    </row>
    <row r="124" spans="1:8" s="17" customFormat="1" ht="15.95" customHeight="1">
      <c r="A124" s="31"/>
      <c r="B124" s="21" t="s">
        <v>80</v>
      </c>
      <c r="C124" s="26">
        <v>0</v>
      </c>
      <c r="D124" s="26">
        <v>0</v>
      </c>
      <c r="E124" s="26">
        <v>0</v>
      </c>
      <c r="F124" s="26">
        <v>0</v>
      </c>
      <c r="G124" s="75"/>
      <c r="H124" s="75"/>
    </row>
    <row r="125" spans="1:8" s="17" customFormat="1" ht="15.95" customHeight="1">
      <c r="A125" s="31"/>
      <c r="B125" s="21" t="s">
        <v>81</v>
      </c>
      <c r="C125" s="26">
        <v>0</v>
      </c>
      <c r="D125" s="26">
        <v>0</v>
      </c>
      <c r="E125" s="26">
        <v>0</v>
      </c>
      <c r="F125" s="26">
        <v>0</v>
      </c>
      <c r="G125" s="75"/>
      <c r="H125" s="75"/>
    </row>
    <row r="126" spans="1:8" s="17" customFormat="1" ht="15.95" customHeight="1">
      <c r="A126" s="31"/>
      <c r="B126" s="21" t="s">
        <v>84</v>
      </c>
      <c r="C126" s="26">
        <v>0</v>
      </c>
      <c r="D126" s="26">
        <v>0</v>
      </c>
      <c r="E126" s="26">
        <v>0</v>
      </c>
      <c r="F126" s="26">
        <v>0</v>
      </c>
      <c r="G126" s="75"/>
      <c r="H126" s="75"/>
    </row>
    <row r="127" spans="1:8" s="17" customFormat="1" ht="15.95" customHeight="1">
      <c r="A127" s="31"/>
      <c r="B127" s="21" t="s">
        <v>85</v>
      </c>
      <c r="C127" s="26">
        <v>0</v>
      </c>
      <c r="D127" s="26">
        <v>0</v>
      </c>
      <c r="E127" s="26">
        <v>0</v>
      </c>
      <c r="F127" s="26">
        <v>0</v>
      </c>
      <c r="G127" s="75"/>
      <c r="H127" s="75"/>
    </row>
    <row r="128" spans="1:8" s="17" customFormat="1" ht="15.95" customHeight="1">
      <c r="A128" s="31"/>
      <c r="B128" s="21" t="s">
        <v>86</v>
      </c>
      <c r="C128" s="26">
        <v>0</v>
      </c>
      <c r="D128" s="26">
        <v>0</v>
      </c>
      <c r="E128" s="26">
        <v>0</v>
      </c>
      <c r="F128" s="26">
        <v>0</v>
      </c>
      <c r="G128" s="75"/>
      <c r="H128" s="75"/>
    </row>
    <row r="129" spans="1:8" s="17" customFormat="1" ht="15.95" customHeight="1">
      <c r="A129" s="31"/>
      <c r="B129" s="21" t="s">
        <v>87</v>
      </c>
      <c r="C129" s="26">
        <v>0</v>
      </c>
      <c r="D129" s="26">
        <v>0</v>
      </c>
      <c r="E129" s="26">
        <v>0</v>
      </c>
      <c r="F129" s="26">
        <v>0</v>
      </c>
      <c r="G129" s="75"/>
      <c r="H129" s="75"/>
    </row>
    <row r="130" spans="1:8" s="17" customFormat="1" ht="15.95" customHeight="1">
      <c r="A130" s="31"/>
      <c r="B130" s="21" t="s">
        <v>88</v>
      </c>
      <c r="C130" s="26">
        <v>0</v>
      </c>
      <c r="D130" s="26">
        <v>0</v>
      </c>
      <c r="E130" s="26">
        <v>0</v>
      </c>
      <c r="F130" s="26">
        <v>0</v>
      </c>
      <c r="G130" s="75"/>
      <c r="H130" s="75"/>
    </row>
    <row r="131" spans="1:8" s="17" customFormat="1" ht="15.95" customHeight="1">
      <c r="A131" s="31"/>
      <c r="B131" s="21" t="s">
        <v>89</v>
      </c>
      <c r="C131" s="26">
        <v>0</v>
      </c>
      <c r="D131" s="26">
        <v>0</v>
      </c>
      <c r="E131" s="26">
        <v>0</v>
      </c>
      <c r="F131" s="26">
        <v>0</v>
      </c>
      <c r="G131" s="75"/>
      <c r="H131" s="75"/>
    </row>
    <row r="132" spans="1:8" s="17" customFormat="1" ht="15.95" customHeight="1">
      <c r="A132" s="31"/>
      <c r="B132" s="21" t="s">
        <v>90</v>
      </c>
      <c r="C132" s="26">
        <v>0</v>
      </c>
      <c r="D132" s="26">
        <v>0</v>
      </c>
      <c r="E132" s="26">
        <v>0</v>
      </c>
      <c r="F132" s="26">
        <v>0</v>
      </c>
      <c r="G132" s="75"/>
      <c r="H132" s="75"/>
    </row>
    <row r="133" spans="1:8" s="17" customFormat="1" ht="15.95" customHeight="1">
      <c r="A133" s="32"/>
      <c r="B133" s="52" t="s">
        <v>55</v>
      </c>
      <c r="C133" s="16">
        <f>SUM(C122:C132)</f>
        <v>0</v>
      </c>
      <c r="D133" s="16">
        <f>SUM(D122:D132)</f>
        <v>0</v>
      </c>
      <c r="E133" s="16">
        <f>SUM(E122:E132)</f>
        <v>0</v>
      </c>
      <c r="F133" s="16">
        <f>SUM(F122:F132)</f>
        <v>0</v>
      </c>
      <c r="G133" s="75"/>
      <c r="H133" s="75"/>
    </row>
    <row r="134" spans="1:8" s="1" customFormat="1" ht="8.1" customHeight="1">
      <c r="A134" s="33"/>
      <c r="C134" s="34"/>
      <c r="D134" s="27"/>
      <c r="F134" s="27"/>
      <c r="G134" s="75"/>
      <c r="H134" s="75"/>
    </row>
    <row r="135" spans="1:8" s="17" customFormat="1" ht="15.95" customHeight="1">
      <c r="A135" s="31"/>
      <c r="B135" s="44" t="s">
        <v>105</v>
      </c>
      <c r="C135" s="36" t="str">
        <f>IF(C119+C133=0, "PASS", "FAIL")</f>
        <v>PASS</v>
      </c>
      <c r="D135" s="36" t="str">
        <f>IF(D119+D133=0, "PASS", "FAIL")</f>
        <v>PASS</v>
      </c>
      <c r="E135" s="36" t="str">
        <f>IF(E119+E133=0, "PASS", "FAIL")</f>
        <v>PASS</v>
      </c>
      <c r="F135" s="36" t="str">
        <f>IF(F119+F133=0, "PASS", "FAIL")</f>
        <v>PASS</v>
      </c>
      <c r="G135" s="75"/>
      <c r="H135" s="75"/>
    </row>
    <row r="136" spans="1:8" ht="18" customHeight="1">
      <c r="D136" s="41"/>
      <c r="E136" s="41"/>
      <c r="F136" s="41"/>
    </row>
    <row r="137" spans="1:8" s="6" customFormat="1" ht="20.100000000000001" customHeight="1">
      <c r="A137" s="29"/>
      <c r="B137" s="12" t="s">
        <v>145</v>
      </c>
      <c r="C137" s="48"/>
      <c r="D137" s="11"/>
      <c r="E137" s="11"/>
      <c r="F137" s="8" t="s">
        <v>16</v>
      </c>
      <c r="G137" s="75"/>
      <c r="H137" s="75"/>
    </row>
    <row r="138" spans="1:8" s="13" customFormat="1" ht="45" customHeight="1">
      <c r="A138" s="30"/>
      <c r="B138" s="19"/>
      <c r="C138" s="20" t="str">
        <f>C$9</f>
        <v>2020-21 
Provisional 
Outturn</v>
      </c>
      <c r="D138" s="20" t="str">
        <f>D$9</f>
        <v>2021-22 
Budget 
Estimate</v>
      </c>
      <c r="E138" s="20" t="str">
        <f>E$9</f>
        <v>2022-23 
Budget 
Estimate</v>
      </c>
      <c r="F138" s="20" t="str">
        <f>F$9</f>
        <v>2023-24 
Budget 
Estimate</v>
      </c>
      <c r="G138" s="75"/>
      <c r="H138" s="75"/>
    </row>
    <row r="139" spans="1:8" s="1" customFormat="1" ht="8.1" customHeight="1">
      <c r="A139" s="33"/>
      <c r="C139" s="34"/>
      <c r="D139" s="27"/>
      <c r="F139" s="27"/>
      <c r="G139" s="75"/>
      <c r="H139" s="75"/>
    </row>
    <row r="140" spans="1:8" s="6" customFormat="1" ht="15.95" customHeight="1">
      <c r="A140" s="29"/>
      <c r="B140" s="50" t="s">
        <v>43</v>
      </c>
      <c r="C140" s="48"/>
      <c r="D140" s="11"/>
      <c r="E140" s="11"/>
      <c r="F140" s="8"/>
      <c r="G140" s="75"/>
      <c r="H140" s="75"/>
    </row>
    <row r="141" spans="1:8" s="17" customFormat="1" ht="15.95" customHeight="1">
      <c r="A141" s="31"/>
      <c r="B141" s="21" t="s">
        <v>94</v>
      </c>
      <c r="C141" s="26">
        <v>0</v>
      </c>
      <c r="D141" s="26">
        <v>0</v>
      </c>
      <c r="E141" s="26">
        <v>0</v>
      </c>
      <c r="F141" s="26">
        <v>0</v>
      </c>
      <c r="G141" s="75"/>
      <c r="H141" s="75"/>
    </row>
    <row r="142" spans="1:8" s="17" customFormat="1" ht="15.95" customHeight="1">
      <c r="A142" s="31"/>
      <c r="B142" s="21" t="s">
        <v>91</v>
      </c>
      <c r="C142" s="26">
        <v>0</v>
      </c>
      <c r="D142" s="26">
        <v>0</v>
      </c>
      <c r="E142" s="26">
        <v>0</v>
      </c>
      <c r="F142" s="26">
        <v>0</v>
      </c>
      <c r="G142" s="75"/>
      <c r="H142" s="75"/>
    </row>
    <row r="143" spans="1:8" s="17" customFormat="1" ht="15.95" customHeight="1">
      <c r="A143" s="31"/>
      <c r="B143" s="21" t="s">
        <v>93</v>
      </c>
      <c r="C143" s="26">
        <v>0</v>
      </c>
      <c r="D143" s="26">
        <v>0</v>
      </c>
      <c r="E143" s="26">
        <v>0</v>
      </c>
      <c r="F143" s="26">
        <v>0</v>
      </c>
      <c r="G143" s="75"/>
      <c r="H143" s="75"/>
    </row>
    <row r="144" spans="1:8" s="17" customFormat="1" ht="15.95" customHeight="1">
      <c r="A144" s="32"/>
      <c r="B144" s="52" t="s">
        <v>103</v>
      </c>
      <c r="C144" s="53">
        <f>SUM(C141:C143)</f>
        <v>0</v>
      </c>
      <c r="D144" s="53">
        <f>SUM(D141:D143)</f>
        <v>0</v>
      </c>
      <c r="E144" s="53">
        <f>SUM(E141:E143)</f>
        <v>0</v>
      </c>
      <c r="F144" s="53">
        <f>SUM(F141:F143)</f>
        <v>0</v>
      </c>
      <c r="G144" s="75"/>
      <c r="H144" s="75"/>
    </row>
    <row r="145" spans="1:8" s="1" customFormat="1" ht="8.1" customHeight="1">
      <c r="A145" s="33"/>
      <c r="C145" s="34"/>
      <c r="D145" s="27"/>
      <c r="F145" s="27"/>
      <c r="G145" s="75"/>
      <c r="H145" s="75"/>
    </row>
    <row r="146" spans="1:8" s="6" customFormat="1" ht="15.95" customHeight="1">
      <c r="A146" s="29"/>
      <c r="B146" s="50" t="s">
        <v>48</v>
      </c>
      <c r="C146" s="48"/>
      <c r="D146" s="11"/>
      <c r="E146" s="11"/>
      <c r="F146" s="8"/>
      <c r="G146" s="75"/>
      <c r="H146" s="75"/>
    </row>
    <row r="147" spans="1:8" s="17" customFormat="1" ht="15.95" customHeight="1">
      <c r="A147" s="31"/>
      <c r="B147" s="21" t="s">
        <v>104</v>
      </c>
      <c r="C147" s="26">
        <v>0</v>
      </c>
      <c r="D147" s="26">
        <v>0</v>
      </c>
      <c r="E147" s="26">
        <v>0</v>
      </c>
      <c r="F147" s="26">
        <v>0</v>
      </c>
      <c r="G147" s="75"/>
      <c r="H147" s="75"/>
    </row>
    <row r="148" spans="1:8" s="17" customFormat="1" ht="15.95" customHeight="1">
      <c r="A148" s="31"/>
      <c r="B148" s="35" t="s">
        <v>121</v>
      </c>
      <c r="C148" s="26">
        <v>0</v>
      </c>
      <c r="D148" s="26">
        <v>0</v>
      </c>
      <c r="E148" s="26">
        <v>0</v>
      </c>
      <c r="F148" s="26">
        <v>0</v>
      </c>
      <c r="G148" s="75"/>
      <c r="H148" s="75"/>
    </row>
    <row r="149" spans="1:8" s="17" customFormat="1" ht="15.95" customHeight="1">
      <c r="A149" s="31"/>
      <c r="B149" s="21" t="s">
        <v>80</v>
      </c>
      <c r="C149" s="26">
        <v>0</v>
      </c>
      <c r="D149" s="26">
        <v>0</v>
      </c>
      <c r="E149" s="26">
        <v>0</v>
      </c>
      <c r="F149" s="26">
        <v>0</v>
      </c>
      <c r="G149" s="75"/>
      <c r="H149" s="75"/>
    </row>
    <row r="150" spans="1:8" s="17" customFormat="1" ht="15.95" customHeight="1">
      <c r="A150" s="31"/>
      <c r="B150" s="21" t="s">
        <v>81</v>
      </c>
      <c r="C150" s="26">
        <v>0</v>
      </c>
      <c r="D150" s="26">
        <v>0</v>
      </c>
      <c r="E150" s="26">
        <v>0</v>
      </c>
      <c r="F150" s="26">
        <v>0</v>
      </c>
      <c r="G150" s="75"/>
      <c r="H150" s="75"/>
    </row>
    <row r="151" spans="1:8" s="17" customFormat="1" ht="15.95" customHeight="1">
      <c r="A151" s="31"/>
      <c r="B151" s="21" t="s">
        <v>84</v>
      </c>
      <c r="C151" s="26">
        <v>0</v>
      </c>
      <c r="D151" s="26">
        <v>0</v>
      </c>
      <c r="E151" s="26">
        <v>0</v>
      </c>
      <c r="F151" s="26">
        <v>0</v>
      </c>
      <c r="G151" s="75"/>
      <c r="H151" s="75"/>
    </row>
    <row r="152" spans="1:8" s="17" customFormat="1" ht="15.95" customHeight="1">
      <c r="A152" s="31"/>
      <c r="B152" s="14" t="s">
        <v>85</v>
      </c>
      <c r="C152" s="15">
        <f>-SUM(C141:C142)</f>
        <v>0</v>
      </c>
      <c r="D152" s="15">
        <f>-SUM(D141:D142)</f>
        <v>0</v>
      </c>
      <c r="E152" s="15">
        <f>-SUM(E141:E142)</f>
        <v>0</v>
      </c>
      <c r="F152" s="15">
        <f>-SUM(F141:F142)</f>
        <v>0</v>
      </c>
      <c r="G152" s="75"/>
      <c r="H152" s="75"/>
    </row>
    <row r="153" spans="1:8" s="17" customFormat="1" ht="15.95" customHeight="1">
      <c r="A153" s="32"/>
      <c r="B153" s="18" t="s">
        <v>147</v>
      </c>
      <c r="C153" s="16">
        <f>SUM(C147:C152)</f>
        <v>0</v>
      </c>
      <c r="D153" s="16">
        <f>SUM(D147:D152)</f>
        <v>0</v>
      </c>
      <c r="E153" s="16">
        <f>SUM(E147:E152)</f>
        <v>0</v>
      </c>
      <c r="F153" s="16">
        <f>SUM(F147:F152)</f>
        <v>0</v>
      </c>
      <c r="G153" s="75"/>
      <c r="H153" s="75"/>
    </row>
    <row r="154" spans="1:8" s="1" customFormat="1" ht="8.1" customHeight="1">
      <c r="A154" s="33"/>
      <c r="C154" s="34"/>
      <c r="D154" s="27"/>
      <c r="F154" s="27"/>
      <c r="G154" s="75"/>
      <c r="H154" s="75"/>
    </row>
    <row r="155" spans="1:8" s="17" customFormat="1" ht="15.95" customHeight="1">
      <c r="A155" s="31"/>
      <c r="B155" s="44" t="s">
        <v>105</v>
      </c>
      <c r="C155" s="36" t="str">
        <f>IF(C144+C153=0, "PASS", "FAIL")</f>
        <v>PASS</v>
      </c>
      <c r="D155" s="36" t="str">
        <f>IF(D144+D153=0, "PASS", "FAIL")</f>
        <v>PASS</v>
      </c>
      <c r="E155" s="36" t="str">
        <f>IF(E144+E153=0, "PASS", "FAIL")</f>
        <v>PASS</v>
      </c>
      <c r="F155" s="36" t="str">
        <f>IF(F144+F153=0, "PASS", "FAIL")</f>
        <v>PASS</v>
      </c>
      <c r="G155" s="75"/>
      <c r="H155" s="75"/>
    </row>
    <row r="156" spans="1:8" ht="18" customHeight="1">
      <c r="D156" s="41"/>
      <c r="E156" s="41"/>
      <c r="F156" s="41"/>
    </row>
    <row r="157" spans="1:8" s="6" customFormat="1" ht="24.95" customHeight="1">
      <c r="A157" s="29"/>
      <c r="B157" s="23" t="s">
        <v>148</v>
      </c>
      <c r="C157" s="22"/>
      <c r="D157" s="11"/>
      <c r="E157" s="11"/>
      <c r="F157" s="8"/>
      <c r="G157" s="75"/>
      <c r="H157" s="75"/>
    </row>
    <row r="158" spans="1:8" s="6" customFormat="1" ht="20.100000000000001" customHeight="1">
      <c r="A158" s="29"/>
      <c r="B158" s="43" t="s">
        <v>56</v>
      </c>
      <c r="C158" s="22"/>
      <c r="D158" s="11"/>
      <c r="E158" s="11"/>
      <c r="F158" s="8" t="s">
        <v>16</v>
      </c>
      <c r="G158" s="75"/>
      <c r="H158" s="75"/>
    </row>
    <row r="159" spans="1:8" s="13" customFormat="1" ht="45" customHeight="1">
      <c r="A159" s="30"/>
      <c r="B159" s="19"/>
      <c r="C159" s="20" t="str">
        <f>C$9</f>
        <v>2020-21 
Provisional 
Outturn</v>
      </c>
      <c r="D159" s="20" t="str">
        <f>D$9</f>
        <v>2021-22 
Budget 
Estimate</v>
      </c>
      <c r="E159" s="20" t="str">
        <f>E$9</f>
        <v>2022-23 
Budget 
Estimate</v>
      </c>
      <c r="F159" s="20" t="str">
        <f>F$9</f>
        <v>2023-24 
Budget 
Estimate</v>
      </c>
      <c r="G159" s="75"/>
      <c r="H159" s="75"/>
    </row>
    <row r="160" spans="1:8" s="1" customFormat="1" ht="8.1" customHeight="1">
      <c r="A160" s="33"/>
      <c r="C160" s="34"/>
      <c r="D160" s="27"/>
      <c r="F160" s="27"/>
      <c r="G160" s="75"/>
      <c r="H160" s="75"/>
    </row>
    <row r="161" spans="1:8" s="6" customFormat="1" ht="15.95" customHeight="1">
      <c r="A161" s="29"/>
      <c r="B161" s="50" t="s">
        <v>59</v>
      </c>
      <c r="C161" s="48"/>
      <c r="D161" s="11"/>
      <c r="E161" s="11"/>
      <c r="F161" s="8"/>
      <c r="G161" s="75"/>
      <c r="H161" s="75"/>
    </row>
    <row r="162" spans="1:8" s="13" customFormat="1" ht="20.100000000000001" customHeight="1">
      <c r="A162" s="30"/>
      <c r="B162" s="81" t="s">
        <v>37</v>
      </c>
      <c r="C162" s="82"/>
      <c r="D162" s="82"/>
      <c r="E162" s="82"/>
      <c r="F162" s="83"/>
      <c r="G162" s="75"/>
      <c r="H162" s="75"/>
    </row>
    <row r="163" spans="1:8" s="17" customFormat="1" ht="15.95" customHeight="1">
      <c r="A163" s="30"/>
      <c r="B163" s="21" t="s">
        <v>106</v>
      </c>
      <c r="C163" s="26">
        <v>0</v>
      </c>
      <c r="D163" s="15">
        <f>C170</f>
        <v>0</v>
      </c>
      <c r="E163" s="15">
        <f>D170</f>
        <v>0</v>
      </c>
      <c r="F163" s="15">
        <f>E170</f>
        <v>0</v>
      </c>
      <c r="G163" s="75"/>
      <c r="H163" s="75"/>
    </row>
    <row r="164" spans="1:8" s="17" customFormat="1" ht="15.95" customHeight="1">
      <c r="A164" s="31"/>
      <c r="B164" s="55" t="s">
        <v>149</v>
      </c>
      <c r="C164" s="15">
        <v>0</v>
      </c>
      <c r="D164" s="38"/>
      <c r="E164" s="38"/>
      <c r="F164" s="38"/>
      <c r="G164" s="75"/>
      <c r="H164" s="75"/>
    </row>
    <row r="165" spans="1:8" s="17" customFormat="1" ht="15.95" customHeight="1">
      <c r="A165" s="31"/>
      <c r="B165" s="46" t="s">
        <v>107</v>
      </c>
      <c r="C165" s="54">
        <f>C163+C164</f>
        <v>0</v>
      </c>
      <c r="D165" s="54">
        <f>D163</f>
        <v>0</v>
      </c>
      <c r="E165" s="54">
        <f>E163</f>
        <v>0</v>
      </c>
      <c r="F165" s="54">
        <f>F163</f>
        <v>0</v>
      </c>
      <c r="G165" s="75"/>
      <c r="H165" s="75"/>
    </row>
    <row r="166" spans="1:8" s="17" customFormat="1" ht="15.95" customHeight="1">
      <c r="A166" s="31"/>
      <c r="B166" s="14" t="s">
        <v>57</v>
      </c>
      <c r="C166" s="15">
        <f>-C51-C104</f>
        <v>0</v>
      </c>
      <c r="D166" s="15">
        <f>-D51-D104</f>
        <v>0</v>
      </c>
      <c r="E166" s="15">
        <f>-E51-E104</f>
        <v>0</v>
      </c>
      <c r="F166" s="15">
        <f>-F51-F104</f>
        <v>0</v>
      </c>
      <c r="G166" s="75"/>
      <c r="H166" s="75"/>
    </row>
    <row r="167" spans="1:8" s="17" customFormat="1" ht="15.95" customHeight="1">
      <c r="A167" s="31"/>
      <c r="B167" s="14" t="s">
        <v>58</v>
      </c>
      <c r="C167" s="15">
        <f>-SUM(C55:C56)</f>
        <v>0</v>
      </c>
      <c r="D167" s="15">
        <f>-SUM(D55:D56)</f>
        <v>0</v>
      </c>
      <c r="E167" s="15">
        <f>-SUM(E55:E56)</f>
        <v>0</v>
      </c>
      <c r="F167" s="15">
        <f>-SUM(F55:F56)</f>
        <v>0</v>
      </c>
      <c r="G167" s="75"/>
      <c r="H167" s="75"/>
    </row>
    <row r="168" spans="1:8" s="17" customFormat="1" ht="15.95" customHeight="1">
      <c r="A168" s="31"/>
      <c r="B168" s="21" t="s">
        <v>108</v>
      </c>
      <c r="C168" s="15">
        <v>0</v>
      </c>
      <c r="D168" s="15">
        <v>0</v>
      </c>
      <c r="E168" s="26">
        <v>0</v>
      </c>
      <c r="F168" s="26">
        <v>0</v>
      </c>
      <c r="G168" s="75"/>
      <c r="H168" s="75"/>
    </row>
    <row r="169" spans="1:8" s="17" customFormat="1" ht="15.95" customHeight="1">
      <c r="A169" s="31"/>
      <c r="B169" s="21" t="s">
        <v>109</v>
      </c>
      <c r="C169" s="15">
        <v>0</v>
      </c>
      <c r="D169" s="15">
        <v>0</v>
      </c>
      <c r="E169" s="26">
        <v>0</v>
      </c>
      <c r="F169" s="26">
        <v>0</v>
      </c>
      <c r="G169" s="75"/>
      <c r="H169" s="75"/>
    </row>
    <row r="170" spans="1:8" s="17" customFormat="1" ht="15.95" customHeight="1">
      <c r="A170" s="32"/>
      <c r="B170" s="18" t="s">
        <v>110</v>
      </c>
      <c r="C170" s="16">
        <f>SUM(C165:C169)</f>
        <v>0</v>
      </c>
      <c r="D170" s="16">
        <f>SUM(D165:D169)</f>
        <v>0</v>
      </c>
      <c r="E170" s="16">
        <f>SUM(E165:E169)</f>
        <v>0</v>
      </c>
      <c r="F170" s="16">
        <f>SUM(F165:F169)</f>
        <v>0</v>
      </c>
      <c r="G170" s="75"/>
      <c r="H170" s="75"/>
    </row>
    <row r="171" spans="1:8" s="13" customFormat="1" ht="20.100000000000001" customHeight="1">
      <c r="A171" s="30"/>
      <c r="B171" s="81" t="s">
        <v>139</v>
      </c>
      <c r="C171" s="82"/>
      <c r="D171" s="82"/>
      <c r="E171" s="82"/>
      <c r="F171" s="83"/>
      <c r="G171" s="75"/>
      <c r="H171" s="75"/>
    </row>
    <row r="172" spans="1:8" s="17" customFormat="1" ht="15.95" customHeight="1">
      <c r="A172" s="30"/>
      <c r="B172" s="21" t="s">
        <v>106</v>
      </c>
      <c r="C172" s="26">
        <v>0</v>
      </c>
      <c r="D172" s="15">
        <f>C179</f>
        <v>0</v>
      </c>
      <c r="E172" s="15">
        <f>D179</f>
        <v>0</v>
      </c>
      <c r="F172" s="15">
        <f>E179</f>
        <v>0</v>
      </c>
      <c r="G172" s="75"/>
      <c r="H172" s="75"/>
    </row>
    <row r="173" spans="1:8" s="17" customFormat="1" ht="15.95" customHeight="1">
      <c r="A173" s="31"/>
      <c r="B173" s="14" t="s">
        <v>149</v>
      </c>
      <c r="C173" s="15">
        <v>0</v>
      </c>
      <c r="D173" s="38"/>
      <c r="E173" s="38"/>
      <c r="F173" s="38"/>
      <c r="G173" s="75"/>
      <c r="H173" s="75"/>
    </row>
    <row r="174" spans="1:8" s="17" customFormat="1" ht="15.95" customHeight="1">
      <c r="A174" s="31"/>
      <c r="B174" s="46" t="s">
        <v>107</v>
      </c>
      <c r="C174" s="54">
        <f>C172+C173</f>
        <v>0</v>
      </c>
      <c r="D174" s="54">
        <f>D172</f>
        <v>0</v>
      </c>
      <c r="E174" s="54">
        <f>E172</f>
        <v>0</v>
      </c>
      <c r="F174" s="54">
        <f>F172</f>
        <v>0</v>
      </c>
      <c r="G174" s="75"/>
      <c r="H174" s="75"/>
    </row>
    <row r="175" spans="1:8" s="17" customFormat="1" ht="15.95" customHeight="1">
      <c r="A175" s="31"/>
      <c r="B175" s="14" t="s">
        <v>57</v>
      </c>
      <c r="C175" s="15">
        <f>-C127-C152</f>
        <v>0</v>
      </c>
      <c r="D175" s="15">
        <f>-D127-D152</f>
        <v>0</v>
      </c>
      <c r="E175" s="15">
        <f>-E127-E152</f>
        <v>0</v>
      </c>
      <c r="F175" s="15">
        <f>-F127-F152</f>
        <v>0</v>
      </c>
      <c r="G175" s="75"/>
      <c r="H175" s="75"/>
    </row>
    <row r="176" spans="1:8" s="17" customFormat="1" ht="15.95" customHeight="1">
      <c r="A176" s="31"/>
      <c r="B176" s="14" t="s">
        <v>58</v>
      </c>
      <c r="C176" s="15">
        <f>-SUM(C131:C132)</f>
        <v>0</v>
      </c>
      <c r="D176" s="15">
        <f>-SUM(D131:D132)</f>
        <v>0</v>
      </c>
      <c r="E176" s="15">
        <f>-SUM(E131:E132)</f>
        <v>0</v>
      </c>
      <c r="F176" s="15">
        <f>-SUM(F131:F132)</f>
        <v>0</v>
      </c>
      <c r="G176" s="75"/>
      <c r="H176" s="75"/>
    </row>
    <row r="177" spans="1:8" s="17" customFormat="1" ht="15.95" customHeight="1">
      <c r="A177" s="31"/>
      <c r="B177" s="21" t="s">
        <v>108</v>
      </c>
      <c r="C177" s="26">
        <v>0</v>
      </c>
      <c r="D177" s="26">
        <v>0</v>
      </c>
      <c r="E177" s="26">
        <v>0</v>
      </c>
      <c r="F177" s="26">
        <v>0</v>
      </c>
      <c r="G177" s="75"/>
      <c r="H177" s="75"/>
    </row>
    <row r="178" spans="1:8" s="17" customFormat="1" ht="15.95" customHeight="1">
      <c r="A178" s="31"/>
      <c r="B178" s="21" t="s">
        <v>109</v>
      </c>
      <c r="C178" s="26">
        <v>0</v>
      </c>
      <c r="D178" s="26">
        <v>0</v>
      </c>
      <c r="E178" s="26">
        <v>0</v>
      </c>
      <c r="F178" s="26">
        <v>0</v>
      </c>
      <c r="G178" s="75"/>
      <c r="H178" s="75"/>
    </row>
    <row r="179" spans="1:8" s="17" customFormat="1" ht="15.95" customHeight="1">
      <c r="A179" s="32"/>
      <c r="B179" s="18" t="s">
        <v>111</v>
      </c>
      <c r="C179" s="16">
        <f>SUM(C174:C178)</f>
        <v>0</v>
      </c>
      <c r="D179" s="16">
        <f>SUM(D174:D178)</f>
        <v>0</v>
      </c>
      <c r="E179" s="16">
        <f>SUM(E174:E178)</f>
        <v>0</v>
      </c>
      <c r="F179" s="16">
        <f>SUM(F174:F178)</f>
        <v>0</v>
      </c>
      <c r="G179" s="75"/>
      <c r="H179" s="75"/>
    </row>
    <row r="180" spans="1:8" s="1" customFormat="1" ht="8.1" customHeight="1">
      <c r="A180" s="33"/>
      <c r="C180" s="34"/>
      <c r="D180" s="27"/>
      <c r="F180" s="27"/>
      <c r="G180" s="75"/>
      <c r="H180" s="75"/>
    </row>
    <row r="181" spans="1:8" s="17" customFormat="1" ht="15.95" customHeight="1">
      <c r="A181" s="32"/>
      <c r="B181" s="18" t="s">
        <v>120</v>
      </c>
      <c r="C181" s="16">
        <f>C170+C179</f>
        <v>0</v>
      </c>
      <c r="D181" s="16">
        <f>D170+D179</f>
        <v>0</v>
      </c>
      <c r="E181" s="16">
        <f>E170+E179</f>
        <v>0</v>
      </c>
      <c r="F181" s="16">
        <f>F170+F179</f>
        <v>0</v>
      </c>
      <c r="G181" s="75"/>
      <c r="H181" s="75"/>
    </row>
    <row r="182" spans="1:8" s="1" customFormat="1" ht="8.1" customHeight="1">
      <c r="A182" s="33"/>
      <c r="C182" s="34"/>
      <c r="D182" s="27"/>
      <c r="F182" s="27"/>
      <c r="G182" s="75"/>
      <c r="H182" s="75"/>
    </row>
    <row r="183" spans="1:8" s="6" customFormat="1" ht="15.95" customHeight="1">
      <c r="A183" s="29"/>
      <c r="B183" s="50" t="s">
        <v>113</v>
      </c>
      <c r="C183" s="48"/>
      <c r="D183" s="11"/>
      <c r="E183" s="11"/>
      <c r="F183" s="8"/>
      <c r="G183" s="75"/>
      <c r="H183" s="75"/>
    </row>
    <row r="184" spans="1:8" s="17" customFormat="1" ht="15.95" customHeight="1">
      <c r="A184" s="31"/>
      <c r="B184" s="21" t="s">
        <v>115</v>
      </c>
      <c r="C184" s="26">
        <v>0</v>
      </c>
      <c r="D184" s="26">
        <v>0</v>
      </c>
      <c r="E184" s="26">
        <v>0</v>
      </c>
      <c r="F184" s="26">
        <v>0</v>
      </c>
      <c r="G184" s="75"/>
      <c r="H184" s="75"/>
    </row>
    <row r="185" spans="1:8" s="17" customFormat="1" ht="15.95" customHeight="1">
      <c r="A185" s="31"/>
      <c r="B185" s="45" t="s">
        <v>116</v>
      </c>
      <c r="C185" s="26">
        <v>0</v>
      </c>
      <c r="D185" s="26">
        <v>0</v>
      </c>
      <c r="E185" s="26">
        <v>0</v>
      </c>
      <c r="F185" s="26">
        <v>0</v>
      </c>
      <c r="G185" s="75"/>
      <c r="H185" s="75"/>
    </row>
    <row r="186" spans="1:8" s="17" customFormat="1" ht="15.95" customHeight="1">
      <c r="A186" s="31"/>
      <c r="B186" s="45" t="s">
        <v>117</v>
      </c>
      <c r="C186" s="26">
        <v>0</v>
      </c>
      <c r="D186" s="26">
        <v>0</v>
      </c>
      <c r="E186" s="26">
        <v>0</v>
      </c>
      <c r="F186" s="26">
        <v>0</v>
      </c>
      <c r="G186" s="75"/>
      <c r="H186" s="75"/>
    </row>
    <row r="187" spans="1:8" s="17" customFormat="1" ht="15.95" customHeight="1">
      <c r="A187" s="32"/>
      <c r="B187" s="18" t="s">
        <v>118</v>
      </c>
      <c r="C187" s="16">
        <f>SUM(C184:C186)</f>
        <v>0</v>
      </c>
      <c r="D187" s="16">
        <f>SUM(D184:D186)</f>
        <v>0</v>
      </c>
      <c r="E187" s="16">
        <f>SUM(E184:E186)</f>
        <v>0</v>
      </c>
      <c r="F187" s="16">
        <f>SUM(F184:F186)</f>
        <v>0</v>
      </c>
      <c r="G187" s="75"/>
      <c r="H187" s="75"/>
    </row>
    <row r="188" spans="1:8" s="17" customFormat="1" ht="30" customHeight="1">
      <c r="A188" s="31"/>
      <c r="B188" s="45" t="s">
        <v>119</v>
      </c>
      <c r="C188" s="26">
        <v>0</v>
      </c>
      <c r="D188" s="26">
        <v>0</v>
      </c>
      <c r="E188" s="26">
        <v>0</v>
      </c>
      <c r="F188" s="26">
        <v>0</v>
      </c>
      <c r="G188" s="75"/>
      <c r="H188" s="75"/>
    </row>
    <row r="189" spans="1:8" s="17" customFormat="1" ht="15.95" customHeight="1">
      <c r="A189" s="32"/>
      <c r="B189" s="18" t="s">
        <v>112</v>
      </c>
      <c r="C189" s="16">
        <f>SUM(C187:C188)</f>
        <v>0</v>
      </c>
      <c r="D189" s="16">
        <f>SUM(D187:D188)</f>
        <v>0</v>
      </c>
      <c r="E189" s="16">
        <f>SUM(E187:E188)</f>
        <v>0</v>
      </c>
      <c r="F189" s="16">
        <f>SUM(F187:F188)</f>
        <v>0</v>
      </c>
      <c r="G189" s="75"/>
      <c r="H189" s="75"/>
    </row>
    <row r="190" spans="1:8" s="1" customFormat="1" ht="8.1" customHeight="1">
      <c r="A190" s="33"/>
      <c r="C190" s="34"/>
      <c r="D190" s="27"/>
      <c r="F190" s="27"/>
      <c r="G190" s="75"/>
      <c r="H190" s="75"/>
    </row>
    <row r="191" spans="1:8" s="17" customFormat="1" ht="15.95" customHeight="1">
      <c r="A191" s="32"/>
      <c r="B191" s="18" t="s">
        <v>155</v>
      </c>
      <c r="C191" s="16">
        <f>C189+C181</f>
        <v>0</v>
      </c>
      <c r="D191" s="16">
        <f t="shared" ref="D191:F191" si="0">D189+D181</f>
        <v>0</v>
      </c>
      <c r="E191" s="16">
        <f t="shared" si="0"/>
        <v>0</v>
      </c>
      <c r="F191" s="16">
        <f t="shared" si="0"/>
        <v>0</v>
      </c>
      <c r="G191" s="75"/>
      <c r="H191" s="75"/>
    </row>
    <row r="192" spans="1:8" s="1" customFormat="1" ht="8.1" customHeight="1">
      <c r="A192" s="33"/>
      <c r="C192" s="34"/>
      <c r="D192" s="27"/>
      <c r="F192" s="27"/>
      <c r="G192" s="75"/>
      <c r="H192" s="75"/>
    </row>
    <row r="193" spans="1:9" s="6" customFormat="1" ht="15.95" customHeight="1">
      <c r="A193" s="29"/>
      <c r="B193" s="50" t="s">
        <v>114</v>
      </c>
      <c r="C193" s="48"/>
      <c r="D193" s="11"/>
      <c r="E193" s="11"/>
      <c r="F193" s="8"/>
      <c r="G193" s="75"/>
      <c r="H193" s="75"/>
    </row>
    <row r="194" spans="1:9" s="17" customFormat="1" ht="15.95" customHeight="1">
      <c r="A194" s="31"/>
      <c r="B194" s="21" t="s">
        <v>60</v>
      </c>
      <c r="C194" s="26">
        <v>0</v>
      </c>
      <c r="D194" s="26">
        <v>0</v>
      </c>
      <c r="E194" s="26">
        <v>0</v>
      </c>
      <c r="F194" s="26">
        <v>0</v>
      </c>
      <c r="G194" s="75"/>
      <c r="H194" s="75"/>
    </row>
    <row r="195" spans="1:9" s="17" customFormat="1" ht="15.95" customHeight="1">
      <c r="A195" s="31"/>
      <c r="B195" s="21" t="s">
        <v>61</v>
      </c>
      <c r="C195" s="26">
        <v>0</v>
      </c>
      <c r="D195" s="26">
        <v>0</v>
      </c>
      <c r="E195" s="26">
        <v>0</v>
      </c>
      <c r="F195" s="26">
        <v>0</v>
      </c>
      <c r="G195" s="75"/>
      <c r="H195" s="75"/>
    </row>
    <row r="196" spans="1:9" ht="18" customHeight="1">
      <c r="D196" s="41"/>
      <c r="E196" s="41"/>
      <c r="F196" s="41"/>
    </row>
    <row r="197" spans="1:9" s="6" customFormat="1" ht="24.95" customHeight="1">
      <c r="A197" s="75"/>
      <c r="B197" s="75"/>
      <c r="C197" s="75"/>
      <c r="D197" s="75"/>
      <c r="E197" s="75"/>
      <c r="F197" s="75"/>
      <c r="G197" s="75"/>
      <c r="H197" s="75"/>
    </row>
    <row r="198" spans="1:9" s="6" customFormat="1" ht="20.100000000000001" customHeight="1">
      <c r="A198" s="75"/>
      <c r="B198" s="75"/>
      <c r="C198" s="75"/>
      <c r="D198" s="75"/>
      <c r="E198" s="75"/>
      <c r="F198" s="75"/>
      <c r="G198" s="75"/>
      <c r="H198" s="75"/>
    </row>
    <row r="199" spans="1:9" ht="18" customHeight="1">
      <c r="A199" s="75"/>
      <c r="B199" s="75"/>
      <c r="C199" s="75"/>
      <c r="D199" s="75"/>
      <c r="E199" s="75"/>
      <c r="F199" s="75"/>
    </row>
    <row r="200" spans="1:9" ht="15.95" customHeight="1">
      <c r="A200" s="75"/>
      <c r="B200" s="75"/>
      <c r="C200" s="75"/>
      <c r="D200" s="75"/>
      <c r="E200" s="75"/>
      <c r="F200" s="75"/>
    </row>
    <row r="201" spans="1:9" ht="15.95" customHeight="1">
      <c r="A201" s="75"/>
      <c r="B201" s="75"/>
      <c r="C201" s="75"/>
      <c r="D201" s="75"/>
      <c r="E201" s="75"/>
      <c r="F201" s="75"/>
    </row>
    <row r="202" spans="1:9" ht="15.95" customHeight="1">
      <c r="A202" s="75"/>
      <c r="B202" s="75"/>
      <c r="C202" s="75"/>
      <c r="D202" s="75"/>
      <c r="E202" s="75"/>
      <c r="F202" s="75"/>
    </row>
    <row r="203" spans="1:9" ht="15.95" customHeight="1">
      <c r="A203" s="75"/>
      <c r="B203" s="75"/>
      <c r="C203" s="75"/>
      <c r="D203" s="75"/>
      <c r="E203" s="75"/>
      <c r="F203" s="75"/>
    </row>
    <row r="204" spans="1:9" s="17" customFormat="1" ht="15.95" customHeight="1">
      <c r="A204" s="75"/>
      <c r="B204" s="75"/>
      <c r="C204" s="75"/>
      <c r="D204" s="75"/>
      <c r="E204" s="75"/>
      <c r="F204" s="75"/>
      <c r="G204" s="75"/>
      <c r="H204" s="75"/>
      <c r="I204" s="2"/>
    </row>
    <row r="205" spans="1:9" ht="18" customHeight="1">
      <c r="A205" s="75"/>
      <c r="B205" s="75"/>
      <c r="C205" s="75"/>
      <c r="D205" s="75"/>
      <c r="E205" s="75"/>
      <c r="F205" s="75"/>
    </row>
    <row r="206" spans="1:9" ht="18" customHeight="1">
      <c r="A206" s="75"/>
      <c r="B206" s="75"/>
      <c r="C206" s="75"/>
      <c r="D206" s="75"/>
      <c r="E206" s="75"/>
      <c r="F206" s="75"/>
    </row>
    <row r="207" spans="1:9" ht="15.95" customHeight="1">
      <c r="A207" s="75"/>
      <c r="B207" s="75"/>
      <c r="C207" s="75"/>
      <c r="D207" s="75"/>
      <c r="E207" s="75"/>
      <c r="F207" s="75"/>
    </row>
    <row r="208" spans="1:9" ht="15.95" customHeight="1">
      <c r="A208" s="75"/>
      <c r="B208" s="75"/>
      <c r="C208" s="75"/>
      <c r="D208" s="75"/>
      <c r="E208" s="75"/>
      <c r="F208" s="75"/>
    </row>
    <row r="209" spans="1:8" ht="15.95" customHeight="1">
      <c r="A209" s="75"/>
      <c r="B209" s="75"/>
      <c r="C209" s="75"/>
      <c r="D209" s="75"/>
      <c r="E209" s="75"/>
      <c r="F209" s="75"/>
    </row>
    <row r="210" spans="1:8" ht="15.95" customHeight="1">
      <c r="A210" s="75"/>
      <c r="B210" s="75"/>
      <c r="C210" s="75"/>
      <c r="D210" s="75"/>
      <c r="E210" s="75"/>
      <c r="F210" s="75"/>
    </row>
    <row r="211" spans="1:8" ht="15.95" customHeight="1">
      <c r="A211" s="75"/>
      <c r="B211" s="75"/>
      <c r="C211" s="75"/>
      <c r="D211" s="75"/>
      <c r="E211" s="75"/>
      <c r="F211" s="75"/>
    </row>
    <row r="212" spans="1:8" ht="15.95" customHeight="1">
      <c r="A212" s="75"/>
      <c r="B212" s="75"/>
      <c r="C212" s="75"/>
      <c r="D212" s="75"/>
      <c r="E212" s="75"/>
      <c r="F212" s="75"/>
    </row>
    <row r="213" spans="1:8" ht="15.95" customHeight="1">
      <c r="A213" s="75"/>
      <c r="B213" s="75"/>
      <c r="C213" s="75"/>
      <c r="D213" s="75"/>
      <c r="E213" s="75"/>
      <c r="F213" s="75"/>
    </row>
    <row r="214" spans="1:8" ht="15.95" customHeight="1">
      <c r="A214" s="75"/>
      <c r="B214" s="75"/>
      <c r="C214" s="75"/>
      <c r="D214" s="75"/>
      <c r="E214" s="75"/>
      <c r="F214" s="75"/>
    </row>
    <row r="215" spans="1:8" ht="15.95" customHeight="1">
      <c r="A215" s="75"/>
      <c r="B215" s="75"/>
      <c r="C215" s="75"/>
      <c r="D215" s="75"/>
      <c r="E215" s="75"/>
      <c r="F215" s="75"/>
    </row>
    <row r="216" spans="1:8" ht="15.95" customHeight="1">
      <c r="A216" s="75"/>
      <c r="B216" s="75"/>
      <c r="C216" s="75"/>
      <c r="D216" s="75"/>
      <c r="E216" s="75"/>
      <c r="F216" s="75"/>
    </row>
    <row r="217" spans="1:8">
      <c r="A217" s="75"/>
      <c r="B217" s="75"/>
      <c r="C217" s="75"/>
      <c r="D217" s="75"/>
      <c r="E217" s="75"/>
      <c r="F217" s="75"/>
    </row>
    <row r="218" spans="1:8">
      <c r="A218" s="75"/>
      <c r="B218" s="75"/>
      <c r="C218" s="75"/>
      <c r="D218" s="75"/>
      <c r="E218" s="75"/>
      <c r="F218" s="75"/>
    </row>
    <row r="219" spans="1:8" s="49" customFormat="1" ht="18" customHeight="1">
      <c r="A219" s="75"/>
      <c r="B219" s="75"/>
      <c r="C219" s="75"/>
      <c r="D219" s="75"/>
      <c r="E219" s="75"/>
      <c r="F219" s="75"/>
      <c r="G219" s="75"/>
      <c r="H219" s="75"/>
    </row>
    <row r="220" spans="1:8" ht="15.95" customHeight="1">
      <c r="A220" s="75"/>
      <c r="B220" s="75"/>
      <c r="C220" s="75"/>
      <c r="D220" s="75"/>
      <c r="E220" s="75"/>
      <c r="F220" s="75"/>
    </row>
    <row r="221" spans="1:8" ht="15.95" customHeight="1">
      <c r="A221" s="75"/>
      <c r="B221" s="75"/>
      <c r="C221" s="75"/>
      <c r="D221" s="75"/>
      <c r="E221" s="75"/>
      <c r="F221" s="75"/>
    </row>
    <row r="222" spans="1:8" ht="15.95" customHeight="1">
      <c r="A222" s="75"/>
      <c r="B222" s="75"/>
      <c r="C222" s="75"/>
      <c r="D222" s="75"/>
      <c r="E222" s="75"/>
      <c r="F222" s="75"/>
    </row>
    <row r="223" spans="1:8" ht="15.95" customHeight="1">
      <c r="A223" s="75"/>
      <c r="B223" s="75"/>
      <c r="C223" s="75"/>
      <c r="D223" s="75"/>
      <c r="E223" s="75"/>
      <c r="F223" s="75"/>
    </row>
    <row r="224" spans="1:8" ht="15.95" customHeight="1">
      <c r="A224" s="75"/>
      <c r="B224" s="75"/>
      <c r="C224" s="75"/>
      <c r="D224" s="75"/>
      <c r="E224" s="75"/>
      <c r="F224" s="75"/>
    </row>
    <row r="225" spans="1:6" ht="15.95" customHeight="1">
      <c r="A225" s="75"/>
      <c r="B225" s="75"/>
      <c r="C225" s="75"/>
      <c r="D225" s="75"/>
      <c r="E225" s="75"/>
      <c r="F225" s="75"/>
    </row>
    <row r="226" spans="1:6" ht="15.95" customHeight="1">
      <c r="A226" s="75"/>
      <c r="B226" s="75"/>
      <c r="C226" s="75"/>
      <c r="D226" s="75"/>
      <c r="E226" s="75"/>
      <c r="F226" s="75"/>
    </row>
    <row r="227" spans="1:6" ht="15.95" customHeight="1">
      <c r="A227" s="75"/>
      <c r="B227" s="75"/>
      <c r="C227" s="75"/>
      <c r="D227" s="75"/>
      <c r="E227" s="75"/>
      <c r="F227" s="75"/>
    </row>
    <row r="228" spans="1:6" ht="15.95" customHeight="1">
      <c r="A228" s="75"/>
      <c r="B228" s="75"/>
      <c r="C228" s="75"/>
      <c r="D228" s="75"/>
      <c r="E228" s="75"/>
      <c r="F228" s="75"/>
    </row>
    <row r="229" spans="1:6" ht="15.95" customHeight="1">
      <c r="A229" s="75"/>
      <c r="B229" s="75"/>
      <c r="C229" s="75"/>
      <c r="D229" s="75"/>
      <c r="E229" s="75"/>
      <c r="F229" s="75"/>
    </row>
    <row r="230" spans="1:6">
      <c r="A230" s="75"/>
      <c r="B230" s="75"/>
      <c r="C230" s="75"/>
      <c r="D230" s="75"/>
      <c r="E230" s="75"/>
      <c r="F230" s="75"/>
    </row>
    <row r="231" spans="1:6">
      <c r="A231" s="75"/>
      <c r="B231" s="75"/>
      <c r="C231" s="75"/>
      <c r="D231" s="75"/>
      <c r="E231" s="75"/>
      <c r="F231" s="75"/>
    </row>
    <row r="232" spans="1:6">
      <c r="A232" s="75"/>
      <c r="B232" s="75"/>
      <c r="C232" s="75"/>
      <c r="D232" s="75"/>
      <c r="E232" s="75"/>
      <c r="F232" s="75"/>
    </row>
    <row r="233" spans="1:6">
      <c r="A233" s="75"/>
      <c r="B233" s="75"/>
      <c r="C233" s="75"/>
      <c r="D233" s="75"/>
      <c r="E233" s="75"/>
      <c r="F233" s="75"/>
    </row>
    <row r="234" spans="1:6">
      <c r="A234" s="75"/>
      <c r="B234" s="75"/>
      <c r="C234" s="75"/>
      <c r="D234" s="75"/>
      <c r="E234" s="75"/>
      <c r="F234" s="75"/>
    </row>
  </sheetData>
  <mergeCells count="5">
    <mergeCell ref="B171:F171"/>
    <mergeCell ref="B65:F65"/>
    <mergeCell ref="B77:F77"/>
    <mergeCell ref="B83:F83"/>
    <mergeCell ref="B162:F162"/>
  </mergeCells>
  <dataValidations count="7">
    <dataValidation type="whole" errorStyle="warning" allowBlank="1" showInputMessage="1" showErrorMessage="1" errorTitle="WARNING" error="All figures must be entered as whole numbers. Please ensure that the figure you have entered is correct." sqref="C188:F188 C164 C173">
      <formula1>-1000000</formula1>
      <formula2>1000000</formula2>
    </dataValidation>
    <dataValidation type="whole" errorStyle="warning" operator="lessThanOrEqual" allowBlank="1" showInputMessage="1" showErrorMessage="1" errorTitle="WARNING: Check signage" error="Liabilities are expected to be entered as negative whole numbers. Please ensure the figure you have entered is correct. " sqref="C184:F186 C194:F195">
      <formula1>0</formula1>
    </dataValidation>
    <dataValidation type="whole" errorStyle="warning" operator="lessThanOrEqual" allowBlank="1" showInputMessage="1" showErrorMessage="1" errorTitle="WARNING: Check signage" error="Repayments are expected to be entered as negative whole numbers. Please ensure the figure you have entered is correct. " sqref="E168:F169 C177:F178">
      <formula1>0</formula1>
    </dataValidation>
    <dataValidation type="whole" errorStyle="warning" operator="lessThanOrEqual" allowBlank="1" showInputMessage="1" showErrorMessage="1" errorTitle="WARNING: Check signage" error="Financing must be entered as a negative whole number. Please ensure the figure you have entered is correct. " sqref="C44:F53 E54:F54 C55:F56 C98:F103 C122:F132 C147:F151">
      <formula1>0</formula1>
    </dataValidation>
    <dataValidation type="whole" errorStyle="warning" operator="greaterThanOrEqual" allowBlank="1" showInputMessage="1" showErrorMessage="1" errorTitle="WARNING: Check signage" error="Expenditure must be entered as a positive whole number. Please ensure the figure you have entered is correct." sqref="C31:F40 C66:F75 C78:F81 C84:F93 C114:F118 C141:F143">
      <formula1>0</formula1>
    </dataValidation>
    <dataValidation type="whole" errorStyle="warning" allowBlank="1" showInputMessage="1" showErrorMessage="1" errorTitle="WARNING" error="All figures need to be entered rounded to the nearest whole number. Please review the figure you have entered." sqref="C174 D172:F174 D163:F165 C165">
      <formula1>-100000000</formula1>
      <formula2>100000000</formula2>
    </dataValidation>
    <dataValidation type="whole" errorStyle="warning" allowBlank="1" showInputMessage="1" showErrorMessage="1" errorTitle="WARNING" error="All figures need to be entered rounded to the nearest whole number. This figure is also expected to be a positive figure. Please review the figure you have entered." sqref="C54:D54 C168:D169 C152:F152">
      <formula1>0</formula1>
      <formula2>100000000</formula2>
    </dataValidation>
  </dataValidations>
  <pageMargins left="0.7" right="0.7" top="0.75" bottom="0.75" header="0.3" footer="0.3"/>
  <pageSetup paperSize="9" orientation="portrait" horizontalDpi="90" verticalDpi="9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tabColor rgb="FFC5D9F1"/>
  </sheetPr>
  <dimension ref="A1:I234"/>
  <sheetViews>
    <sheetView zoomScaleNormal="100" workbookViewId="0">
      <pane ySplit="3" topLeftCell="A4" activePane="bottomLeft" state="frozen"/>
      <selection activeCell="H1" sqref="H1"/>
      <selection pane="bottomLeft" activeCell="C1" sqref="C1"/>
    </sheetView>
  </sheetViews>
  <sheetFormatPr defaultColWidth="9.140625" defaultRowHeight="12.75"/>
  <cols>
    <col min="1" max="1" width="4" style="39" customWidth="1"/>
    <col min="2" max="2" width="94.140625" style="40" customWidth="1"/>
    <col min="3" max="6" width="17.5703125" style="40" customWidth="1"/>
    <col min="7" max="7" width="11.140625" style="75" customWidth="1"/>
    <col min="8" max="8" width="69" style="75" customWidth="1"/>
    <col min="9" max="16384" width="9.140625" style="40"/>
  </cols>
  <sheetData>
    <row r="1" spans="1:8" s="3" customFormat="1" ht="20.100000000000001" customHeight="1">
      <c r="A1" s="28"/>
      <c r="B1" s="4" t="s">
        <v>156</v>
      </c>
      <c r="G1" s="75"/>
      <c r="H1" s="75"/>
    </row>
    <row r="2" spans="1:8" s="3" customFormat="1" ht="20.100000000000001" customHeight="1">
      <c r="A2" s="28"/>
      <c r="B2" s="5" t="s">
        <v>66</v>
      </c>
      <c r="D2" s="74"/>
      <c r="E2" s="74"/>
      <c r="F2" s="37"/>
      <c r="G2" s="75"/>
      <c r="H2" s="75"/>
    </row>
    <row r="3" spans="1:8" s="6" customFormat="1" ht="12.75" customHeight="1">
      <c r="A3" s="29"/>
      <c r="B3" s="7"/>
      <c r="G3" s="75"/>
      <c r="H3" s="75"/>
    </row>
    <row r="4" spans="1:8" s="6" customFormat="1" ht="20.100000000000001" customHeight="1">
      <c r="A4" s="29"/>
      <c r="B4" s="10" t="s">
        <v>39</v>
      </c>
      <c r="C4" s="9"/>
      <c r="D4" s="9"/>
      <c r="E4" s="9"/>
      <c r="F4" s="9"/>
      <c r="G4" s="75"/>
      <c r="H4" s="75"/>
    </row>
    <row r="5" spans="1:8" s="6" customFormat="1" ht="20.100000000000001" customHeight="1">
      <c r="A5" s="29"/>
      <c r="B5" s="10" t="s">
        <v>40</v>
      </c>
      <c r="C5" s="9"/>
      <c r="D5" s="9"/>
      <c r="E5" s="9"/>
      <c r="F5" s="9"/>
      <c r="G5" s="75"/>
      <c r="H5" s="75"/>
    </row>
    <row r="6" spans="1:8" s="6" customFormat="1" ht="20.100000000000001" customHeight="1">
      <c r="A6" s="29"/>
      <c r="B6" s="10" t="s">
        <v>140</v>
      </c>
      <c r="C6" s="47"/>
      <c r="D6" s="9"/>
      <c r="F6" s="9"/>
      <c r="G6" s="75"/>
      <c r="H6" s="75"/>
    </row>
    <row r="7" spans="1:8" s="1" customFormat="1" ht="8.1" customHeight="1">
      <c r="A7" s="33"/>
      <c r="C7" s="34"/>
      <c r="D7" s="51"/>
      <c r="F7" s="51"/>
      <c r="G7" s="75"/>
      <c r="H7" s="75"/>
    </row>
    <row r="8" spans="1:8" s="6" customFormat="1" ht="24.95" customHeight="1">
      <c r="A8" s="29"/>
      <c r="B8" s="23" t="s">
        <v>124</v>
      </c>
      <c r="C8" s="22"/>
      <c r="D8" s="11"/>
      <c r="E8" s="11"/>
      <c r="F8" s="8" t="s">
        <v>16</v>
      </c>
      <c r="G8" s="75"/>
      <c r="H8" s="75"/>
    </row>
    <row r="9" spans="1:8" s="13" customFormat="1" ht="45" customHeight="1">
      <c r="A9" s="30"/>
      <c r="B9" s="19"/>
      <c r="C9" s="20" t="s">
        <v>152</v>
      </c>
      <c r="D9" s="20" t="s">
        <v>41</v>
      </c>
      <c r="E9" s="20" t="s">
        <v>42</v>
      </c>
      <c r="F9" s="20" t="s">
        <v>153</v>
      </c>
      <c r="G9" s="75"/>
      <c r="H9" s="75"/>
    </row>
    <row r="10" spans="1:8" s="1" customFormat="1" ht="8.1" customHeight="1">
      <c r="A10" s="33"/>
      <c r="C10" s="34"/>
      <c r="D10" s="27"/>
      <c r="F10" s="27"/>
      <c r="G10" s="75"/>
      <c r="H10" s="75"/>
    </row>
    <row r="11" spans="1:8" s="6" customFormat="1" ht="15.95" customHeight="1">
      <c r="A11" s="29"/>
      <c r="B11" s="50" t="s">
        <v>43</v>
      </c>
      <c r="C11" s="48"/>
      <c r="D11" s="11"/>
      <c r="E11" s="11"/>
      <c r="F11" s="8"/>
      <c r="G11" s="75"/>
      <c r="H11" s="75"/>
    </row>
    <row r="12" spans="1:8" s="17" customFormat="1" ht="15.95" customHeight="1">
      <c r="A12" s="31"/>
      <c r="B12" s="14" t="s">
        <v>125</v>
      </c>
      <c r="C12" s="15">
        <f>C41+C119</f>
        <v>0</v>
      </c>
      <c r="D12" s="15">
        <f>D41+D119</f>
        <v>0</v>
      </c>
      <c r="E12" s="15">
        <f>E41+E119</f>
        <v>0</v>
      </c>
      <c r="F12" s="15">
        <f>F41+F119</f>
        <v>0</v>
      </c>
      <c r="G12" s="75"/>
      <c r="H12" s="75"/>
    </row>
    <row r="13" spans="1:8" s="17" customFormat="1" ht="15.95" customHeight="1">
      <c r="A13" s="31"/>
      <c r="B13" s="14" t="s">
        <v>126</v>
      </c>
      <c r="C13" s="15">
        <f>SUM(C76,C82, C141:C142)</f>
        <v>0</v>
      </c>
      <c r="D13" s="15">
        <f>SUM(D76,D82, D141:D142)</f>
        <v>0</v>
      </c>
      <c r="E13" s="15">
        <f>SUM(E76,E82, E141:E142)</f>
        <v>0</v>
      </c>
      <c r="F13" s="15">
        <f>SUM(F76,F82, F141:F142)</f>
        <v>0</v>
      </c>
      <c r="G13" s="75"/>
      <c r="H13" s="75"/>
    </row>
    <row r="14" spans="1:8" s="17" customFormat="1" ht="15.95" customHeight="1">
      <c r="A14" s="31"/>
      <c r="B14" s="14" t="s">
        <v>93</v>
      </c>
      <c r="C14" s="15">
        <f>C94+C143</f>
        <v>0</v>
      </c>
      <c r="D14" s="15">
        <f>D94+D143</f>
        <v>0</v>
      </c>
      <c r="E14" s="15">
        <f>E94+E143</f>
        <v>0</v>
      </c>
      <c r="F14" s="15">
        <f>F94+F143</f>
        <v>0</v>
      </c>
      <c r="G14" s="75"/>
      <c r="H14" s="75"/>
    </row>
    <row r="15" spans="1:8" s="17" customFormat="1" ht="15.95" customHeight="1">
      <c r="A15" s="32"/>
      <c r="B15" s="18" t="s">
        <v>128</v>
      </c>
      <c r="C15" s="16">
        <f>SUM(C12:C14)</f>
        <v>0</v>
      </c>
      <c r="D15" s="16">
        <f>SUM(D12:D14)</f>
        <v>0</v>
      </c>
      <c r="E15" s="16">
        <f>SUM(E12:E14)</f>
        <v>0</v>
      </c>
      <c r="F15" s="16">
        <f>SUM(F12:F14)</f>
        <v>0</v>
      </c>
      <c r="G15" s="75"/>
      <c r="H15" s="75"/>
    </row>
    <row r="16" spans="1:8" s="1" customFormat="1" ht="8.1" customHeight="1">
      <c r="A16" s="33"/>
      <c r="C16" s="34"/>
      <c r="D16" s="27"/>
      <c r="F16" s="27"/>
      <c r="G16" s="75"/>
      <c r="H16" s="75"/>
    </row>
    <row r="17" spans="1:8" s="6" customFormat="1" ht="15.95" customHeight="1">
      <c r="A17" s="29"/>
      <c r="B17" s="50" t="s">
        <v>48</v>
      </c>
      <c r="C17" s="48"/>
      <c r="D17" s="11"/>
      <c r="E17" s="11"/>
      <c r="F17" s="8"/>
      <c r="G17" s="75"/>
      <c r="H17" s="75"/>
    </row>
    <row r="18" spans="1:8" s="17" customFormat="1" ht="15.95" customHeight="1">
      <c r="A18" s="31"/>
      <c r="B18" s="14" t="s">
        <v>133</v>
      </c>
      <c r="C18" s="15">
        <f>SUM(C44:C50,C122:C126)</f>
        <v>0</v>
      </c>
      <c r="D18" s="15">
        <f>SUM(D44:D50,D122:D126)</f>
        <v>0</v>
      </c>
      <c r="E18" s="15">
        <f>SUM(E44:E50,E122:E126)</f>
        <v>0</v>
      </c>
      <c r="F18" s="15">
        <f>SUM(F44:F50,F122:F126)</f>
        <v>0</v>
      </c>
      <c r="G18" s="75"/>
      <c r="H18" s="75"/>
    </row>
    <row r="19" spans="1:8" s="17" customFormat="1" ht="15.95" customHeight="1">
      <c r="A19" s="31"/>
      <c r="B19" s="14" t="s">
        <v>134</v>
      </c>
      <c r="C19" s="15">
        <f>SUM(C51,C104,C127,C152)</f>
        <v>0</v>
      </c>
      <c r="D19" s="15">
        <f>SUM(D51,D104,D127,D152)</f>
        <v>0</v>
      </c>
      <c r="E19" s="15">
        <f>SUM(E51,E104,E127,E152)</f>
        <v>0</v>
      </c>
      <c r="F19" s="15">
        <f>SUM(F51,F104,F127,F152)</f>
        <v>0</v>
      </c>
      <c r="G19" s="75"/>
      <c r="H19" s="75"/>
    </row>
    <row r="20" spans="1:8" s="17" customFormat="1" ht="15.95" customHeight="1">
      <c r="A20" s="31"/>
      <c r="B20" s="14" t="s">
        <v>135</v>
      </c>
      <c r="C20" s="15">
        <f>SUM(C55:C56,C131:C132)</f>
        <v>0</v>
      </c>
      <c r="D20" s="15">
        <f>SUM(D55:D56,D131:D132)</f>
        <v>0</v>
      </c>
      <c r="E20" s="15">
        <f>SUM(E55:E56,E131:E132)</f>
        <v>0</v>
      </c>
      <c r="F20" s="15">
        <f>SUM(F55:F56,F131:F132)</f>
        <v>0</v>
      </c>
      <c r="G20" s="75"/>
      <c r="H20" s="75"/>
    </row>
    <row r="21" spans="1:8" s="17" customFormat="1" ht="15.95" customHeight="1">
      <c r="A21" s="31"/>
      <c r="B21" s="14" t="s">
        <v>136</v>
      </c>
      <c r="C21" s="15">
        <f>SUM(C52:C53,C128:C129)</f>
        <v>0</v>
      </c>
      <c r="D21" s="15">
        <f>SUM(D52:D53,D128:D129)</f>
        <v>0</v>
      </c>
      <c r="E21" s="15">
        <f>SUM(E52:E53,E128:E129)</f>
        <v>0</v>
      </c>
      <c r="F21" s="15">
        <f>SUM(F52:F53,F128:F129)</f>
        <v>0</v>
      </c>
      <c r="G21" s="75"/>
      <c r="H21" s="75"/>
    </row>
    <row r="22" spans="1:8" s="17" customFormat="1" ht="15.95" customHeight="1">
      <c r="A22" s="31"/>
      <c r="B22" s="14" t="s">
        <v>137</v>
      </c>
      <c r="C22" s="15">
        <f>SUM(C54,C130)</f>
        <v>0</v>
      </c>
      <c r="D22" s="15">
        <f>SUM(D54,D130)</f>
        <v>0</v>
      </c>
      <c r="E22" s="15">
        <f>SUM(E54,E130)</f>
        <v>0</v>
      </c>
      <c r="F22" s="15">
        <f>SUM(F54,F130)</f>
        <v>0</v>
      </c>
      <c r="G22" s="75"/>
      <c r="H22" s="75"/>
    </row>
    <row r="23" spans="1:8" s="17" customFormat="1" ht="15.95" customHeight="1">
      <c r="A23" s="31"/>
      <c r="B23" s="14" t="s">
        <v>138</v>
      </c>
      <c r="C23" s="15">
        <f>SUM(C98:C103, C147:C151)</f>
        <v>0</v>
      </c>
      <c r="D23" s="15">
        <f>SUM(D98:D103, D147:D151)</f>
        <v>0</v>
      </c>
      <c r="E23" s="15">
        <f>SUM(E98:E103, E147:E151)</f>
        <v>0</v>
      </c>
      <c r="F23" s="15">
        <f>SUM(F98:F103, F147:F151)</f>
        <v>0</v>
      </c>
      <c r="G23" s="75"/>
      <c r="H23" s="75"/>
    </row>
    <row r="24" spans="1:8" s="17" customFormat="1" ht="15.95" customHeight="1">
      <c r="A24" s="32"/>
      <c r="B24" s="18" t="s">
        <v>53</v>
      </c>
      <c r="C24" s="16">
        <f>SUM(C18:C23)</f>
        <v>0</v>
      </c>
      <c r="D24" s="16">
        <f>SUM(D18:D23)</f>
        <v>0</v>
      </c>
      <c r="E24" s="16">
        <f>SUM(E18:E23)</f>
        <v>0</v>
      </c>
      <c r="F24" s="16">
        <f>SUM(F18:F23)</f>
        <v>0</v>
      </c>
      <c r="G24" s="75"/>
      <c r="H24" s="75"/>
    </row>
    <row r="25" spans="1:8" ht="18" customHeight="1">
      <c r="D25" s="41"/>
      <c r="E25" s="41"/>
      <c r="F25" s="41"/>
    </row>
    <row r="26" spans="1:8" s="6" customFormat="1" ht="24.95" customHeight="1">
      <c r="A26" s="29"/>
      <c r="B26" s="23" t="s">
        <v>127</v>
      </c>
      <c r="C26" s="22"/>
      <c r="D26" s="11"/>
      <c r="E26" s="11"/>
      <c r="F26" s="8"/>
      <c r="G26" s="75"/>
      <c r="H26" s="75"/>
    </row>
    <row r="27" spans="1:8" s="6" customFormat="1" ht="20.100000000000001" customHeight="1">
      <c r="A27" s="29"/>
      <c r="B27" s="12" t="s">
        <v>142</v>
      </c>
      <c r="C27" s="48"/>
      <c r="D27" s="11"/>
      <c r="E27" s="11"/>
      <c r="F27" s="8" t="s">
        <v>16</v>
      </c>
      <c r="G27" s="75"/>
      <c r="H27" s="75"/>
    </row>
    <row r="28" spans="1:8" s="13" customFormat="1" ht="45" customHeight="1">
      <c r="A28" s="30"/>
      <c r="B28" s="19"/>
      <c r="C28" s="20" t="str">
        <f>C$9</f>
        <v>2020-21 
Provisional 
Outturn</v>
      </c>
      <c r="D28" s="20" t="str">
        <f>D$9</f>
        <v>2021-22 
Budget 
Estimate</v>
      </c>
      <c r="E28" s="20" t="str">
        <f>E$9</f>
        <v>2022-23 
Budget 
Estimate</v>
      </c>
      <c r="F28" s="20" t="str">
        <f>F$9</f>
        <v>2023-24 
Budget 
Estimate</v>
      </c>
      <c r="G28" s="75"/>
      <c r="H28" s="75"/>
    </row>
    <row r="29" spans="1:8" s="1" customFormat="1" ht="8.1" customHeight="1">
      <c r="A29" s="33"/>
      <c r="C29" s="34"/>
      <c r="D29" s="27"/>
      <c r="F29" s="27"/>
      <c r="G29" s="75"/>
      <c r="H29" s="75"/>
    </row>
    <row r="30" spans="1:8" s="6" customFormat="1" ht="15.95" customHeight="1">
      <c r="A30" s="29"/>
      <c r="B30" s="50" t="s">
        <v>43</v>
      </c>
      <c r="C30" s="48"/>
      <c r="D30" s="11"/>
      <c r="E30" s="11"/>
      <c r="F30" s="8"/>
      <c r="G30" s="75"/>
      <c r="H30" s="75"/>
    </row>
    <row r="31" spans="1:8" s="17" customFormat="1" ht="15.95" customHeight="1">
      <c r="A31" s="31"/>
      <c r="B31" s="21" t="s">
        <v>31</v>
      </c>
      <c r="C31" s="26">
        <v>0</v>
      </c>
      <c r="D31" s="26">
        <v>0</v>
      </c>
      <c r="E31" s="26">
        <v>0</v>
      </c>
      <c r="F31" s="26">
        <v>0</v>
      </c>
      <c r="G31" s="75"/>
      <c r="H31" s="75"/>
    </row>
    <row r="32" spans="1:8" s="17" customFormat="1" ht="15.95" customHeight="1">
      <c r="A32" s="31"/>
      <c r="B32" s="21" t="s">
        <v>154</v>
      </c>
      <c r="C32" s="26">
        <v>0</v>
      </c>
      <c r="D32" s="26">
        <v>0</v>
      </c>
      <c r="E32" s="26">
        <v>0</v>
      </c>
      <c r="F32" s="26">
        <v>0</v>
      </c>
      <c r="G32" s="75"/>
      <c r="H32" s="75"/>
    </row>
    <row r="33" spans="1:8" s="17" customFormat="1" ht="15.95" customHeight="1">
      <c r="A33" s="31"/>
      <c r="B33" s="21" t="s">
        <v>32</v>
      </c>
      <c r="C33" s="26">
        <v>0</v>
      </c>
      <c r="D33" s="26">
        <v>0</v>
      </c>
      <c r="E33" s="26">
        <v>0</v>
      </c>
      <c r="F33" s="26">
        <v>0</v>
      </c>
      <c r="G33" s="75"/>
      <c r="H33" s="75"/>
    </row>
    <row r="34" spans="1:8" s="17" customFormat="1" ht="15.95" customHeight="1">
      <c r="A34" s="31"/>
      <c r="B34" s="21" t="s">
        <v>35</v>
      </c>
      <c r="C34" s="26">
        <v>0</v>
      </c>
      <c r="D34" s="26">
        <v>0</v>
      </c>
      <c r="E34" s="26">
        <v>0</v>
      </c>
      <c r="F34" s="26">
        <v>0</v>
      </c>
      <c r="G34" s="75"/>
      <c r="H34" s="75"/>
    </row>
    <row r="35" spans="1:8" s="17" customFormat="1" ht="15.95" customHeight="1">
      <c r="A35" s="31"/>
      <c r="B35" s="21" t="s">
        <v>33</v>
      </c>
      <c r="C35" s="26">
        <v>0</v>
      </c>
      <c r="D35" s="26">
        <v>0</v>
      </c>
      <c r="E35" s="26">
        <v>0</v>
      </c>
      <c r="F35" s="26">
        <v>0</v>
      </c>
      <c r="G35" s="75"/>
      <c r="H35" s="75"/>
    </row>
    <row r="36" spans="1:8" s="17" customFormat="1" ht="15.95" customHeight="1">
      <c r="A36" s="31"/>
      <c r="B36" s="21" t="s">
        <v>45</v>
      </c>
      <c r="C36" s="26">
        <v>0</v>
      </c>
      <c r="D36" s="26">
        <v>0</v>
      </c>
      <c r="E36" s="26">
        <v>0</v>
      </c>
      <c r="F36" s="26">
        <v>0</v>
      </c>
      <c r="G36" s="75"/>
      <c r="H36" s="75"/>
    </row>
    <row r="37" spans="1:8" s="17" customFormat="1" ht="15.95" customHeight="1">
      <c r="A37" s="31"/>
      <c r="B37" s="21" t="s">
        <v>44</v>
      </c>
      <c r="C37" s="26">
        <v>0</v>
      </c>
      <c r="D37" s="26">
        <v>0</v>
      </c>
      <c r="E37" s="26">
        <v>0</v>
      </c>
      <c r="F37" s="26">
        <v>0</v>
      </c>
      <c r="G37" s="75"/>
      <c r="H37" s="75"/>
    </row>
    <row r="38" spans="1:8" s="17" customFormat="1" ht="15.95" customHeight="1">
      <c r="A38" s="31"/>
      <c r="B38" s="21" t="s">
        <v>38</v>
      </c>
      <c r="C38" s="26">
        <v>0</v>
      </c>
      <c r="D38" s="26">
        <v>0</v>
      </c>
      <c r="E38" s="26">
        <v>0</v>
      </c>
      <c r="F38" s="26">
        <v>0</v>
      </c>
      <c r="G38" s="75"/>
      <c r="H38" s="75"/>
    </row>
    <row r="39" spans="1:8" s="17" customFormat="1" ht="15.95" customHeight="1">
      <c r="A39" s="31"/>
      <c r="B39" s="21" t="s">
        <v>34</v>
      </c>
      <c r="C39" s="26">
        <v>0</v>
      </c>
      <c r="D39" s="26">
        <v>0</v>
      </c>
      <c r="E39" s="26">
        <v>0</v>
      </c>
      <c r="F39" s="26">
        <v>0</v>
      </c>
      <c r="G39" s="75"/>
      <c r="H39" s="75"/>
    </row>
    <row r="40" spans="1:8" s="17" customFormat="1" ht="15.95" customHeight="1">
      <c r="A40" s="31"/>
      <c r="B40" s="21" t="s">
        <v>46</v>
      </c>
      <c r="C40" s="26">
        <v>0</v>
      </c>
      <c r="D40" s="26">
        <v>0</v>
      </c>
      <c r="E40" s="26">
        <v>0</v>
      </c>
      <c r="F40" s="26">
        <v>0</v>
      </c>
      <c r="G40" s="75"/>
      <c r="H40" s="75"/>
    </row>
    <row r="41" spans="1:8" s="17" customFormat="1" ht="15.95" customHeight="1">
      <c r="A41" s="32"/>
      <c r="B41" s="18" t="s">
        <v>47</v>
      </c>
      <c r="C41" s="16">
        <f>SUM(C31:C40)</f>
        <v>0</v>
      </c>
      <c r="D41" s="16">
        <f>SUM(D31:D40)</f>
        <v>0</v>
      </c>
      <c r="E41" s="16">
        <f>SUM(E31:E40)</f>
        <v>0</v>
      </c>
      <c r="F41" s="16">
        <f>SUM(F31:F40)</f>
        <v>0</v>
      </c>
      <c r="G41" s="75"/>
      <c r="H41" s="75"/>
    </row>
    <row r="42" spans="1:8" s="1" customFormat="1" ht="8.1" customHeight="1">
      <c r="A42" s="33"/>
      <c r="C42" s="34"/>
      <c r="D42" s="27"/>
      <c r="F42" s="27"/>
      <c r="G42" s="75"/>
      <c r="H42" s="75"/>
    </row>
    <row r="43" spans="1:8" s="6" customFormat="1" ht="15.95" customHeight="1">
      <c r="A43" s="29"/>
      <c r="B43" s="50" t="s">
        <v>48</v>
      </c>
      <c r="C43" s="48"/>
      <c r="D43" s="11"/>
      <c r="E43" s="11"/>
      <c r="F43" s="8"/>
      <c r="G43" s="75"/>
      <c r="H43" s="75"/>
    </row>
    <row r="44" spans="1:8" s="17" customFormat="1" ht="15.95" customHeight="1">
      <c r="A44" s="31"/>
      <c r="B44" s="21" t="s">
        <v>78</v>
      </c>
      <c r="C44" s="26">
        <v>0</v>
      </c>
      <c r="D44" s="26">
        <v>0</v>
      </c>
      <c r="E44" s="26">
        <v>0</v>
      </c>
      <c r="F44" s="26">
        <v>0</v>
      </c>
      <c r="G44" s="75"/>
      <c r="H44" s="75"/>
    </row>
    <row r="45" spans="1:8" s="17" customFormat="1" ht="15.95" customHeight="1">
      <c r="A45" s="31"/>
      <c r="B45" s="21" t="s">
        <v>79</v>
      </c>
      <c r="C45" s="26">
        <v>0</v>
      </c>
      <c r="D45" s="26">
        <v>0</v>
      </c>
      <c r="E45" s="26">
        <v>0</v>
      </c>
      <c r="F45" s="26">
        <v>0</v>
      </c>
      <c r="G45" s="75"/>
      <c r="H45" s="75"/>
    </row>
    <row r="46" spans="1:8" s="17" customFormat="1" ht="15.95" customHeight="1">
      <c r="A46" s="31"/>
      <c r="B46" s="21" t="s">
        <v>80</v>
      </c>
      <c r="C46" s="26">
        <v>0</v>
      </c>
      <c r="D46" s="26">
        <v>0</v>
      </c>
      <c r="E46" s="26">
        <v>0</v>
      </c>
      <c r="F46" s="26">
        <v>0</v>
      </c>
      <c r="G46" s="75"/>
      <c r="H46" s="75"/>
    </row>
    <row r="47" spans="1:8" s="17" customFormat="1" ht="15.95" customHeight="1">
      <c r="A47" s="31"/>
      <c r="B47" s="21" t="s">
        <v>81</v>
      </c>
      <c r="C47" s="26">
        <v>0</v>
      </c>
      <c r="D47" s="26">
        <v>0</v>
      </c>
      <c r="E47" s="26">
        <v>0</v>
      </c>
      <c r="F47" s="26">
        <v>0</v>
      </c>
      <c r="G47" s="75"/>
      <c r="H47" s="75"/>
    </row>
    <row r="48" spans="1:8" s="17" customFormat="1" ht="15.95" customHeight="1">
      <c r="A48" s="31"/>
      <c r="B48" s="21" t="s">
        <v>82</v>
      </c>
      <c r="C48" s="26">
        <v>0</v>
      </c>
      <c r="D48" s="26">
        <v>0</v>
      </c>
      <c r="E48" s="26">
        <v>0</v>
      </c>
      <c r="F48" s="26">
        <v>0</v>
      </c>
      <c r="G48" s="75"/>
      <c r="H48" s="75"/>
    </row>
    <row r="49" spans="1:8" s="17" customFormat="1" ht="15.95" customHeight="1">
      <c r="A49" s="31"/>
      <c r="B49" s="21" t="s">
        <v>83</v>
      </c>
      <c r="C49" s="26">
        <v>0</v>
      </c>
      <c r="D49" s="26">
        <v>0</v>
      </c>
      <c r="E49" s="26">
        <v>0</v>
      </c>
      <c r="F49" s="26">
        <v>0</v>
      </c>
      <c r="G49" s="75"/>
      <c r="H49" s="75"/>
    </row>
    <row r="50" spans="1:8" s="17" customFormat="1" ht="15.95" customHeight="1">
      <c r="A50" s="31"/>
      <c r="B50" s="21" t="s">
        <v>84</v>
      </c>
      <c r="C50" s="26">
        <v>0</v>
      </c>
      <c r="D50" s="26">
        <v>0</v>
      </c>
      <c r="E50" s="26">
        <v>0</v>
      </c>
      <c r="F50" s="26">
        <v>0</v>
      </c>
      <c r="G50" s="75"/>
      <c r="H50" s="75"/>
    </row>
    <row r="51" spans="1:8" s="17" customFormat="1" ht="15.95" customHeight="1">
      <c r="A51" s="31"/>
      <c r="B51" s="21" t="s">
        <v>85</v>
      </c>
      <c r="C51" s="26">
        <v>0</v>
      </c>
      <c r="D51" s="26">
        <v>0</v>
      </c>
      <c r="E51" s="26">
        <v>0</v>
      </c>
      <c r="F51" s="26">
        <v>0</v>
      </c>
      <c r="G51" s="75"/>
      <c r="H51" s="75"/>
    </row>
    <row r="52" spans="1:8" s="17" customFormat="1" ht="15.95" customHeight="1">
      <c r="A52" s="31"/>
      <c r="B52" s="21" t="s">
        <v>86</v>
      </c>
      <c r="C52" s="26">
        <v>0</v>
      </c>
      <c r="D52" s="26">
        <v>0</v>
      </c>
      <c r="E52" s="26">
        <v>0</v>
      </c>
      <c r="F52" s="26">
        <v>0</v>
      </c>
      <c r="G52" s="75"/>
      <c r="H52" s="75"/>
    </row>
    <row r="53" spans="1:8" s="17" customFormat="1" ht="15.95" customHeight="1">
      <c r="A53" s="31"/>
      <c r="B53" s="21" t="s">
        <v>87</v>
      </c>
      <c r="C53" s="26">
        <v>0</v>
      </c>
      <c r="D53" s="26">
        <v>0</v>
      </c>
      <c r="E53" s="26">
        <v>0</v>
      </c>
      <c r="F53" s="26">
        <v>0</v>
      </c>
      <c r="G53" s="75"/>
      <c r="H53" s="75"/>
    </row>
    <row r="54" spans="1:8" s="17" customFormat="1" ht="15.95" customHeight="1">
      <c r="A54" s="31"/>
      <c r="B54" s="21" t="s">
        <v>88</v>
      </c>
      <c r="C54" s="15">
        <v>0</v>
      </c>
      <c r="D54" s="15">
        <v>0</v>
      </c>
      <c r="E54" s="26">
        <v>0</v>
      </c>
      <c r="F54" s="26">
        <v>0</v>
      </c>
      <c r="G54" s="75"/>
      <c r="H54" s="75"/>
    </row>
    <row r="55" spans="1:8" s="17" customFormat="1" ht="15.95" customHeight="1">
      <c r="A55" s="31"/>
      <c r="B55" s="21" t="s">
        <v>89</v>
      </c>
      <c r="C55" s="26">
        <v>0</v>
      </c>
      <c r="D55" s="26">
        <v>0</v>
      </c>
      <c r="E55" s="26">
        <v>0</v>
      </c>
      <c r="F55" s="26">
        <v>0</v>
      </c>
      <c r="G55" s="75"/>
      <c r="H55" s="75"/>
    </row>
    <row r="56" spans="1:8" s="17" customFormat="1" ht="15.95" customHeight="1">
      <c r="A56" s="31"/>
      <c r="B56" s="21" t="s">
        <v>90</v>
      </c>
      <c r="C56" s="26">
        <v>0</v>
      </c>
      <c r="D56" s="26">
        <v>0</v>
      </c>
      <c r="E56" s="26">
        <v>0</v>
      </c>
      <c r="F56" s="26">
        <v>0</v>
      </c>
      <c r="G56" s="75"/>
      <c r="H56" s="75"/>
    </row>
    <row r="57" spans="1:8" s="17" customFormat="1" ht="15.95" customHeight="1">
      <c r="A57" s="32"/>
      <c r="B57" s="18" t="s">
        <v>49</v>
      </c>
      <c r="C57" s="16">
        <f>SUM(C44:C56)</f>
        <v>0</v>
      </c>
      <c r="D57" s="16">
        <f>SUM(D44:D56)</f>
        <v>0</v>
      </c>
      <c r="E57" s="16">
        <f>SUM(E44:E56)</f>
        <v>0</v>
      </c>
      <c r="F57" s="16">
        <f>SUM(F44:F56)</f>
        <v>0</v>
      </c>
      <c r="G57" s="75"/>
      <c r="H57" s="75"/>
    </row>
    <row r="58" spans="1:8" s="1" customFormat="1" ht="8.1" customHeight="1">
      <c r="A58" s="33"/>
      <c r="C58" s="34"/>
      <c r="D58" s="27"/>
      <c r="F58" s="27"/>
      <c r="G58" s="75"/>
      <c r="H58" s="75"/>
    </row>
    <row r="59" spans="1:8" s="17" customFormat="1" ht="15.95" customHeight="1">
      <c r="A59" s="31"/>
      <c r="B59" s="44" t="s">
        <v>97</v>
      </c>
      <c r="C59" s="36" t="str">
        <f>IF(C41+C57=0, "PASS", "FAIL")</f>
        <v>PASS</v>
      </c>
      <c r="D59" s="36" t="str">
        <f>IF(D41+D57=0, "PASS", "FAIL")</f>
        <v>PASS</v>
      </c>
      <c r="E59" s="36" t="str">
        <f>IF(E41+E57=0, "PASS", "FAIL")</f>
        <v>PASS</v>
      </c>
      <c r="F59" s="36" t="str">
        <f>IF(F41+F57=0, "PASS", "FAIL")</f>
        <v>PASS</v>
      </c>
      <c r="G59" s="75"/>
      <c r="H59" s="75"/>
    </row>
    <row r="60" spans="1:8" s="1" customFormat="1" ht="18" customHeight="1">
      <c r="A60" s="33"/>
      <c r="C60" s="34"/>
      <c r="D60" s="27"/>
      <c r="F60" s="27"/>
      <c r="G60" s="75"/>
      <c r="H60" s="75"/>
    </row>
    <row r="61" spans="1:8" s="6" customFormat="1" ht="20.100000000000001" customHeight="1">
      <c r="A61" s="29"/>
      <c r="B61" s="12" t="s">
        <v>141</v>
      </c>
      <c r="C61" s="48"/>
      <c r="D61" s="11"/>
      <c r="E61" s="11"/>
      <c r="F61" s="8" t="s">
        <v>16</v>
      </c>
      <c r="G61" s="75"/>
      <c r="H61" s="75"/>
    </row>
    <row r="62" spans="1:8" s="13" customFormat="1" ht="45" customHeight="1">
      <c r="A62" s="30"/>
      <c r="B62" s="19"/>
      <c r="C62" s="20" t="str">
        <f>C$9</f>
        <v>2020-21 
Provisional 
Outturn</v>
      </c>
      <c r="D62" s="20" t="str">
        <f>D$9</f>
        <v>2021-22 
Budget 
Estimate</v>
      </c>
      <c r="E62" s="20" t="str">
        <f>E$9</f>
        <v>2022-23 
Budget 
Estimate</v>
      </c>
      <c r="F62" s="20" t="str">
        <f>F$9</f>
        <v>2023-24 
Budget 
Estimate</v>
      </c>
      <c r="G62" s="75"/>
      <c r="H62" s="75"/>
    </row>
    <row r="63" spans="1:8" s="1" customFormat="1" ht="8.1" customHeight="1">
      <c r="A63" s="33"/>
      <c r="C63" s="34"/>
      <c r="D63" s="27"/>
      <c r="F63" s="27"/>
      <c r="G63" s="75"/>
      <c r="H63" s="75"/>
    </row>
    <row r="64" spans="1:8" s="6" customFormat="1" ht="15.95" customHeight="1">
      <c r="A64" s="29"/>
      <c r="B64" s="50" t="s">
        <v>43</v>
      </c>
      <c r="C64" s="48"/>
      <c r="D64" s="11"/>
      <c r="E64" s="11"/>
      <c r="F64" s="8"/>
      <c r="G64" s="75"/>
      <c r="H64" s="75"/>
    </row>
    <row r="65" spans="1:8" s="13" customFormat="1" ht="20.100000000000001" customHeight="1">
      <c r="A65" s="30"/>
      <c r="B65" s="81" t="s">
        <v>94</v>
      </c>
      <c r="C65" s="82"/>
      <c r="D65" s="82"/>
      <c r="E65" s="82"/>
      <c r="F65" s="83"/>
      <c r="G65" s="75"/>
      <c r="H65" s="75"/>
    </row>
    <row r="66" spans="1:8" s="17" customFormat="1" ht="15.95" customHeight="1">
      <c r="A66" s="31"/>
      <c r="B66" s="21" t="s">
        <v>31</v>
      </c>
      <c r="C66" s="26">
        <v>0</v>
      </c>
      <c r="D66" s="26">
        <v>0</v>
      </c>
      <c r="E66" s="26">
        <v>0</v>
      </c>
      <c r="F66" s="26">
        <v>0</v>
      </c>
      <c r="G66" s="75"/>
      <c r="H66" s="75"/>
    </row>
    <row r="67" spans="1:8" s="17" customFormat="1" ht="15.95" customHeight="1">
      <c r="A67" s="31"/>
      <c r="B67" s="21" t="s">
        <v>154</v>
      </c>
      <c r="C67" s="26">
        <v>0</v>
      </c>
      <c r="D67" s="26">
        <v>0</v>
      </c>
      <c r="E67" s="26">
        <v>0</v>
      </c>
      <c r="F67" s="26">
        <v>0</v>
      </c>
      <c r="G67" s="75"/>
      <c r="H67" s="75"/>
    </row>
    <row r="68" spans="1:8" s="17" customFormat="1" ht="15.95" customHeight="1">
      <c r="A68" s="31"/>
      <c r="B68" s="21" t="s">
        <v>32</v>
      </c>
      <c r="C68" s="26">
        <v>0</v>
      </c>
      <c r="D68" s="26">
        <v>0</v>
      </c>
      <c r="E68" s="26">
        <v>0</v>
      </c>
      <c r="F68" s="26">
        <v>0</v>
      </c>
      <c r="G68" s="75"/>
      <c r="H68" s="75"/>
    </row>
    <row r="69" spans="1:8" s="17" customFormat="1" ht="15.95" customHeight="1">
      <c r="A69" s="31"/>
      <c r="B69" s="21" t="s">
        <v>50</v>
      </c>
      <c r="C69" s="26">
        <v>0</v>
      </c>
      <c r="D69" s="26">
        <v>0</v>
      </c>
      <c r="E69" s="26">
        <v>0</v>
      </c>
      <c r="F69" s="26">
        <v>0</v>
      </c>
      <c r="G69" s="75"/>
      <c r="H69" s="75"/>
    </row>
    <row r="70" spans="1:8" s="17" customFormat="1" ht="15.95" customHeight="1">
      <c r="A70" s="31"/>
      <c r="B70" s="21" t="s">
        <v>33</v>
      </c>
      <c r="C70" s="26">
        <v>0</v>
      </c>
      <c r="D70" s="26">
        <v>0</v>
      </c>
      <c r="E70" s="26">
        <v>0</v>
      </c>
      <c r="F70" s="26">
        <v>0</v>
      </c>
      <c r="G70" s="75"/>
      <c r="H70" s="75"/>
    </row>
    <row r="71" spans="1:8" s="17" customFormat="1" ht="15.95" customHeight="1">
      <c r="A71" s="31"/>
      <c r="B71" s="21" t="s">
        <v>45</v>
      </c>
      <c r="C71" s="26">
        <v>0</v>
      </c>
      <c r="D71" s="26">
        <v>0</v>
      </c>
      <c r="E71" s="26">
        <v>0</v>
      </c>
      <c r="F71" s="26">
        <v>0</v>
      </c>
      <c r="G71" s="75"/>
      <c r="H71" s="75"/>
    </row>
    <row r="72" spans="1:8" s="17" customFormat="1" ht="15.95" customHeight="1">
      <c r="A72" s="31"/>
      <c r="B72" s="21" t="s">
        <v>44</v>
      </c>
      <c r="C72" s="26">
        <v>0</v>
      </c>
      <c r="D72" s="26">
        <v>0</v>
      </c>
      <c r="E72" s="26">
        <v>0</v>
      </c>
      <c r="F72" s="26">
        <v>0</v>
      </c>
      <c r="G72" s="75"/>
      <c r="H72" s="75"/>
    </row>
    <row r="73" spans="1:8" s="17" customFormat="1" ht="15.95" customHeight="1">
      <c r="A73" s="31"/>
      <c r="B73" s="21" t="s">
        <v>38</v>
      </c>
      <c r="C73" s="26">
        <v>0</v>
      </c>
      <c r="D73" s="26">
        <v>0</v>
      </c>
      <c r="E73" s="26">
        <v>0</v>
      </c>
      <c r="F73" s="26">
        <v>0</v>
      </c>
      <c r="G73" s="75"/>
      <c r="H73" s="75"/>
    </row>
    <row r="74" spans="1:8" s="17" customFormat="1" ht="15.95" customHeight="1">
      <c r="A74" s="31"/>
      <c r="B74" s="21" t="s">
        <v>34</v>
      </c>
      <c r="C74" s="26">
        <v>0</v>
      </c>
      <c r="D74" s="26">
        <v>0</v>
      </c>
      <c r="E74" s="26">
        <v>0</v>
      </c>
      <c r="F74" s="26">
        <v>0</v>
      </c>
      <c r="G74" s="75"/>
      <c r="H74" s="75"/>
    </row>
    <row r="75" spans="1:8" s="17" customFormat="1" ht="15.95" customHeight="1">
      <c r="A75" s="31"/>
      <c r="B75" s="21" t="s">
        <v>46</v>
      </c>
      <c r="C75" s="26">
        <v>0</v>
      </c>
      <c r="D75" s="26">
        <v>0</v>
      </c>
      <c r="E75" s="26">
        <v>0</v>
      </c>
      <c r="F75" s="26">
        <v>0</v>
      </c>
      <c r="G75" s="75"/>
      <c r="H75" s="75"/>
    </row>
    <row r="76" spans="1:8" s="17" customFormat="1" ht="15.95" customHeight="1">
      <c r="A76" s="32"/>
      <c r="B76" s="24" t="s">
        <v>95</v>
      </c>
      <c r="C76" s="25">
        <f>SUM(C66:C75)</f>
        <v>0</v>
      </c>
      <c r="D76" s="25">
        <f>SUM(D66:D75)</f>
        <v>0</v>
      </c>
      <c r="E76" s="25">
        <f>SUM(E66:E75)</f>
        <v>0</v>
      </c>
      <c r="F76" s="25">
        <f>SUM(F66:F75)</f>
        <v>0</v>
      </c>
      <c r="G76" s="75"/>
      <c r="H76" s="75"/>
    </row>
    <row r="77" spans="1:8" s="13" customFormat="1" ht="20.100000000000001" customHeight="1">
      <c r="A77" s="30"/>
      <c r="B77" s="81" t="s">
        <v>130</v>
      </c>
      <c r="C77" s="82"/>
      <c r="D77" s="82"/>
      <c r="E77" s="82"/>
      <c r="F77" s="83"/>
      <c r="G77" s="75"/>
      <c r="H77" s="75"/>
    </row>
    <row r="78" spans="1:8" s="17" customFormat="1" ht="15.95" customHeight="1">
      <c r="A78" s="31"/>
      <c r="B78" s="21" t="s">
        <v>51</v>
      </c>
      <c r="C78" s="26">
        <v>0</v>
      </c>
      <c r="D78" s="26">
        <v>0</v>
      </c>
      <c r="E78" s="26">
        <v>0</v>
      </c>
      <c r="F78" s="26">
        <v>0</v>
      </c>
      <c r="G78" s="75"/>
      <c r="H78" s="75"/>
    </row>
    <row r="79" spans="1:8" s="17" customFormat="1" ht="15.95" customHeight="1">
      <c r="A79" s="31"/>
      <c r="B79" s="21" t="s">
        <v>92</v>
      </c>
      <c r="C79" s="26">
        <v>0</v>
      </c>
      <c r="D79" s="26">
        <v>0</v>
      </c>
      <c r="E79" s="26">
        <v>0</v>
      </c>
      <c r="F79" s="26">
        <v>0</v>
      </c>
      <c r="G79" s="75"/>
      <c r="H79" s="75"/>
    </row>
    <row r="80" spans="1:8" s="17" customFormat="1" ht="15.95" customHeight="1">
      <c r="A80" s="31"/>
      <c r="B80" s="21" t="s">
        <v>131</v>
      </c>
      <c r="C80" s="26">
        <v>0</v>
      </c>
      <c r="D80" s="26">
        <v>0</v>
      </c>
      <c r="E80" s="26">
        <v>0</v>
      </c>
      <c r="F80" s="26">
        <v>0</v>
      </c>
      <c r="G80" s="75"/>
      <c r="H80" s="75"/>
    </row>
    <row r="81" spans="1:8" s="17" customFormat="1" ht="15.95" customHeight="1">
      <c r="A81" s="31"/>
      <c r="B81" s="21" t="s">
        <v>52</v>
      </c>
      <c r="C81" s="26">
        <v>0</v>
      </c>
      <c r="D81" s="26">
        <v>0</v>
      </c>
      <c r="E81" s="26">
        <v>0</v>
      </c>
      <c r="F81" s="26">
        <v>0</v>
      </c>
      <c r="G81" s="75"/>
      <c r="H81" s="75"/>
    </row>
    <row r="82" spans="1:8" s="17" customFormat="1" ht="15.95" customHeight="1">
      <c r="A82" s="32"/>
      <c r="B82" s="24" t="s">
        <v>132</v>
      </c>
      <c r="C82" s="25">
        <f>SUM(C78:C81)</f>
        <v>0</v>
      </c>
      <c r="D82" s="25">
        <f>SUM(D78:D81)</f>
        <v>0</v>
      </c>
      <c r="E82" s="25">
        <f>SUM(E78:E81)</f>
        <v>0</v>
      </c>
      <c r="F82" s="25">
        <f>SUM(F78:F81)</f>
        <v>0</v>
      </c>
      <c r="G82" s="75"/>
      <c r="H82" s="75"/>
    </row>
    <row r="83" spans="1:8" s="13" customFormat="1" ht="20.100000000000001" customHeight="1">
      <c r="A83" s="30"/>
      <c r="B83" s="81" t="s">
        <v>93</v>
      </c>
      <c r="C83" s="82"/>
      <c r="D83" s="82"/>
      <c r="E83" s="82"/>
      <c r="F83" s="83"/>
      <c r="G83" s="75"/>
      <c r="H83" s="75"/>
    </row>
    <row r="84" spans="1:8" s="17" customFormat="1" ht="15.95" customHeight="1">
      <c r="A84" s="31"/>
      <c r="B84" s="21" t="s">
        <v>31</v>
      </c>
      <c r="C84" s="26">
        <v>0</v>
      </c>
      <c r="D84" s="26">
        <v>0</v>
      </c>
      <c r="E84" s="26">
        <v>0</v>
      </c>
      <c r="F84" s="26">
        <v>0</v>
      </c>
      <c r="G84" s="75"/>
      <c r="H84" s="75"/>
    </row>
    <row r="85" spans="1:8" s="17" customFormat="1" ht="15.95" customHeight="1">
      <c r="A85" s="31"/>
      <c r="B85" s="21" t="s">
        <v>154</v>
      </c>
      <c r="C85" s="26">
        <v>0</v>
      </c>
      <c r="D85" s="26">
        <v>0</v>
      </c>
      <c r="E85" s="26">
        <v>0</v>
      </c>
      <c r="F85" s="26">
        <v>0</v>
      </c>
      <c r="G85" s="75"/>
      <c r="H85" s="75"/>
    </row>
    <row r="86" spans="1:8" s="17" customFormat="1" ht="15.95" customHeight="1">
      <c r="A86" s="31"/>
      <c r="B86" s="21" t="s">
        <v>32</v>
      </c>
      <c r="C86" s="26">
        <v>0</v>
      </c>
      <c r="D86" s="26">
        <v>0</v>
      </c>
      <c r="E86" s="26">
        <v>0</v>
      </c>
      <c r="F86" s="26">
        <v>0</v>
      </c>
      <c r="G86" s="75"/>
      <c r="H86" s="75"/>
    </row>
    <row r="87" spans="1:8" s="17" customFormat="1" ht="15.95" customHeight="1">
      <c r="A87" s="31"/>
      <c r="B87" s="21" t="s">
        <v>35</v>
      </c>
      <c r="C87" s="26">
        <v>0</v>
      </c>
      <c r="D87" s="26">
        <v>0</v>
      </c>
      <c r="E87" s="26">
        <v>0</v>
      </c>
      <c r="F87" s="26">
        <v>0</v>
      </c>
      <c r="G87" s="75"/>
      <c r="H87" s="75"/>
    </row>
    <row r="88" spans="1:8" s="17" customFormat="1" ht="15.95" customHeight="1">
      <c r="A88" s="31"/>
      <c r="B88" s="21" t="s">
        <v>33</v>
      </c>
      <c r="C88" s="26">
        <v>0</v>
      </c>
      <c r="D88" s="26">
        <v>0</v>
      </c>
      <c r="E88" s="26">
        <v>0</v>
      </c>
      <c r="F88" s="26">
        <v>0</v>
      </c>
      <c r="G88" s="75"/>
      <c r="H88" s="75"/>
    </row>
    <row r="89" spans="1:8" s="17" customFormat="1" ht="15.95" customHeight="1">
      <c r="A89" s="31"/>
      <c r="B89" s="21" t="s">
        <v>45</v>
      </c>
      <c r="C89" s="26">
        <v>0</v>
      </c>
      <c r="D89" s="26">
        <v>0</v>
      </c>
      <c r="E89" s="26">
        <v>0</v>
      </c>
      <c r="F89" s="26">
        <v>0</v>
      </c>
      <c r="G89" s="75"/>
      <c r="H89" s="75"/>
    </row>
    <row r="90" spans="1:8" s="17" customFormat="1" ht="15.95" customHeight="1">
      <c r="A90" s="31"/>
      <c r="B90" s="21" t="s">
        <v>44</v>
      </c>
      <c r="C90" s="26">
        <v>0</v>
      </c>
      <c r="D90" s="26">
        <v>0</v>
      </c>
      <c r="E90" s="26">
        <v>0</v>
      </c>
      <c r="F90" s="26">
        <v>0</v>
      </c>
      <c r="G90" s="75"/>
      <c r="H90" s="75"/>
    </row>
    <row r="91" spans="1:8" s="17" customFormat="1" ht="15.95" customHeight="1">
      <c r="A91" s="31"/>
      <c r="B91" s="21" t="s">
        <v>38</v>
      </c>
      <c r="C91" s="26">
        <v>0</v>
      </c>
      <c r="D91" s="26">
        <v>0</v>
      </c>
      <c r="E91" s="26">
        <v>0</v>
      </c>
      <c r="F91" s="26">
        <v>0</v>
      </c>
      <c r="G91" s="75"/>
      <c r="H91" s="75"/>
    </row>
    <row r="92" spans="1:8" s="17" customFormat="1" ht="15.95" customHeight="1">
      <c r="A92" s="31"/>
      <c r="B92" s="21" t="s">
        <v>34</v>
      </c>
      <c r="C92" s="26">
        <v>0</v>
      </c>
      <c r="D92" s="26">
        <v>0</v>
      </c>
      <c r="E92" s="26">
        <v>0</v>
      </c>
      <c r="F92" s="26">
        <v>0</v>
      </c>
      <c r="G92" s="75"/>
      <c r="H92" s="75"/>
    </row>
    <row r="93" spans="1:8" s="17" customFormat="1" ht="15.95" customHeight="1">
      <c r="A93" s="31"/>
      <c r="B93" s="21" t="s">
        <v>46</v>
      </c>
      <c r="C93" s="26">
        <v>0</v>
      </c>
      <c r="D93" s="26">
        <v>0</v>
      </c>
      <c r="E93" s="26">
        <v>0</v>
      </c>
      <c r="F93" s="26">
        <v>0</v>
      </c>
      <c r="G93" s="75"/>
      <c r="H93" s="75"/>
    </row>
    <row r="94" spans="1:8" s="17" customFormat="1" ht="15.95" customHeight="1">
      <c r="A94" s="32"/>
      <c r="B94" s="24" t="s">
        <v>96</v>
      </c>
      <c r="C94" s="25">
        <f>SUM(C84:C93)</f>
        <v>0</v>
      </c>
      <c r="D94" s="25">
        <f>SUM(D84:D93)</f>
        <v>0</v>
      </c>
      <c r="E94" s="25">
        <f>SUM(E84:E93)</f>
        <v>0</v>
      </c>
      <c r="F94" s="25">
        <f>SUM(F84:F93)</f>
        <v>0</v>
      </c>
      <c r="G94" s="75"/>
      <c r="H94" s="75"/>
    </row>
    <row r="95" spans="1:8" s="17" customFormat="1" ht="15.95" customHeight="1">
      <c r="A95" s="32"/>
      <c r="B95" s="18" t="s">
        <v>129</v>
      </c>
      <c r="C95" s="16">
        <f>SUM(C76,C82, C94)</f>
        <v>0</v>
      </c>
      <c r="D95" s="16">
        <f>SUM(D76,D82, D94)</f>
        <v>0</v>
      </c>
      <c r="E95" s="16">
        <f>SUM(E76,E82, E94)</f>
        <v>0</v>
      </c>
      <c r="F95" s="16">
        <f>SUM(F76,F82, F94)</f>
        <v>0</v>
      </c>
      <c r="G95" s="75"/>
      <c r="H95" s="75"/>
    </row>
    <row r="96" spans="1:8" s="1" customFormat="1" ht="8.1" customHeight="1">
      <c r="A96" s="33"/>
      <c r="C96" s="34"/>
      <c r="D96" s="27"/>
      <c r="F96" s="27"/>
      <c r="G96" s="75"/>
      <c r="H96" s="75"/>
    </row>
    <row r="97" spans="1:8" s="6" customFormat="1" ht="15.95" customHeight="1">
      <c r="A97" s="29"/>
      <c r="B97" s="50" t="s">
        <v>48</v>
      </c>
      <c r="C97" s="48"/>
      <c r="D97" s="11"/>
      <c r="E97" s="11"/>
      <c r="F97" s="8"/>
      <c r="G97" s="75"/>
      <c r="H97" s="75"/>
    </row>
    <row r="98" spans="1:8" s="17" customFormat="1" ht="15.95" customHeight="1">
      <c r="A98" s="31"/>
      <c r="B98" s="21" t="s">
        <v>78</v>
      </c>
      <c r="C98" s="26">
        <v>0</v>
      </c>
      <c r="D98" s="26">
        <v>0</v>
      </c>
      <c r="E98" s="26">
        <v>0</v>
      </c>
      <c r="F98" s="26">
        <v>0</v>
      </c>
      <c r="G98" s="75"/>
      <c r="H98" s="75"/>
    </row>
    <row r="99" spans="1:8" s="17" customFormat="1" ht="15.95" customHeight="1">
      <c r="A99" s="31"/>
      <c r="B99" s="21" t="s">
        <v>79</v>
      </c>
      <c r="C99" s="26">
        <v>0</v>
      </c>
      <c r="D99" s="26">
        <v>0</v>
      </c>
      <c r="E99" s="26">
        <v>0</v>
      </c>
      <c r="F99" s="26">
        <v>0</v>
      </c>
      <c r="G99" s="75"/>
      <c r="H99" s="75"/>
    </row>
    <row r="100" spans="1:8" s="17" customFormat="1" ht="15.95" customHeight="1">
      <c r="A100" s="31"/>
      <c r="B100" s="21" t="s">
        <v>80</v>
      </c>
      <c r="C100" s="26">
        <v>0</v>
      </c>
      <c r="D100" s="26">
        <v>0</v>
      </c>
      <c r="E100" s="26">
        <v>0</v>
      </c>
      <c r="F100" s="26">
        <v>0</v>
      </c>
      <c r="G100" s="75"/>
      <c r="H100" s="75"/>
    </row>
    <row r="101" spans="1:8" s="17" customFormat="1" ht="15.95" customHeight="1">
      <c r="A101" s="31"/>
      <c r="B101" s="21" t="s">
        <v>81</v>
      </c>
      <c r="C101" s="26">
        <v>0</v>
      </c>
      <c r="D101" s="26">
        <v>0</v>
      </c>
      <c r="E101" s="26">
        <v>0</v>
      </c>
      <c r="F101" s="26">
        <v>0</v>
      </c>
      <c r="G101" s="75"/>
      <c r="H101" s="75"/>
    </row>
    <row r="102" spans="1:8" s="17" customFormat="1" ht="15.95" customHeight="1">
      <c r="A102" s="31"/>
      <c r="B102" s="21" t="s">
        <v>82</v>
      </c>
      <c r="C102" s="26">
        <v>0</v>
      </c>
      <c r="D102" s="26">
        <v>0</v>
      </c>
      <c r="E102" s="26">
        <v>0</v>
      </c>
      <c r="F102" s="26">
        <v>0</v>
      </c>
      <c r="G102" s="75"/>
      <c r="H102" s="75"/>
    </row>
    <row r="103" spans="1:8" s="17" customFormat="1" ht="15.95" customHeight="1">
      <c r="A103" s="31"/>
      <c r="B103" s="21" t="s">
        <v>83</v>
      </c>
      <c r="C103" s="26">
        <v>0</v>
      </c>
      <c r="D103" s="26">
        <v>0</v>
      </c>
      <c r="E103" s="26">
        <v>0</v>
      </c>
      <c r="F103" s="26">
        <v>0</v>
      </c>
      <c r="G103" s="75"/>
      <c r="H103" s="75"/>
    </row>
    <row r="104" spans="1:8" s="17" customFormat="1" ht="15.95" customHeight="1">
      <c r="A104" s="31"/>
      <c r="B104" s="42" t="s">
        <v>85</v>
      </c>
      <c r="C104" s="15">
        <f>-SUM(C76,C82)</f>
        <v>0</v>
      </c>
      <c r="D104" s="15">
        <f>-SUM(D76,D82)</f>
        <v>0</v>
      </c>
      <c r="E104" s="15">
        <f>-SUM(E76,E82)</f>
        <v>0</v>
      </c>
      <c r="F104" s="15">
        <f>-SUM(F76,F82)</f>
        <v>0</v>
      </c>
      <c r="G104" s="75"/>
      <c r="H104" s="75"/>
    </row>
    <row r="105" spans="1:8" s="17" customFormat="1" ht="15.95" customHeight="1">
      <c r="A105" s="32"/>
      <c r="B105" s="18" t="s">
        <v>146</v>
      </c>
      <c r="C105" s="16">
        <f>SUM(C98:C104)</f>
        <v>0</v>
      </c>
      <c r="D105" s="16">
        <f>SUM(D98:D104)</f>
        <v>0</v>
      </c>
      <c r="E105" s="16">
        <f>SUM(E98:E104)</f>
        <v>0</v>
      </c>
      <c r="F105" s="16">
        <f>SUM(F98:F104)</f>
        <v>0</v>
      </c>
      <c r="G105" s="75"/>
      <c r="H105" s="75"/>
    </row>
    <row r="106" spans="1:8" s="1" customFormat="1" ht="8.1" customHeight="1">
      <c r="A106" s="33"/>
      <c r="C106" s="34"/>
      <c r="D106" s="27"/>
      <c r="F106" s="27"/>
      <c r="G106" s="75"/>
      <c r="H106" s="75"/>
    </row>
    <row r="107" spans="1:8" s="17" customFormat="1" ht="15.95" customHeight="1">
      <c r="A107" s="31"/>
      <c r="B107" s="44" t="s">
        <v>97</v>
      </c>
      <c r="C107" s="36" t="str">
        <f>IF(C95+C105=0, "PASS", "FAIL")</f>
        <v>PASS</v>
      </c>
      <c r="D107" s="36" t="str">
        <f>IF(D95+D105=0, "PASS", "FAIL")</f>
        <v>PASS</v>
      </c>
      <c r="E107" s="36" t="str">
        <f>IF(E95+E105=0, "PASS", "FAIL")</f>
        <v>PASS</v>
      </c>
      <c r="F107" s="36" t="str">
        <f>IF(F95+F105=0, "PASS", "FAIL")</f>
        <v>PASS</v>
      </c>
      <c r="G107" s="75"/>
      <c r="H107" s="75"/>
    </row>
    <row r="108" spans="1:8" ht="18" customHeight="1">
      <c r="D108" s="41"/>
      <c r="E108" s="41"/>
      <c r="F108" s="41"/>
    </row>
    <row r="109" spans="1:8" s="6" customFormat="1" ht="24.95" customHeight="1">
      <c r="A109" s="29"/>
      <c r="B109" s="23" t="s">
        <v>143</v>
      </c>
      <c r="C109" s="22"/>
      <c r="D109" s="11"/>
      <c r="E109" s="11"/>
      <c r="F109" s="8"/>
      <c r="G109" s="75"/>
      <c r="H109" s="75"/>
    </row>
    <row r="110" spans="1:8" s="6" customFormat="1" ht="20.100000000000001" customHeight="1">
      <c r="A110" s="29"/>
      <c r="B110" s="12" t="s">
        <v>144</v>
      </c>
      <c r="C110" s="48"/>
      <c r="D110" s="11"/>
      <c r="E110" s="11"/>
      <c r="F110" s="8" t="s">
        <v>16</v>
      </c>
      <c r="G110" s="75"/>
      <c r="H110" s="75"/>
    </row>
    <row r="111" spans="1:8" s="13" customFormat="1" ht="45" customHeight="1">
      <c r="A111" s="30"/>
      <c r="B111" s="19"/>
      <c r="C111" s="20" t="str">
        <f>C$9</f>
        <v>2020-21 
Provisional 
Outturn</v>
      </c>
      <c r="D111" s="20" t="str">
        <f>D$9</f>
        <v>2021-22 
Budget 
Estimate</v>
      </c>
      <c r="E111" s="20" t="str">
        <f>E$9</f>
        <v>2022-23 
Budget 
Estimate</v>
      </c>
      <c r="F111" s="20" t="str">
        <f>F$9</f>
        <v>2023-24 
Budget 
Estimate</v>
      </c>
      <c r="G111" s="75"/>
      <c r="H111" s="75"/>
    </row>
    <row r="112" spans="1:8" s="1" customFormat="1" ht="8.1" customHeight="1">
      <c r="A112" s="33"/>
      <c r="C112" s="34"/>
      <c r="D112" s="27"/>
      <c r="F112" s="27"/>
      <c r="G112" s="75"/>
      <c r="H112" s="75"/>
    </row>
    <row r="113" spans="1:8" s="6" customFormat="1" ht="15.95" customHeight="1">
      <c r="A113" s="29"/>
      <c r="B113" s="50" t="s">
        <v>43</v>
      </c>
      <c r="C113" s="48"/>
      <c r="D113" s="11"/>
      <c r="E113" s="11"/>
      <c r="F113" s="8"/>
      <c r="G113" s="75"/>
      <c r="H113" s="75"/>
    </row>
    <row r="114" spans="1:8" s="17" customFormat="1" ht="15.95" customHeight="1">
      <c r="A114" s="31"/>
      <c r="B114" s="21" t="s">
        <v>98</v>
      </c>
      <c r="C114" s="26">
        <v>0</v>
      </c>
      <c r="D114" s="26">
        <v>0</v>
      </c>
      <c r="E114" s="26">
        <v>0</v>
      </c>
      <c r="F114" s="26">
        <v>0</v>
      </c>
      <c r="G114" s="75"/>
      <c r="H114" s="75"/>
    </row>
    <row r="115" spans="1:8" s="17" customFormat="1" ht="15.95" customHeight="1">
      <c r="A115" s="31"/>
      <c r="B115" s="21" t="s">
        <v>99</v>
      </c>
      <c r="C115" s="26">
        <v>0</v>
      </c>
      <c r="D115" s="26">
        <v>0</v>
      </c>
      <c r="E115" s="26">
        <v>0</v>
      </c>
      <c r="F115" s="26">
        <v>0</v>
      </c>
      <c r="G115" s="75"/>
      <c r="H115" s="75"/>
    </row>
    <row r="116" spans="1:8" s="17" customFormat="1" ht="15.95" customHeight="1">
      <c r="A116" s="31"/>
      <c r="B116" s="21" t="s">
        <v>100</v>
      </c>
      <c r="C116" s="26">
        <v>0</v>
      </c>
      <c r="D116" s="26">
        <v>0</v>
      </c>
      <c r="E116" s="26">
        <v>0</v>
      </c>
      <c r="F116" s="26">
        <v>0</v>
      </c>
      <c r="G116" s="75"/>
      <c r="H116" s="75"/>
    </row>
    <row r="117" spans="1:8" s="17" customFormat="1" ht="15.95" customHeight="1">
      <c r="A117" s="31"/>
      <c r="B117" s="21" t="s">
        <v>101</v>
      </c>
      <c r="C117" s="26">
        <v>0</v>
      </c>
      <c r="D117" s="26">
        <v>0</v>
      </c>
      <c r="E117" s="26">
        <v>0</v>
      </c>
      <c r="F117" s="26">
        <v>0</v>
      </c>
      <c r="G117" s="75"/>
      <c r="H117" s="75"/>
    </row>
    <row r="118" spans="1:8" s="17" customFormat="1" ht="15.95" customHeight="1">
      <c r="A118" s="31"/>
      <c r="B118" s="21" t="s">
        <v>102</v>
      </c>
      <c r="C118" s="26">
        <v>0</v>
      </c>
      <c r="D118" s="26">
        <v>0</v>
      </c>
      <c r="E118" s="26">
        <v>0</v>
      </c>
      <c r="F118" s="26">
        <v>0</v>
      </c>
      <c r="G118" s="75"/>
      <c r="H118" s="75"/>
    </row>
    <row r="119" spans="1:8" s="17" customFormat="1" ht="15.95" customHeight="1">
      <c r="A119" s="32"/>
      <c r="B119" s="52" t="s">
        <v>54</v>
      </c>
      <c r="C119" s="53">
        <f>SUM(C114:C118)</f>
        <v>0</v>
      </c>
      <c r="D119" s="53">
        <f>SUM(D114:D118)</f>
        <v>0</v>
      </c>
      <c r="E119" s="53">
        <f>SUM(E114:E118)</f>
        <v>0</v>
      </c>
      <c r="F119" s="53">
        <f>SUM(F114:F118)</f>
        <v>0</v>
      </c>
      <c r="G119" s="75"/>
      <c r="H119" s="75"/>
    </row>
    <row r="120" spans="1:8" s="1" customFormat="1" ht="8.1" customHeight="1">
      <c r="A120" s="33"/>
      <c r="C120" s="34"/>
      <c r="D120" s="27"/>
      <c r="F120" s="27"/>
      <c r="G120" s="75"/>
      <c r="H120" s="75"/>
    </row>
    <row r="121" spans="1:8" s="6" customFormat="1" ht="15.95" customHeight="1">
      <c r="A121" s="29"/>
      <c r="B121" s="50" t="s">
        <v>48</v>
      </c>
      <c r="C121" s="48"/>
      <c r="D121" s="11"/>
      <c r="E121" s="11"/>
      <c r="F121" s="8"/>
      <c r="G121" s="75"/>
      <c r="H121" s="75"/>
    </row>
    <row r="122" spans="1:8" s="17" customFormat="1" ht="15.95" customHeight="1">
      <c r="A122" s="31"/>
      <c r="B122" s="21" t="s">
        <v>104</v>
      </c>
      <c r="C122" s="26">
        <v>0</v>
      </c>
      <c r="D122" s="26">
        <v>0</v>
      </c>
      <c r="E122" s="26">
        <v>0</v>
      </c>
      <c r="F122" s="26">
        <v>0</v>
      </c>
      <c r="G122" s="75"/>
      <c r="H122" s="75"/>
    </row>
    <row r="123" spans="1:8" s="17" customFormat="1" ht="15.95" customHeight="1">
      <c r="A123" s="31"/>
      <c r="B123" s="35" t="s">
        <v>121</v>
      </c>
      <c r="C123" s="26">
        <v>0</v>
      </c>
      <c r="D123" s="26">
        <v>0</v>
      </c>
      <c r="E123" s="26">
        <v>0</v>
      </c>
      <c r="F123" s="26">
        <v>0</v>
      </c>
      <c r="G123" s="75"/>
      <c r="H123" s="75"/>
    </row>
    <row r="124" spans="1:8" s="17" customFormat="1" ht="15.95" customHeight="1">
      <c r="A124" s="31"/>
      <c r="B124" s="21" t="s">
        <v>80</v>
      </c>
      <c r="C124" s="26">
        <v>0</v>
      </c>
      <c r="D124" s="26">
        <v>0</v>
      </c>
      <c r="E124" s="26">
        <v>0</v>
      </c>
      <c r="F124" s="26">
        <v>0</v>
      </c>
      <c r="G124" s="75"/>
      <c r="H124" s="75"/>
    </row>
    <row r="125" spans="1:8" s="17" customFormat="1" ht="15.95" customHeight="1">
      <c r="A125" s="31"/>
      <c r="B125" s="21" t="s">
        <v>81</v>
      </c>
      <c r="C125" s="26">
        <v>0</v>
      </c>
      <c r="D125" s="26">
        <v>0</v>
      </c>
      <c r="E125" s="26">
        <v>0</v>
      </c>
      <c r="F125" s="26">
        <v>0</v>
      </c>
      <c r="G125" s="75"/>
      <c r="H125" s="75"/>
    </row>
    <row r="126" spans="1:8" s="17" customFormat="1" ht="15.95" customHeight="1">
      <c r="A126" s="31"/>
      <c r="B126" s="21" t="s">
        <v>84</v>
      </c>
      <c r="C126" s="26">
        <v>0</v>
      </c>
      <c r="D126" s="26">
        <v>0</v>
      </c>
      <c r="E126" s="26">
        <v>0</v>
      </c>
      <c r="F126" s="26">
        <v>0</v>
      </c>
      <c r="G126" s="75"/>
      <c r="H126" s="75"/>
    </row>
    <row r="127" spans="1:8" s="17" customFormat="1" ht="15.95" customHeight="1">
      <c r="A127" s="31"/>
      <c r="B127" s="21" t="s">
        <v>85</v>
      </c>
      <c r="C127" s="26">
        <v>0</v>
      </c>
      <c r="D127" s="26">
        <v>0</v>
      </c>
      <c r="E127" s="26">
        <v>0</v>
      </c>
      <c r="F127" s="26">
        <v>0</v>
      </c>
      <c r="G127" s="75"/>
      <c r="H127" s="75"/>
    </row>
    <row r="128" spans="1:8" s="17" customFormat="1" ht="15.95" customHeight="1">
      <c r="A128" s="31"/>
      <c r="B128" s="21" t="s">
        <v>86</v>
      </c>
      <c r="C128" s="26">
        <v>0</v>
      </c>
      <c r="D128" s="26">
        <v>0</v>
      </c>
      <c r="E128" s="26">
        <v>0</v>
      </c>
      <c r="F128" s="26">
        <v>0</v>
      </c>
      <c r="G128" s="75"/>
      <c r="H128" s="75"/>
    </row>
    <row r="129" spans="1:8" s="17" customFormat="1" ht="15.95" customHeight="1">
      <c r="A129" s="31"/>
      <c r="B129" s="21" t="s">
        <v>87</v>
      </c>
      <c r="C129" s="26">
        <v>0</v>
      </c>
      <c r="D129" s="26">
        <v>0</v>
      </c>
      <c r="E129" s="26">
        <v>0</v>
      </c>
      <c r="F129" s="26">
        <v>0</v>
      </c>
      <c r="G129" s="75"/>
      <c r="H129" s="75"/>
    </row>
    <row r="130" spans="1:8" s="17" customFormat="1" ht="15.95" customHeight="1">
      <c r="A130" s="31"/>
      <c r="B130" s="21" t="s">
        <v>88</v>
      </c>
      <c r="C130" s="26">
        <v>0</v>
      </c>
      <c r="D130" s="26">
        <v>0</v>
      </c>
      <c r="E130" s="26">
        <v>0</v>
      </c>
      <c r="F130" s="26">
        <v>0</v>
      </c>
      <c r="G130" s="75"/>
      <c r="H130" s="75"/>
    </row>
    <row r="131" spans="1:8" s="17" customFormat="1" ht="15.95" customHeight="1">
      <c r="A131" s="31"/>
      <c r="B131" s="21" t="s">
        <v>89</v>
      </c>
      <c r="C131" s="26">
        <v>0</v>
      </c>
      <c r="D131" s="26">
        <v>0</v>
      </c>
      <c r="E131" s="26">
        <v>0</v>
      </c>
      <c r="F131" s="26">
        <v>0</v>
      </c>
      <c r="G131" s="75"/>
      <c r="H131" s="75"/>
    </row>
    <row r="132" spans="1:8" s="17" customFormat="1" ht="15.95" customHeight="1">
      <c r="A132" s="31"/>
      <c r="B132" s="21" t="s">
        <v>90</v>
      </c>
      <c r="C132" s="26">
        <v>0</v>
      </c>
      <c r="D132" s="26">
        <v>0</v>
      </c>
      <c r="E132" s="26">
        <v>0</v>
      </c>
      <c r="F132" s="26">
        <v>0</v>
      </c>
      <c r="G132" s="75"/>
      <c r="H132" s="75"/>
    </row>
    <row r="133" spans="1:8" s="17" customFormat="1" ht="15.95" customHeight="1">
      <c r="A133" s="32"/>
      <c r="B133" s="52" t="s">
        <v>55</v>
      </c>
      <c r="C133" s="16">
        <f>SUM(C122:C132)</f>
        <v>0</v>
      </c>
      <c r="D133" s="16">
        <f>SUM(D122:D132)</f>
        <v>0</v>
      </c>
      <c r="E133" s="16">
        <f>SUM(E122:E132)</f>
        <v>0</v>
      </c>
      <c r="F133" s="16">
        <f>SUM(F122:F132)</f>
        <v>0</v>
      </c>
      <c r="G133" s="75"/>
      <c r="H133" s="75"/>
    </row>
    <row r="134" spans="1:8" s="1" customFormat="1" ht="8.1" customHeight="1">
      <c r="A134" s="33"/>
      <c r="C134" s="34"/>
      <c r="D134" s="27"/>
      <c r="F134" s="27"/>
      <c r="G134" s="75"/>
      <c r="H134" s="75"/>
    </row>
    <row r="135" spans="1:8" s="17" customFormat="1" ht="15.95" customHeight="1">
      <c r="A135" s="31"/>
      <c r="B135" s="44" t="s">
        <v>105</v>
      </c>
      <c r="C135" s="36" t="str">
        <f>IF(C119+C133=0, "PASS", "FAIL")</f>
        <v>PASS</v>
      </c>
      <c r="D135" s="36" t="str">
        <f>IF(D119+D133=0, "PASS", "FAIL")</f>
        <v>PASS</v>
      </c>
      <c r="E135" s="36" t="str">
        <f>IF(E119+E133=0, "PASS", "FAIL")</f>
        <v>PASS</v>
      </c>
      <c r="F135" s="36" t="str">
        <f>IF(F119+F133=0, "PASS", "FAIL")</f>
        <v>PASS</v>
      </c>
      <c r="G135" s="75"/>
      <c r="H135" s="75"/>
    </row>
    <row r="136" spans="1:8" ht="18" customHeight="1">
      <c r="D136" s="41"/>
      <c r="E136" s="41"/>
      <c r="F136" s="41"/>
    </row>
    <row r="137" spans="1:8" s="6" customFormat="1" ht="20.100000000000001" customHeight="1">
      <c r="A137" s="29"/>
      <c r="B137" s="12" t="s">
        <v>145</v>
      </c>
      <c r="C137" s="48"/>
      <c r="D137" s="11"/>
      <c r="E137" s="11"/>
      <c r="F137" s="8" t="s">
        <v>16</v>
      </c>
      <c r="G137" s="75"/>
      <c r="H137" s="75"/>
    </row>
    <row r="138" spans="1:8" s="13" customFormat="1" ht="45" customHeight="1">
      <c r="A138" s="30"/>
      <c r="B138" s="19"/>
      <c r="C138" s="20" t="str">
        <f>C$9</f>
        <v>2020-21 
Provisional 
Outturn</v>
      </c>
      <c r="D138" s="20" t="str">
        <f>D$9</f>
        <v>2021-22 
Budget 
Estimate</v>
      </c>
      <c r="E138" s="20" t="str">
        <f>E$9</f>
        <v>2022-23 
Budget 
Estimate</v>
      </c>
      <c r="F138" s="20" t="str">
        <f>F$9</f>
        <v>2023-24 
Budget 
Estimate</v>
      </c>
      <c r="G138" s="75"/>
      <c r="H138" s="75"/>
    </row>
    <row r="139" spans="1:8" s="1" customFormat="1" ht="8.1" customHeight="1">
      <c r="A139" s="33"/>
      <c r="C139" s="34"/>
      <c r="D139" s="27"/>
      <c r="F139" s="27"/>
      <c r="G139" s="75"/>
      <c r="H139" s="75"/>
    </row>
    <row r="140" spans="1:8" s="6" customFormat="1" ht="15.95" customHeight="1">
      <c r="A140" s="29"/>
      <c r="B140" s="50" t="s">
        <v>43</v>
      </c>
      <c r="C140" s="48"/>
      <c r="D140" s="11"/>
      <c r="E140" s="11"/>
      <c r="F140" s="8"/>
      <c r="G140" s="75"/>
      <c r="H140" s="75"/>
    </row>
    <row r="141" spans="1:8" s="17" customFormat="1" ht="15.95" customHeight="1">
      <c r="A141" s="31"/>
      <c r="B141" s="21" t="s">
        <v>94</v>
      </c>
      <c r="C141" s="26">
        <v>0</v>
      </c>
      <c r="D141" s="26">
        <v>0</v>
      </c>
      <c r="E141" s="26">
        <v>0</v>
      </c>
      <c r="F141" s="26">
        <v>0</v>
      </c>
      <c r="G141" s="75"/>
      <c r="H141" s="75"/>
    </row>
    <row r="142" spans="1:8" s="17" customFormat="1" ht="15.95" customHeight="1">
      <c r="A142" s="31"/>
      <c r="B142" s="21" t="s">
        <v>91</v>
      </c>
      <c r="C142" s="26">
        <v>0</v>
      </c>
      <c r="D142" s="26">
        <v>0</v>
      </c>
      <c r="E142" s="26">
        <v>0</v>
      </c>
      <c r="F142" s="26">
        <v>0</v>
      </c>
      <c r="G142" s="75"/>
      <c r="H142" s="75"/>
    </row>
    <row r="143" spans="1:8" s="17" customFormat="1" ht="15.95" customHeight="1">
      <c r="A143" s="31"/>
      <c r="B143" s="21" t="s">
        <v>93</v>
      </c>
      <c r="C143" s="26">
        <v>0</v>
      </c>
      <c r="D143" s="26">
        <v>0</v>
      </c>
      <c r="E143" s="26">
        <v>0</v>
      </c>
      <c r="F143" s="26">
        <v>0</v>
      </c>
      <c r="G143" s="75"/>
      <c r="H143" s="75"/>
    </row>
    <row r="144" spans="1:8" s="17" customFormat="1" ht="15.95" customHeight="1">
      <c r="A144" s="32"/>
      <c r="B144" s="52" t="s">
        <v>103</v>
      </c>
      <c r="C144" s="53">
        <f>SUM(C141:C143)</f>
        <v>0</v>
      </c>
      <c r="D144" s="53">
        <f>SUM(D141:D143)</f>
        <v>0</v>
      </c>
      <c r="E144" s="53">
        <f>SUM(E141:E143)</f>
        <v>0</v>
      </c>
      <c r="F144" s="53">
        <f>SUM(F141:F143)</f>
        <v>0</v>
      </c>
      <c r="G144" s="75"/>
      <c r="H144" s="75"/>
    </row>
    <row r="145" spans="1:8" s="1" customFormat="1" ht="8.1" customHeight="1">
      <c r="A145" s="33"/>
      <c r="C145" s="34"/>
      <c r="D145" s="27"/>
      <c r="F145" s="27"/>
      <c r="G145" s="75"/>
      <c r="H145" s="75"/>
    </row>
    <row r="146" spans="1:8" s="6" customFormat="1" ht="15.95" customHeight="1">
      <c r="A146" s="29"/>
      <c r="B146" s="50" t="s">
        <v>48</v>
      </c>
      <c r="C146" s="48"/>
      <c r="D146" s="11"/>
      <c r="E146" s="11"/>
      <c r="F146" s="8"/>
      <c r="G146" s="75"/>
      <c r="H146" s="75"/>
    </row>
    <row r="147" spans="1:8" s="17" customFormat="1" ht="15.95" customHeight="1">
      <c r="A147" s="31"/>
      <c r="B147" s="21" t="s">
        <v>104</v>
      </c>
      <c r="C147" s="26">
        <v>0</v>
      </c>
      <c r="D147" s="26">
        <v>0</v>
      </c>
      <c r="E147" s="26">
        <v>0</v>
      </c>
      <c r="F147" s="26">
        <v>0</v>
      </c>
      <c r="G147" s="75"/>
      <c r="H147" s="75"/>
    </row>
    <row r="148" spans="1:8" s="17" customFormat="1" ht="15.95" customHeight="1">
      <c r="A148" s="31"/>
      <c r="B148" s="35" t="s">
        <v>121</v>
      </c>
      <c r="C148" s="26">
        <v>0</v>
      </c>
      <c r="D148" s="26">
        <v>0</v>
      </c>
      <c r="E148" s="26">
        <v>0</v>
      </c>
      <c r="F148" s="26">
        <v>0</v>
      </c>
      <c r="G148" s="75"/>
      <c r="H148" s="75"/>
    </row>
    <row r="149" spans="1:8" s="17" customFormat="1" ht="15.95" customHeight="1">
      <c r="A149" s="31"/>
      <c r="B149" s="21" t="s">
        <v>80</v>
      </c>
      <c r="C149" s="26">
        <v>0</v>
      </c>
      <c r="D149" s="26">
        <v>0</v>
      </c>
      <c r="E149" s="26">
        <v>0</v>
      </c>
      <c r="F149" s="26">
        <v>0</v>
      </c>
      <c r="G149" s="75"/>
      <c r="H149" s="75"/>
    </row>
    <row r="150" spans="1:8" s="17" customFormat="1" ht="15.95" customHeight="1">
      <c r="A150" s="31"/>
      <c r="B150" s="21" t="s">
        <v>81</v>
      </c>
      <c r="C150" s="26">
        <v>0</v>
      </c>
      <c r="D150" s="26">
        <v>0</v>
      </c>
      <c r="E150" s="26">
        <v>0</v>
      </c>
      <c r="F150" s="26">
        <v>0</v>
      </c>
      <c r="G150" s="75"/>
      <c r="H150" s="75"/>
    </row>
    <row r="151" spans="1:8" s="17" customFormat="1" ht="15.95" customHeight="1">
      <c r="A151" s="31"/>
      <c r="B151" s="21" t="s">
        <v>84</v>
      </c>
      <c r="C151" s="26">
        <v>0</v>
      </c>
      <c r="D151" s="26">
        <v>0</v>
      </c>
      <c r="E151" s="26">
        <v>0</v>
      </c>
      <c r="F151" s="26">
        <v>0</v>
      </c>
      <c r="G151" s="75"/>
      <c r="H151" s="75"/>
    </row>
    <row r="152" spans="1:8" s="17" customFormat="1" ht="15.95" customHeight="1">
      <c r="A152" s="31"/>
      <c r="B152" s="14" t="s">
        <v>85</v>
      </c>
      <c r="C152" s="15">
        <f>-SUM(C141:C142)</f>
        <v>0</v>
      </c>
      <c r="D152" s="15">
        <f>-SUM(D141:D142)</f>
        <v>0</v>
      </c>
      <c r="E152" s="15">
        <f>-SUM(E141:E142)</f>
        <v>0</v>
      </c>
      <c r="F152" s="15">
        <f>-SUM(F141:F142)</f>
        <v>0</v>
      </c>
      <c r="G152" s="75"/>
      <c r="H152" s="75"/>
    </row>
    <row r="153" spans="1:8" s="17" customFormat="1" ht="15.95" customHeight="1">
      <c r="A153" s="32"/>
      <c r="B153" s="18" t="s">
        <v>147</v>
      </c>
      <c r="C153" s="16">
        <f>SUM(C147:C152)</f>
        <v>0</v>
      </c>
      <c r="D153" s="16">
        <f>SUM(D147:D152)</f>
        <v>0</v>
      </c>
      <c r="E153" s="16">
        <f>SUM(E147:E152)</f>
        <v>0</v>
      </c>
      <c r="F153" s="16">
        <f>SUM(F147:F152)</f>
        <v>0</v>
      </c>
      <c r="G153" s="75"/>
      <c r="H153" s="75"/>
    </row>
    <row r="154" spans="1:8" s="1" customFormat="1" ht="8.1" customHeight="1">
      <c r="A154" s="33"/>
      <c r="C154" s="34"/>
      <c r="D154" s="27"/>
      <c r="F154" s="27"/>
      <c r="G154" s="75"/>
      <c r="H154" s="75"/>
    </row>
    <row r="155" spans="1:8" s="17" customFormat="1" ht="15.95" customHeight="1">
      <c r="A155" s="31"/>
      <c r="B155" s="44" t="s">
        <v>105</v>
      </c>
      <c r="C155" s="36" t="str">
        <f>IF(C144+C153=0, "PASS", "FAIL")</f>
        <v>PASS</v>
      </c>
      <c r="D155" s="36" t="str">
        <f>IF(D144+D153=0, "PASS", "FAIL")</f>
        <v>PASS</v>
      </c>
      <c r="E155" s="36" t="str">
        <f>IF(E144+E153=0, "PASS", "FAIL")</f>
        <v>PASS</v>
      </c>
      <c r="F155" s="36" t="str">
        <f>IF(F144+F153=0, "PASS", "FAIL")</f>
        <v>PASS</v>
      </c>
      <c r="G155" s="75"/>
      <c r="H155" s="75"/>
    </row>
    <row r="156" spans="1:8" ht="18" customHeight="1">
      <c r="D156" s="41"/>
      <c r="E156" s="41"/>
      <c r="F156" s="41"/>
    </row>
    <row r="157" spans="1:8" s="6" customFormat="1" ht="24.95" customHeight="1">
      <c r="A157" s="29"/>
      <c r="B157" s="23" t="s">
        <v>148</v>
      </c>
      <c r="C157" s="22"/>
      <c r="D157" s="11"/>
      <c r="E157" s="11"/>
      <c r="F157" s="8"/>
      <c r="G157" s="75"/>
      <c r="H157" s="75"/>
    </row>
    <row r="158" spans="1:8" s="6" customFormat="1" ht="20.100000000000001" customHeight="1">
      <c r="A158" s="29"/>
      <c r="B158" s="43" t="s">
        <v>56</v>
      </c>
      <c r="C158" s="22"/>
      <c r="D158" s="11"/>
      <c r="E158" s="11"/>
      <c r="F158" s="8" t="s">
        <v>16</v>
      </c>
      <c r="G158" s="75"/>
      <c r="H158" s="75"/>
    </row>
    <row r="159" spans="1:8" s="13" customFormat="1" ht="45" customHeight="1">
      <c r="A159" s="30"/>
      <c r="B159" s="19"/>
      <c r="C159" s="20" t="str">
        <f>C$9</f>
        <v>2020-21 
Provisional 
Outturn</v>
      </c>
      <c r="D159" s="20" t="str">
        <f>D$9</f>
        <v>2021-22 
Budget 
Estimate</v>
      </c>
      <c r="E159" s="20" t="str">
        <f>E$9</f>
        <v>2022-23 
Budget 
Estimate</v>
      </c>
      <c r="F159" s="20" t="str">
        <f>F$9</f>
        <v>2023-24 
Budget 
Estimate</v>
      </c>
      <c r="G159" s="75"/>
      <c r="H159" s="75"/>
    </row>
    <row r="160" spans="1:8" s="1" customFormat="1" ht="8.1" customHeight="1">
      <c r="A160" s="33"/>
      <c r="C160" s="34"/>
      <c r="D160" s="27"/>
      <c r="F160" s="27"/>
      <c r="G160" s="75"/>
      <c r="H160" s="75"/>
    </row>
    <row r="161" spans="1:8" s="6" customFormat="1" ht="15.95" customHeight="1">
      <c r="A161" s="29"/>
      <c r="B161" s="50" t="s">
        <v>59</v>
      </c>
      <c r="C161" s="48"/>
      <c r="D161" s="11"/>
      <c r="E161" s="11"/>
      <c r="F161" s="8"/>
      <c r="G161" s="75"/>
      <c r="H161" s="75"/>
    </row>
    <row r="162" spans="1:8" s="13" customFormat="1" ht="20.100000000000001" customHeight="1">
      <c r="A162" s="30"/>
      <c r="B162" s="81" t="s">
        <v>37</v>
      </c>
      <c r="C162" s="82"/>
      <c r="D162" s="82"/>
      <c r="E162" s="82"/>
      <c r="F162" s="83"/>
      <c r="G162" s="75"/>
      <c r="H162" s="75"/>
    </row>
    <row r="163" spans="1:8" s="17" customFormat="1" ht="15.95" customHeight="1">
      <c r="A163" s="30"/>
      <c r="B163" s="21" t="s">
        <v>106</v>
      </c>
      <c r="C163" s="26">
        <v>0</v>
      </c>
      <c r="D163" s="15">
        <f>C170</f>
        <v>0</v>
      </c>
      <c r="E163" s="15">
        <f>D170</f>
        <v>0</v>
      </c>
      <c r="F163" s="15">
        <f>E170</f>
        <v>0</v>
      </c>
      <c r="G163" s="75"/>
      <c r="H163" s="75"/>
    </row>
    <row r="164" spans="1:8" s="17" customFormat="1" ht="15.95" customHeight="1">
      <c r="A164" s="31"/>
      <c r="B164" s="55" t="s">
        <v>149</v>
      </c>
      <c r="C164" s="15">
        <v>0</v>
      </c>
      <c r="D164" s="38"/>
      <c r="E164" s="38"/>
      <c r="F164" s="38"/>
      <c r="G164" s="75"/>
      <c r="H164" s="75"/>
    </row>
    <row r="165" spans="1:8" s="17" customFormat="1" ht="15.95" customHeight="1">
      <c r="A165" s="31"/>
      <c r="B165" s="46" t="s">
        <v>107</v>
      </c>
      <c r="C165" s="54">
        <f>C163+C164</f>
        <v>0</v>
      </c>
      <c r="D165" s="54">
        <f>D163</f>
        <v>0</v>
      </c>
      <c r="E165" s="54">
        <f>E163</f>
        <v>0</v>
      </c>
      <c r="F165" s="54">
        <f>F163</f>
        <v>0</v>
      </c>
      <c r="G165" s="75"/>
      <c r="H165" s="75"/>
    </row>
    <row r="166" spans="1:8" s="17" customFormat="1" ht="15.95" customHeight="1">
      <c r="A166" s="31"/>
      <c r="B166" s="14" t="s">
        <v>57</v>
      </c>
      <c r="C166" s="15">
        <f>-C51-C104</f>
        <v>0</v>
      </c>
      <c r="D166" s="15">
        <f>-D51-D104</f>
        <v>0</v>
      </c>
      <c r="E166" s="15">
        <f>-E51-E104</f>
        <v>0</v>
      </c>
      <c r="F166" s="15">
        <f>-F51-F104</f>
        <v>0</v>
      </c>
      <c r="G166" s="75"/>
      <c r="H166" s="75"/>
    </row>
    <row r="167" spans="1:8" s="17" customFormat="1" ht="15.95" customHeight="1">
      <c r="A167" s="31"/>
      <c r="B167" s="14" t="s">
        <v>58</v>
      </c>
      <c r="C167" s="15">
        <f>-SUM(C55:C56)</f>
        <v>0</v>
      </c>
      <c r="D167" s="15">
        <f>-SUM(D55:D56)</f>
        <v>0</v>
      </c>
      <c r="E167" s="15">
        <f>-SUM(E55:E56)</f>
        <v>0</v>
      </c>
      <c r="F167" s="15">
        <f>-SUM(F55:F56)</f>
        <v>0</v>
      </c>
      <c r="G167" s="75"/>
      <c r="H167" s="75"/>
    </row>
    <row r="168" spans="1:8" s="17" customFormat="1" ht="15.95" customHeight="1">
      <c r="A168" s="31"/>
      <c r="B168" s="21" t="s">
        <v>108</v>
      </c>
      <c r="C168" s="15">
        <v>0</v>
      </c>
      <c r="D168" s="15">
        <v>0</v>
      </c>
      <c r="E168" s="26">
        <v>0</v>
      </c>
      <c r="F168" s="26">
        <v>0</v>
      </c>
      <c r="G168" s="75"/>
      <c r="H168" s="75"/>
    </row>
    <row r="169" spans="1:8" s="17" customFormat="1" ht="15.95" customHeight="1">
      <c r="A169" s="31"/>
      <c r="B169" s="21" t="s">
        <v>109</v>
      </c>
      <c r="C169" s="15">
        <v>0</v>
      </c>
      <c r="D169" s="15">
        <v>0</v>
      </c>
      <c r="E169" s="26">
        <v>0</v>
      </c>
      <c r="F169" s="26">
        <v>0</v>
      </c>
      <c r="G169" s="75"/>
      <c r="H169" s="75"/>
    </row>
    <row r="170" spans="1:8" s="17" customFormat="1" ht="15.95" customHeight="1">
      <c r="A170" s="32"/>
      <c r="B170" s="18" t="s">
        <v>110</v>
      </c>
      <c r="C170" s="16">
        <f>SUM(C165:C169)</f>
        <v>0</v>
      </c>
      <c r="D170" s="16">
        <f>SUM(D165:D169)</f>
        <v>0</v>
      </c>
      <c r="E170" s="16">
        <f>SUM(E165:E169)</f>
        <v>0</v>
      </c>
      <c r="F170" s="16">
        <f>SUM(F165:F169)</f>
        <v>0</v>
      </c>
      <c r="G170" s="75"/>
      <c r="H170" s="75"/>
    </row>
    <row r="171" spans="1:8" s="13" customFormat="1" ht="20.100000000000001" customHeight="1">
      <c r="A171" s="30"/>
      <c r="B171" s="81" t="s">
        <v>139</v>
      </c>
      <c r="C171" s="82"/>
      <c r="D171" s="82"/>
      <c r="E171" s="82"/>
      <c r="F171" s="83"/>
      <c r="G171" s="75"/>
      <c r="H171" s="75"/>
    </row>
    <row r="172" spans="1:8" s="17" customFormat="1" ht="15.95" customHeight="1">
      <c r="A172" s="30"/>
      <c r="B172" s="21" t="s">
        <v>106</v>
      </c>
      <c r="C172" s="26">
        <v>0</v>
      </c>
      <c r="D172" s="15">
        <f>C179</f>
        <v>0</v>
      </c>
      <c r="E172" s="15">
        <f>D179</f>
        <v>0</v>
      </c>
      <c r="F172" s="15">
        <f>E179</f>
        <v>0</v>
      </c>
      <c r="G172" s="75"/>
      <c r="H172" s="75"/>
    </row>
    <row r="173" spans="1:8" s="17" customFormat="1" ht="15.95" customHeight="1">
      <c r="A173" s="31"/>
      <c r="B173" s="14" t="s">
        <v>149</v>
      </c>
      <c r="C173" s="15">
        <v>0</v>
      </c>
      <c r="D173" s="38"/>
      <c r="E173" s="38"/>
      <c r="F173" s="38"/>
      <c r="G173" s="75"/>
      <c r="H173" s="75"/>
    </row>
    <row r="174" spans="1:8" s="17" customFormat="1" ht="15.95" customHeight="1">
      <c r="A174" s="31"/>
      <c r="B174" s="46" t="s">
        <v>107</v>
      </c>
      <c r="C174" s="54">
        <f>C172+C173</f>
        <v>0</v>
      </c>
      <c r="D174" s="54">
        <f>D172</f>
        <v>0</v>
      </c>
      <c r="E174" s="54">
        <f>E172</f>
        <v>0</v>
      </c>
      <c r="F174" s="54">
        <f>F172</f>
        <v>0</v>
      </c>
      <c r="G174" s="75"/>
      <c r="H174" s="75"/>
    </row>
    <row r="175" spans="1:8" s="17" customFormat="1" ht="15.95" customHeight="1">
      <c r="A175" s="31"/>
      <c r="B175" s="14" t="s">
        <v>57</v>
      </c>
      <c r="C175" s="15">
        <f>-C127-C152</f>
        <v>0</v>
      </c>
      <c r="D175" s="15">
        <f>-D127-D152</f>
        <v>0</v>
      </c>
      <c r="E175" s="15">
        <f>-E127-E152</f>
        <v>0</v>
      </c>
      <c r="F175" s="15">
        <f>-F127-F152</f>
        <v>0</v>
      </c>
      <c r="G175" s="75"/>
      <c r="H175" s="75"/>
    </row>
    <row r="176" spans="1:8" s="17" customFormat="1" ht="15.95" customHeight="1">
      <c r="A176" s="31"/>
      <c r="B176" s="14" t="s">
        <v>58</v>
      </c>
      <c r="C176" s="15">
        <f>-SUM(C131:C132)</f>
        <v>0</v>
      </c>
      <c r="D176" s="15">
        <f>-SUM(D131:D132)</f>
        <v>0</v>
      </c>
      <c r="E176" s="15">
        <f>-SUM(E131:E132)</f>
        <v>0</v>
      </c>
      <c r="F176" s="15">
        <f>-SUM(F131:F132)</f>
        <v>0</v>
      </c>
      <c r="G176" s="75"/>
      <c r="H176" s="75"/>
    </row>
    <row r="177" spans="1:8" s="17" customFormat="1" ht="15.95" customHeight="1">
      <c r="A177" s="31"/>
      <c r="B177" s="21" t="s">
        <v>108</v>
      </c>
      <c r="C177" s="26">
        <v>0</v>
      </c>
      <c r="D177" s="26">
        <v>0</v>
      </c>
      <c r="E177" s="26">
        <v>0</v>
      </c>
      <c r="F177" s="26">
        <v>0</v>
      </c>
      <c r="G177" s="75"/>
      <c r="H177" s="75"/>
    </row>
    <row r="178" spans="1:8" s="17" customFormat="1" ht="15.95" customHeight="1">
      <c r="A178" s="31"/>
      <c r="B178" s="21" t="s">
        <v>109</v>
      </c>
      <c r="C178" s="26">
        <v>0</v>
      </c>
      <c r="D178" s="26">
        <v>0</v>
      </c>
      <c r="E178" s="26">
        <v>0</v>
      </c>
      <c r="F178" s="26">
        <v>0</v>
      </c>
      <c r="G178" s="75"/>
      <c r="H178" s="75"/>
    </row>
    <row r="179" spans="1:8" s="17" customFormat="1" ht="15.95" customHeight="1">
      <c r="A179" s="32"/>
      <c r="B179" s="18" t="s">
        <v>111</v>
      </c>
      <c r="C179" s="16">
        <f>SUM(C174:C178)</f>
        <v>0</v>
      </c>
      <c r="D179" s="16">
        <f>SUM(D174:D178)</f>
        <v>0</v>
      </c>
      <c r="E179" s="16">
        <f>SUM(E174:E178)</f>
        <v>0</v>
      </c>
      <c r="F179" s="16">
        <f>SUM(F174:F178)</f>
        <v>0</v>
      </c>
      <c r="G179" s="75"/>
      <c r="H179" s="75"/>
    </row>
    <row r="180" spans="1:8" s="1" customFormat="1" ht="8.1" customHeight="1">
      <c r="A180" s="33"/>
      <c r="C180" s="34"/>
      <c r="D180" s="27"/>
      <c r="F180" s="27"/>
      <c r="G180" s="75"/>
      <c r="H180" s="75"/>
    </row>
    <row r="181" spans="1:8" s="17" customFormat="1" ht="15.95" customHeight="1">
      <c r="A181" s="32"/>
      <c r="B181" s="18" t="s">
        <v>120</v>
      </c>
      <c r="C181" s="16">
        <f>C170+C179</f>
        <v>0</v>
      </c>
      <c r="D181" s="16">
        <f>D170+D179</f>
        <v>0</v>
      </c>
      <c r="E181" s="16">
        <f>E170+E179</f>
        <v>0</v>
      </c>
      <c r="F181" s="16">
        <f>F170+F179</f>
        <v>0</v>
      </c>
      <c r="G181" s="75"/>
      <c r="H181" s="75"/>
    </row>
    <row r="182" spans="1:8" s="1" customFormat="1" ht="8.1" customHeight="1">
      <c r="A182" s="33"/>
      <c r="C182" s="34"/>
      <c r="D182" s="27"/>
      <c r="F182" s="27"/>
      <c r="G182" s="75"/>
      <c r="H182" s="75"/>
    </row>
    <row r="183" spans="1:8" s="6" customFormat="1" ht="15.95" customHeight="1">
      <c r="A183" s="29"/>
      <c r="B183" s="50" t="s">
        <v>113</v>
      </c>
      <c r="C183" s="48"/>
      <c r="D183" s="11"/>
      <c r="E183" s="11"/>
      <c r="F183" s="8"/>
      <c r="G183" s="75"/>
      <c r="H183" s="75"/>
    </row>
    <row r="184" spans="1:8" s="17" customFormat="1" ht="15.95" customHeight="1">
      <c r="A184" s="31"/>
      <c r="B184" s="21" t="s">
        <v>115</v>
      </c>
      <c r="C184" s="26">
        <v>0</v>
      </c>
      <c r="D184" s="26">
        <v>0</v>
      </c>
      <c r="E184" s="26">
        <v>0</v>
      </c>
      <c r="F184" s="26">
        <v>0</v>
      </c>
      <c r="G184" s="75"/>
      <c r="H184" s="75"/>
    </row>
    <row r="185" spans="1:8" s="17" customFormat="1" ht="15.95" customHeight="1">
      <c r="A185" s="31"/>
      <c r="B185" s="45" t="s">
        <v>116</v>
      </c>
      <c r="C185" s="26">
        <v>0</v>
      </c>
      <c r="D185" s="26">
        <v>0</v>
      </c>
      <c r="E185" s="26">
        <v>0</v>
      </c>
      <c r="F185" s="26">
        <v>0</v>
      </c>
      <c r="G185" s="75"/>
      <c r="H185" s="75"/>
    </row>
    <row r="186" spans="1:8" s="17" customFormat="1" ht="15.95" customHeight="1">
      <c r="A186" s="31"/>
      <c r="B186" s="45" t="s">
        <v>117</v>
      </c>
      <c r="C186" s="26">
        <v>0</v>
      </c>
      <c r="D186" s="26">
        <v>0</v>
      </c>
      <c r="E186" s="26">
        <v>0</v>
      </c>
      <c r="F186" s="26">
        <v>0</v>
      </c>
      <c r="G186" s="75"/>
      <c r="H186" s="75"/>
    </row>
    <row r="187" spans="1:8" s="17" customFormat="1" ht="15.95" customHeight="1">
      <c r="A187" s="32"/>
      <c r="B187" s="18" t="s">
        <v>118</v>
      </c>
      <c r="C187" s="16">
        <f>SUM(C184:C186)</f>
        <v>0</v>
      </c>
      <c r="D187" s="16">
        <f>SUM(D184:D186)</f>
        <v>0</v>
      </c>
      <c r="E187" s="16">
        <f>SUM(E184:E186)</f>
        <v>0</v>
      </c>
      <c r="F187" s="16">
        <f>SUM(F184:F186)</f>
        <v>0</v>
      </c>
      <c r="G187" s="75"/>
      <c r="H187" s="75"/>
    </row>
    <row r="188" spans="1:8" s="17" customFormat="1" ht="30" customHeight="1">
      <c r="A188" s="31"/>
      <c r="B188" s="45" t="s">
        <v>119</v>
      </c>
      <c r="C188" s="26">
        <v>0</v>
      </c>
      <c r="D188" s="26">
        <v>0</v>
      </c>
      <c r="E188" s="26">
        <v>0</v>
      </c>
      <c r="F188" s="26">
        <v>0</v>
      </c>
      <c r="G188" s="75"/>
      <c r="H188" s="75"/>
    </row>
    <row r="189" spans="1:8" s="17" customFormat="1" ht="15.95" customHeight="1">
      <c r="A189" s="32"/>
      <c r="B189" s="18" t="s">
        <v>112</v>
      </c>
      <c r="C189" s="16">
        <f>SUM(C187:C188)</f>
        <v>0</v>
      </c>
      <c r="D189" s="16">
        <f>SUM(D187:D188)</f>
        <v>0</v>
      </c>
      <c r="E189" s="16">
        <f>SUM(E187:E188)</f>
        <v>0</v>
      </c>
      <c r="F189" s="16">
        <f>SUM(F187:F188)</f>
        <v>0</v>
      </c>
      <c r="G189" s="75"/>
      <c r="H189" s="75"/>
    </row>
    <row r="190" spans="1:8" s="1" customFormat="1" ht="8.1" customHeight="1">
      <c r="A190" s="33"/>
      <c r="C190" s="34"/>
      <c r="D190" s="27"/>
      <c r="F190" s="27"/>
      <c r="G190" s="75"/>
      <c r="H190" s="75"/>
    </row>
    <row r="191" spans="1:8" s="17" customFormat="1" ht="15.95" customHeight="1">
      <c r="A191" s="32"/>
      <c r="B191" s="18" t="s">
        <v>155</v>
      </c>
      <c r="C191" s="16">
        <f>C189+C181</f>
        <v>0</v>
      </c>
      <c r="D191" s="16">
        <f t="shared" ref="D191:F191" si="0">D189+D181</f>
        <v>0</v>
      </c>
      <c r="E191" s="16">
        <f t="shared" si="0"/>
        <v>0</v>
      </c>
      <c r="F191" s="16">
        <f t="shared" si="0"/>
        <v>0</v>
      </c>
      <c r="G191" s="75"/>
      <c r="H191" s="75"/>
    </row>
    <row r="192" spans="1:8" s="1" customFormat="1" ht="8.1" customHeight="1">
      <c r="A192" s="33"/>
      <c r="C192" s="34"/>
      <c r="D192" s="27"/>
      <c r="F192" s="27"/>
      <c r="G192" s="75"/>
      <c r="H192" s="75"/>
    </row>
    <row r="193" spans="1:9" s="6" customFormat="1" ht="15.95" customHeight="1">
      <c r="A193" s="29"/>
      <c r="B193" s="50" t="s">
        <v>114</v>
      </c>
      <c r="C193" s="48"/>
      <c r="D193" s="11"/>
      <c r="E193" s="11"/>
      <c r="F193" s="8"/>
      <c r="G193" s="75"/>
      <c r="H193" s="75"/>
    </row>
    <row r="194" spans="1:9" s="17" customFormat="1" ht="15.95" customHeight="1">
      <c r="A194" s="31"/>
      <c r="B194" s="21" t="s">
        <v>60</v>
      </c>
      <c r="C194" s="26">
        <v>0</v>
      </c>
      <c r="D194" s="26">
        <v>0</v>
      </c>
      <c r="E194" s="26">
        <v>0</v>
      </c>
      <c r="F194" s="26">
        <v>0</v>
      </c>
      <c r="G194" s="75"/>
      <c r="H194" s="75"/>
    </row>
    <row r="195" spans="1:9" s="17" customFormat="1" ht="15.95" customHeight="1">
      <c r="A195" s="31"/>
      <c r="B195" s="21" t="s">
        <v>61</v>
      </c>
      <c r="C195" s="26">
        <v>0</v>
      </c>
      <c r="D195" s="26">
        <v>0</v>
      </c>
      <c r="E195" s="26">
        <v>0</v>
      </c>
      <c r="F195" s="26">
        <v>0</v>
      </c>
      <c r="G195" s="75"/>
      <c r="H195" s="75"/>
    </row>
    <row r="196" spans="1:9" ht="18" customHeight="1">
      <c r="D196" s="41"/>
      <c r="E196" s="41"/>
      <c r="F196" s="41"/>
    </row>
    <row r="197" spans="1:9" s="6" customFormat="1" ht="24.95" customHeight="1">
      <c r="A197" s="75"/>
      <c r="B197" s="75"/>
      <c r="C197" s="75"/>
      <c r="D197" s="75"/>
      <c r="E197" s="75"/>
      <c r="F197" s="75"/>
      <c r="G197" s="75"/>
      <c r="H197" s="75"/>
    </row>
    <row r="198" spans="1:9" s="6" customFormat="1" ht="20.100000000000001" customHeight="1">
      <c r="A198" s="75"/>
      <c r="B198" s="75"/>
      <c r="C198" s="75"/>
      <c r="D198" s="75"/>
      <c r="E198" s="75"/>
      <c r="F198" s="75"/>
      <c r="G198" s="75"/>
      <c r="H198" s="75"/>
    </row>
    <row r="199" spans="1:9" ht="18" customHeight="1">
      <c r="A199" s="75"/>
      <c r="B199" s="75"/>
      <c r="C199" s="75"/>
      <c r="D199" s="75"/>
      <c r="E199" s="75"/>
      <c r="F199" s="75"/>
    </row>
    <row r="200" spans="1:9" ht="15.95" customHeight="1">
      <c r="A200" s="75"/>
      <c r="B200" s="75"/>
      <c r="C200" s="75"/>
      <c r="D200" s="75"/>
      <c r="E200" s="75"/>
      <c r="F200" s="75"/>
    </row>
    <row r="201" spans="1:9" ht="15.95" customHeight="1">
      <c r="A201" s="75"/>
      <c r="B201" s="75"/>
      <c r="C201" s="75"/>
      <c r="D201" s="75"/>
      <c r="E201" s="75"/>
      <c r="F201" s="75"/>
    </row>
    <row r="202" spans="1:9" ht="15.95" customHeight="1">
      <c r="A202" s="75"/>
      <c r="B202" s="75"/>
      <c r="C202" s="75"/>
      <c r="D202" s="75"/>
      <c r="E202" s="75"/>
      <c r="F202" s="75"/>
    </row>
    <row r="203" spans="1:9" ht="15.95" customHeight="1">
      <c r="A203" s="75"/>
      <c r="B203" s="75"/>
      <c r="C203" s="75"/>
      <c r="D203" s="75"/>
      <c r="E203" s="75"/>
      <c r="F203" s="75"/>
    </row>
    <row r="204" spans="1:9" s="17" customFormat="1" ht="15.95" customHeight="1">
      <c r="A204" s="75"/>
      <c r="B204" s="75"/>
      <c r="C204" s="75"/>
      <c r="D204" s="75"/>
      <c r="E204" s="75"/>
      <c r="F204" s="75"/>
      <c r="G204" s="75"/>
      <c r="H204" s="75"/>
      <c r="I204" s="2"/>
    </row>
    <row r="205" spans="1:9" ht="18" customHeight="1">
      <c r="A205" s="75"/>
      <c r="B205" s="75"/>
      <c r="C205" s="75"/>
      <c r="D205" s="75"/>
      <c r="E205" s="75"/>
      <c r="F205" s="75"/>
    </row>
    <row r="206" spans="1:9" ht="18" customHeight="1">
      <c r="A206" s="75"/>
      <c r="B206" s="75"/>
      <c r="C206" s="75"/>
      <c r="D206" s="75"/>
      <c r="E206" s="75"/>
      <c r="F206" s="75"/>
    </row>
    <row r="207" spans="1:9" ht="15.95" customHeight="1">
      <c r="A207" s="75"/>
      <c r="B207" s="75"/>
      <c r="C207" s="75"/>
      <c r="D207" s="75"/>
      <c r="E207" s="75"/>
      <c r="F207" s="75"/>
    </row>
    <row r="208" spans="1:9" ht="15.95" customHeight="1">
      <c r="A208" s="75"/>
      <c r="B208" s="75"/>
      <c r="C208" s="75"/>
      <c r="D208" s="75"/>
      <c r="E208" s="75"/>
      <c r="F208" s="75"/>
    </row>
    <row r="209" spans="1:8" ht="15.95" customHeight="1">
      <c r="A209" s="75"/>
      <c r="B209" s="75"/>
      <c r="C209" s="75"/>
      <c r="D209" s="75"/>
      <c r="E209" s="75"/>
      <c r="F209" s="75"/>
    </row>
    <row r="210" spans="1:8" ht="15.95" customHeight="1">
      <c r="A210" s="75"/>
      <c r="B210" s="75"/>
      <c r="C210" s="75"/>
      <c r="D210" s="75"/>
      <c r="E210" s="75"/>
      <c r="F210" s="75"/>
    </row>
    <row r="211" spans="1:8" ht="15.95" customHeight="1">
      <c r="A211" s="75"/>
      <c r="B211" s="75"/>
      <c r="C211" s="75"/>
      <c r="D211" s="75"/>
      <c r="E211" s="75"/>
      <c r="F211" s="75"/>
    </row>
    <row r="212" spans="1:8" ht="15.95" customHeight="1">
      <c r="A212" s="75"/>
      <c r="B212" s="75"/>
      <c r="C212" s="75"/>
      <c r="D212" s="75"/>
      <c r="E212" s="75"/>
      <c r="F212" s="75"/>
    </row>
    <row r="213" spans="1:8" ht="15.95" customHeight="1">
      <c r="A213" s="75"/>
      <c r="B213" s="75"/>
      <c r="C213" s="75"/>
      <c r="D213" s="75"/>
      <c r="E213" s="75"/>
      <c r="F213" s="75"/>
    </row>
    <row r="214" spans="1:8" ht="15.95" customHeight="1">
      <c r="A214" s="75"/>
      <c r="B214" s="75"/>
      <c r="C214" s="75"/>
      <c r="D214" s="75"/>
      <c r="E214" s="75"/>
      <c r="F214" s="75"/>
    </row>
    <row r="215" spans="1:8" ht="15.95" customHeight="1">
      <c r="A215" s="75"/>
      <c r="B215" s="75"/>
      <c r="C215" s="75"/>
      <c r="D215" s="75"/>
      <c r="E215" s="75"/>
      <c r="F215" s="75"/>
    </row>
    <row r="216" spans="1:8" ht="15.95" customHeight="1">
      <c r="A216" s="75"/>
      <c r="B216" s="75"/>
      <c r="C216" s="75"/>
      <c r="D216" s="75"/>
      <c r="E216" s="75"/>
      <c r="F216" s="75"/>
    </row>
    <row r="217" spans="1:8">
      <c r="A217" s="75"/>
      <c r="B217" s="75"/>
      <c r="C217" s="75"/>
      <c r="D217" s="75"/>
      <c r="E217" s="75"/>
      <c r="F217" s="75"/>
    </row>
    <row r="218" spans="1:8">
      <c r="A218" s="75"/>
      <c r="B218" s="75"/>
      <c r="C218" s="75"/>
      <c r="D218" s="75"/>
      <c r="E218" s="75"/>
      <c r="F218" s="75"/>
    </row>
    <row r="219" spans="1:8" s="49" customFormat="1" ht="18" customHeight="1">
      <c r="A219" s="75"/>
      <c r="B219" s="75"/>
      <c r="C219" s="75"/>
      <c r="D219" s="75"/>
      <c r="E219" s="75"/>
      <c r="F219" s="75"/>
      <c r="G219" s="75"/>
      <c r="H219" s="75"/>
    </row>
    <row r="220" spans="1:8" ht="15.95" customHeight="1">
      <c r="A220" s="75"/>
      <c r="B220" s="75"/>
      <c r="C220" s="75"/>
      <c r="D220" s="75"/>
      <c r="E220" s="75"/>
      <c r="F220" s="75"/>
    </row>
    <row r="221" spans="1:8" ht="15.95" customHeight="1">
      <c r="A221" s="75"/>
      <c r="B221" s="75"/>
      <c r="C221" s="75"/>
      <c r="D221" s="75"/>
      <c r="E221" s="75"/>
      <c r="F221" s="75"/>
    </row>
    <row r="222" spans="1:8" ht="15.95" customHeight="1">
      <c r="A222" s="75"/>
      <c r="B222" s="75"/>
      <c r="C222" s="75"/>
      <c r="D222" s="75"/>
      <c r="E222" s="75"/>
      <c r="F222" s="75"/>
    </row>
    <row r="223" spans="1:8" ht="15.95" customHeight="1">
      <c r="A223" s="75"/>
      <c r="B223" s="75"/>
      <c r="C223" s="75"/>
      <c r="D223" s="75"/>
      <c r="E223" s="75"/>
      <c r="F223" s="75"/>
    </row>
    <row r="224" spans="1:8" ht="15.95" customHeight="1">
      <c r="A224" s="75"/>
      <c r="B224" s="75"/>
      <c r="C224" s="75"/>
      <c r="D224" s="75"/>
      <c r="E224" s="75"/>
      <c r="F224" s="75"/>
    </row>
    <row r="225" spans="1:6" ht="15.95" customHeight="1">
      <c r="A225" s="75"/>
      <c r="B225" s="75"/>
      <c r="C225" s="75"/>
      <c r="D225" s="75"/>
      <c r="E225" s="75"/>
      <c r="F225" s="75"/>
    </row>
    <row r="226" spans="1:6" ht="15.95" customHeight="1">
      <c r="A226" s="75"/>
      <c r="B226" s="75"/>
      <c r="C226" s="75"/>
      <c r="D226" s="75"/>
      <c r="E226" s="75"/>
      <c r="F226" s="75"/>
    </row>
    <row r="227" spans="1:6" ht="15.95" customHeight="1">
      <c r="A227" s="75"/>
      <c r="B227" s="75"/>
      <c r="C227" s="75"/>
      <c r="D227" s="75"/>
      <c r="E227" s="75"/>
      <c r="F227" s="75"/>
    </row>
    <row r="228" spans="1:6" ht="15.95" customHeight="1">
      <c r="A228" s="75"/>
      <c r="B228" s="75"/>
      <c r="C228" s="75"/>
      <c r="D228" s="75"/>
      <c r="E228" s="75"/>
      <c r="F228" s="75"/>
    </row>
    <row r="229" spans="1:6" ht="15.95" customHeight="1">
      <c r="A229" s="75"/>
      <c r="B229" s="75"/>
      <c r="C229" s="75"/>
      <c r="D229" s="75"/>
      <c r="E229" s="75"/>
      <c r="F229" s="75"/>
    </row>
    <row r="230" spans="1:6">
      <c r="A230" s="75"/>
      <c r="B230" s="75"/>
      <c r="C230" s="75"/>
      <c r="D230" s="75"/>
      <c r="E230" s="75"/>
      <c r="F230" s="75"/>
    </row>
    <row r="231" spans="1:6">
      <c r="A231" s="75"/>
      <c r="B231" s="75"/>
      <c r="C231" s="75"/>
      <c r="D231" s="75"/>
      <c r="E231" s="75"/>
      <c r="F231" s="75"/>
    </row>
    <row r="232" spans="1:6">
      <c r="A232" s="75"/>
      <c r="B232" s="75"/>
      <c r="C232" s="75"/>
      <c r="D232" s="75"/>
      <c r="E232" s="75"/>
      <c r="F232" s="75"/>
    </row>
    <row r="233" spans="1:6">
      <c r="A233" s="75"/>
      <c r="B233" s="75"/>
      <c r="C233" s="75"/>
      <c r="D233" s="75"/>
      <c r="E233" s="75"/>
      <c r="F233" s="75"/>
    </row>
    <row r="234" spans="1:6">
      <c r="A234" s="75"/>
      <c r="B234" s="75"/>
      <c r="C234" s="75"/>
      <c r="D234" s="75"/>
      <c r="E234" s="75"/>
      <c r="F234" s="75"/>
    </row>
  </sheetData>
  <mergeCells count="5">
    <mergeCell ref="B171:F171"/>
    <mergeCell ref="B65:F65"/>
    <mergeCell ref="B77:F77"/>
    <mergeCell ref="B83:F83"/>
    <mergeCell ref="B162:F162"/>
  </mergeCells>
  <dataValidations count="7">
    <dataValidation type="whole" errorStyle="warning" allowBlank="1" showInputMessage="1" showErrorMessage="1" errorTitle="WARNING" error="All figures must be entered as whole numbers. Please ensure that the figure you have entered is correct." sqref="C188:F188 C164 C173">
      <formula1>-1000000</formula1>
      <formula2>1000000</formula2>
    </dataValidation>
    <dataValidation type="whole" errorStyle="warning" operator="lessThanOrEqual" allowBlank="1" showInputMessage="1" showErrorMessage="1" errorTitle="WARNING: Check signage" error="Liabilities are expected to be entered as negative whole numbers. Please ensure the figure you have entered is correct. " sqref="C184:F186 C194:F195">
      <formula1>0</formula1>
    </dataValidation>
    <dataValidation type="whole" errorStyle="warning" operator="lessThanOrEqual" allowBlank="1" showInputMessage="1" showErrorMessage="1" errorTitle="WARNING: Check signage" error="Repayments are expected to be entered as negative whole numbers. Please ensure the figure you have entered is correct. " sqref="E168:F169 C177:F178">
      <formula1>0</formula1>
    </dataValidation>
    <dataValidation type="whole" errorStyle="warning" operator="lessThanOrEqual" allowBlank="1" showInputMessage="1" showErrorMessage="1" errorTitle="WARNING: Check signage" error="Financing must be entered as a negative whole number. Please ensure the figure you have entered is correct. " sqref="C44:F53 E54:F54 C55:F56 C98:F103 C122:F132 C147:F151">
      <formula1>0</formula1>
    </dataValidation>
    <dataValidation type="whole" errorStyle="warning" operator="greaterThanOrEqual" allowBlank="1" showInputMessage="1" showErrorMessage="1" errorTitle="WARNING: Check signage" error="Expenditure must be entered as a positive whole number. Please ensure the figure you have entered is correct." sqref="C31:F40 C66:F75 C78:F81 C84:F93 C114:F118 C141:F143">
      <formula1>0</formula1>
    </dataValidation>
    <dataValidation type="whole" errorStyle="warning" allowBlank="1" showInputMessage="1" showErrorMessage="1" errorTitle="WARNING" error="All figures need to be entered rounded to the nearest whole number. Please review the figure you have entered." sqref="C174 D172:F174 D163:F165 C165">
      <formula1>-100000000</formula1>
      <formula2>100000000</formula2>
    </dataValidation>
    <dataValidation type="whole" errorStyle="warning" allowBlank="1" showInputMessage="1" showErrorMessage="1" errorTitle="WARNING" error="All figures need to be entered rounded to the nearest whole number. This figure is also expected to be a positive figure. Please review the figure you have entered." sqref="C54:D54 C168:D169 C152:F152">
      <formula1>0</formula1>
      <formula2>100000000</formula2>
    </dataValidation>
  </dataValidations>
  <pageMargins left="0.7" right="0.7" top="0.75" bottom="0.75" header="0.3" footer="0.3"/>
  <pageSetup paperSize="9" orientation="portrait" horizontalDpi="90" verticalDpi="9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tabColor rgb="FFC5D9F1"/>
  </sheetPr>
  <dimension ref="A1:I234"/>
  <sheetViews>
    <sheetView zoomScaleNormal="100" workbookViewId="0">
      <pane ySplit="3" topLeftCell="A4" activePane="bottomLeft" state="frozen"/>
      <selection activeCell="H1" sqref="H1"/>
      <selection pane="bottomLeft" activeCell="C1" sqref="C1"/>
    </sheetView>
  </sheetViews>
  <sheetFormatPr defaultColWidth="9.140625" defaultRowHeight="12.75"/>
  <cols>
    <col min="1" max="1" width="4" style="39" customWidth="1"/>
    <col min="2" max="2" width="94.140625" style="40" customWidth="1"/>
    <col min="3" max="6" width="17.5703125" style="40" customWidth="1"/>
    <col min="7" max="7" width="11.140625" style="75" customWidth="1"/>
    <col min="8" max="8" width="69" style="75" customWidth="1"/>
    <col min="9" max="16384" width="9.140625" style="40"/>
  </cols>
  <sheetData>
    <row r="1" spans="1:8" s="3" customFormat="1" ht="20.100000000000001" customHeight="1">
      <c r="A1" s="28"/>
      <c r="B1" s="4" t="s">
        <v>156</v>
      </c>
      <c r="G1" s="75"/>
      <c r="H1" s="75"/>
    </row>
    <row r="2" spans="1:8" s="3" customFormat="1" ht="20.100000000000001" customHeight="1">
      <c r="A2" s="28"/>
      <c r="B2" s="5" t="s">
        <v>67</v>
      </c>
      <c r="D2" s="74"/>
      <c r="E2" s="74"/>
      <c r="F2" s="37"/>
      <c r="G2" s="75"/>
      <c r="H2" s="75"/>
    </row>
    <row r="3" spans="1:8" s="6" customFormat="1" ht="12.75" customHeight="1">
      <c r="A3" s="29"/>
      <c r="B3" s="7"/>
      <c r="G3" s="75"/>
      <c r="H3" s="75"/>
    </row>
    <row r="4" spans="1:8" s="6" customFormat="1" ht="20.100000000000001" customHeight="1">
      <c r="A4" s="29"/>
      <c r="B4" s="10" t="s">
        <v>39</v>
      </c>
      <c r="C4" s="9"/>
      <c r="D4" s="9"/>
      <c r="E4" s="9"/>
      <c r="F4" s="9"/>
      <c r="G4" s="75"/>
      <c r="H4" s="75"/>
    </row>
    <row r="5" spans="1:8" s="6" customFormat="1" ht="20.100000000000001" customHeight="1">
      <c r="A5" s="29"/>
      <c r="B5" s="10" t="s">
        <v>40</v>
      </c>
      <c r="C5" s="9"/>
      <c r="D5" s="9"/>
      <c r="E5" s="9"/>
      <c r="F5" s="9"/>
      <c r="G5" s="75"/>
      <c r="H5" s="75"/>
    </row>
    <row r="6" spans="1:8" s="6" customFormat="1" ht="20.100000000000001" customHeight="1">
      <c r="A6" s="29"/>
      <c r="B6" s="10" t="s">
        <v>140</v>
      </c>
      <c r="C6" s="47"/>
      <c r="D6" s="9"/>
      <c r="F6" s="9"/>
      <c r="G6" s="75"/>
      <c r="H6" s="75"/>
    </row>
    <row r="7" spans="1:8" s="1" customFormat="1" ht="8.1" customHeight="1">
      <c r="A7" s="33"/>
      <c r="C7" s="34"/>
      <c r="D7" s="51"/>
      <c r="F7" s="51"/>
      <c r="G7" s="75"/>
      <c r="H7" s="75"/>
    </row>
    <row r="8" spans="1:8" s="6" customFormat="1" ht="24.95" customHeight="1">
      <c r="A8" s="29"/>
      <c r="B8" s="23" t="s">
        <v>124</v>
      </c>
      <c r="C8" s="22"/>
      <c r="D8" s="11"/>
      <c r="E8" s="11"/>
      <c r="F8" s="8" t="s">
        <v>16</v>
      </c>
      <c r="G8" s="75"/>
      <c r="H8" s="75"/>
    </row>
    <row r="9" spans="1:8" s="13" customFormat="1" ht="45" customHeight="1">
      <c r="A9" s="30"/>
      <c r="B9" s="19"/>
      <c r="C9" s="20" t="s">
        <v>152</v>
      </c>
      <c r="D9" s="20" t="s">
        <v>41</v>
      </c>
      <c r="E9" s="20" t="s">
        <v>42</v>
      </c>
      <c r="F9" s="20" t="s">
        <v>153</v>
      </c>
      <c r="G9" s="75"/>
      <c r="H9" s="75"/>
    </row>
    <row r="10" spans="1:8" s="1" customFormat="1" ht="8.1" customHeight="1">
      <c r="A10" s="33"/>
      <c r="C10" s="34"/>
      <c r="D10" s="27"/>
      <c r="F10" s="27"/>
      <c r="G10" s="75"/>
      <c r="H10" s="75"/>
    </row>
    <row r="11" spans="1:8" s="6" customFormat="1" ht="15.95" customHeight="1">
      <c r="A11" s="29"/>
      <c r="B11" s="50" t="s">
        <v>43</v>
      </c>
      <c r="C11" s="48"/>
      <c r="D11" s="11"/>
      <c r="E11" s="11"/>
      <c r="F11" s="8"/>
      <c r="G11" s="75"/>
      <c r="H11" s="75"/>
    </row>
    <row r="12" spans="1:8" s="17" customFormat="1" ht="15.95" customHeight="1">
      <c r="A12" s="31"/>
      <c r="B12" s="14" t="s">
        <v>125</v>
      </c>
      <c r="C12" s="15">
        <f>C41+C119</f>
        <v>0</v>
      </c>
      <c r="D12" s="15">
        <f>D41+D119</f>
        <v>0</v>
      </c>
      <c r="E12" s="15">
        <f>E41+E119</f>
        <v>0</v>
      </c>
      <c r="F12" s="15">
        <f>F41+F119</f>
        <v>0</v>
      </c>
      <c r="G12" s="75"/>
      <c r="H12" s="75"/>
    </row>
    <row r="13" spans="1:8" s="17" customFormat="1" ht="15.95" customHeight="1">
      <c r="A13" s="31"/>
      <c r="B13" s="14" t="s">
        <v>126</v>
      </c>
      <c r="C13" s="15">
        <f>SUM(C76,C82, C141:C142)</f>
        <v>0</v>
      </c>
      <c r="D13" s="15">
        <f>SUM(D76,D82, D141:D142)</f>
        <v>0</v>
      </c>
      <c r="E13" s="15">
        <f>SUM(E76,E82, E141:E142)</f>
        <v>0</v>
      </c>
      <c r="F13" s="15">
        <f>SUM(F76,F82, F141:F142)</f>
        <v>0</v>
      </c>
      <c r="G13" s="75"/>
      <c r="H13" s="75"/>
    </row>
    <row r="14" spans="1:8" s="17" customFormat="1" ht="15.95" customHeight="1">
      <c r="A14" s="31"/>
      <c r="B14" s="14" t="s">
        <v>93</v>
      </c>
      <c r="C14" s="15">
        <f>C94+C143</f>
        <v>0</v>
      </c>
      <c r="D14" s="15">
        <f>D94+D143</f>
        <v>0</v>
      </c>
      <c r="E14" s="15">
        <f>E94+E143</f>
        <v>0</v>
      </c>
      <c r="F14" s="15">
        <f>F94+F143</f>
        <v>0</v>
      </c>
      <c r="G14" s="75"/>
      <c r="H14" s="75"/>
    </row>
    <row r="15" spans="1:8" s="17" customFormat="1" ht="15.95" customHeight="1">
      <c r="A15" s="32"/>
      <c r="B15" s="18" t="s">
        <v>128</v>
      </c>
      <c r="C15" s="16">
        <f>SUM(C12:C14)</f>
        <v>0</v>
      </c>
      <c r="D15" s="16">
        <f>SUM(D12:D14)</f>
        <v>0</v>
      </c>
      <c r="E15" s="16">
        <f>SUM(E12:E14)</f>
        <v>0</v>
      </c>
      <c r="F15" s="16">
        <f>SUM(F12:F14)</f>
        <v>0</v>
      </c>
      <c r="G15" s="75"/>
      <c r="H15" s="75"/>
    </row>
    <row r="16" spans="1:8" s="1" customFormat="1" ht="8.1" customHeight="1">
      <c r="A16" s="33"/>
      <c r="C16" s="34"/>
      <c r="D16" s="27"/>
      <c r="F16" s="27"/>
      <c r="G16" s="75"/>
      <c r="H16" s="75"/>
    </row>
    <row r="17" spans="1:8" s="6" customFormat="1" ht="15.95" customHeight="1">
      <c r="A17" s="29"/>
      <c r="B17" s="50" t="s">
        <v>48</v>
      </c>
      <c r="C17" s="48"/>
      <c r="D17" s="11"/>
      <c r="E17" s="11"/>
      <c r="F17" s="8"/>
      <c r="G17" s="75"/>
      <c r="H17" s="75"/>
    </row>
    <row r="18" spans="1:8" s="17" customFormat="1" ht="15.95" customHeight="1">
      <c r="A18" s="31"/>
      <c r="B18" s="14" t="s">
        <v>133</v>
      </c>
      <c r="C18" s="15">
        <f>SUM(C44:C50,C122:C126)</f>
        <v>0</v>
      </c>
      <c r="D18" s="15">
        <f>SUM(D44:D50,D122:D126)</f>
        <v>0</v>
      </c>
      <c r="E18" s="15">
        <f>SUM(E44:E50,E122:E126)</f>
        <v>0</v>
      </c>
      <c r="F18" s="15">
        <f>SUM(F44:F50,F122:F126)</f>
        <v>0</v>
      </c>
      <c r="G18" s="75"/>
      <c r="H18" s="75"/>
    </row>
    <row r="19" spans="1:8" s="17" customFormat="1" ht="15.95" customHeight="1">
      <c r="A19" s="31"/>
      <c r="B19" s="14" t="s">
        <v>134</v>
      </c>
      <c r="C19" s="15">
        <f>SUM(C51,C104,C127,C152)</f>
        <v>0</v>
      </c>
      <c r="D19" s="15">
        <f>SUM(D51,D104,D127,D152)</f>
        <v>0</v>
      </c>
      <c r="E19" s="15">
        <f>SUM(E51,E104,E127,E152)</f>
        <v>0</v>
      </c>
      <c r="F19" s="15">
        <f>SUM(F51,F104,F127,F152)</f>
        <v>0</v>
      </c>
      <c r="G19" s="75"/>
      <c r="H19" s="75"/>
    </row>
    <row r="20" spans="1:8" s="17" customFormat="1" ht="15.95" customHeight="1">
      <c r="A20" s="31"/>
      <c r="B20" s="14" t="s">
        <v>135</v>
      </c>
      <c r="C20" s="15">
        <f>SUM(C55:C56,C131:C132)</f>
        <v>0</v>
      </c>
      <c r="D20" s="15">
        <f>SUM(D55:D56,D131:D132)</f>
        <v>0</v>
      </c>
      <c r="E20" s="15">
        <f>SUM(E55:E56,E131:E132)</f>
        <v>0</v>
      </c>
      <c r="F20" s="15">
        <f>SUM(F55:F56,F131:F132)</f>
        <v>0</v>
      </c>
      <c r="G20" s="75"/>
      <c r="H20" s="75"/>
    </row>
    <row r="21" spans="1:8" s="17" customFormat="1" ht="15.95" customHeight="1">
      <c r="A21" s="31"/>
      <c r="B21" s="14" t="s">
        <v>136</v>
      </c>
      <c r="C21" s="15">
        <f>SUM(C52:C53,C128:C129)</f>
        <v>0</v>
      </c>
      <c r="D21" s="15">
        <f>SUM(D52:D53,D128:D129)</f>
        <v>0</v>
      </c>
      <c r="E21" s="15">
        <f>SUM(E52:E53,E128:E129)</f>
        <v>0</v>
      </c>
      <c r="F21" s="15">
        <f>SUM(F52:F53,F128:F129)</f>
        <v>0</v>
      </c>
      <c r="G21" s="75"/>
      <c r="H21" s="75"/>
    </row>
    <row r="22" spans="1:8" s="17" customFormat="1" ht="15.95" customHeight="1">
      <c r="A22" s="31"/>
      <c r="B22" s="14" t="s">
        <v>137</v>
      </c>
      <c r="C22" s="15">
        <f>SUM(C54,C130)</f>
        <v>0</v>
      </c>
      <c r="D22" s="15">
        <f>SUM(D54,D130)</f>
        <v>0</v>
      </c>
      <c r="E22" s="15">
        <f>SUM(E54,E130)</f>
        <v>0</v>
      </c>
      <c r="F22" s="15">
        <f>SUM(F54,F130)</f>
        <v>0</v>
      </c>
      <c r="G22" s="75"/>
      <c r="H22" s="75"/>
    </row>
    <row r="23" spans="1:8" s="17" customFormat="1" ht="15.95" customHeight="1">
      <c r="A23" s="31"/>
      <c r="B23" s="14" t="s">
        <v>138</v>
      </c>
      <c r="C23" s="15">
        <f>SUM(C98:C103, C147:C151)</f>
        <v>0</v>
      </c>
      <c r="D23" s="15">
        <f>SUM(D98:D103, D147:D151)</f>
        <v>0</v>
      </c>
      <c r="E23" s="15">
        <f>SUM(E98:E103, E147:E151)</f>
        <v>0</v>
      </c>
      <c r="F23" s="15">
        <f>SUM(F98:F103, F147:F151)</f>
        <v>0</v>
      </c>
      <c r="G23" s="75"/>
      <c r="H23" s="75"/>
    </row>
    <row r="24" spans="1:8" s="17" customFormat="1" ht="15.95" customHeight="1">
      <c r="A24" s="32"/>
      <c r="B24" s="18" t="s">
        <v>53</v>
      </c>
      <c r="C24" s="16">
        <f>SUM(C18:C23)</f>
        <v>0</v>
      </c>
      <c r="D24" s="16">
        <f>SUM(D18:D23)</f>
        <v>0</v>
      </c>
      <c r="E24" s="16">
        <f>SUM(E18:E23)</f>
        <v>0</v>
      </c>
      <c r="F24" s="16">
        <f>SUM(F18:F23)</f>
        <v>0</v>
      </c>
      <c r="G24" s="75"/>
      <c r="H24" s="75"/>
    </row>
    <row r="25" spans="1:8" ht="18" customHeight="1">
      <c r="D25" s="41"/>
      <c r="E25" s="41"/>
      <c r="F25" s="41"/>
    </row>
    <row r="26" spans="1:8" s="6" customFormat="1" ht="24.95" customHeight="1">
      <c r="A26" s="29"/>
      <c r="B26" s="23" t="s">
        <v>127</v>
      </c>
      <c r="C26" s="22"/>
      <c r="D26" s="11"/>
      <c r="E26" s="11"/>
      <c r="F26" s="8"/>
      <c r="G26" s="75"/>
      <c r="H26" s="75"/>
    </row>
    <row r="27" spans="1:8" s="6" customFormat="1" ht="20.100000000000001" customHeight="1">
      <c r="A27" s="29"/>
      <c r="B27" s="12" t="s">
        <v>142</v>
      </c>
      <c r="C27" s="48"/>
      <c r="D27" s="11"/>
      <c r="E27" s="11"/>
      <c r="F27" s="8" t="s">
        <v>16</v>
      </c>
      <c r="G27" s="75"/>
      <c r="H27" s="75"/>
    </row>
    <row r="28" spans="1:8" s="13" customFormat="1" ht="45" customHeight="1">
      <c r="A28" s="30"/>
      <c r="B28" s="19"/>
      <c r="C28" s="20" t="str">
        <f>C$9</f>
        <v>2020-21 
Provisional 
Outturn</v>
      </c>
      <c r="D28" s="20" t="str">
        <f>D$9</f>
        <v>2021-22 
Budget 
Estimate</v>
      </c>
      <c r="E28" s="20" t="str">
        <f>E$9</f>
        <v>2022-23 
Budget 
Estimate</v>
      </c>
      <c r="F28" s="20" t="str">
        <f>F$9</f>
        <v>2023-24 
Budget 
Estimate</v>
      </c>
      <c r="G28" s="75"/>
      <c r="H28" s="75"/>
    </row>
    <row r="29" spans="1:8" s="1" customFormat="1" ht="8.1" customHeight="1">
      <c r="A29" s="33"/>
      <c r="C29" s="34"/>
      <c r="D29" s="27"/>
      <c r="F29" s="27"/>
      <c r="G29" s="75"/>
      <c r="H29" s="75"/>
    </row>
    <row r="30" spans="1:8" s="6" customFormat="1" ht="15.95" customHeight="1">
      <c r="A30" s="29"/>
      <c r="B30" s="50" t="s">
        <v>43</v>
      </c>
      <c r="C30" s="48"/>
      <c r="D30" s="11"/>
      <c r="E30" s="11"/>
      <c r="F30" s="8"/>
      <c r="G30" s="75"/>
      <c r="H30" s="75"/>
    </row>
    <row r="31" spans="1:8" s="17" customFormat="1" ht="15.95" customHeight="1">
      <c r="A31" s="31"/>
      <c r="B31" s="21" t="s">
        <v>31</v>
      </c>
      <c r="C31" s="26">
        <v>0</v>
      </c>
      <c r="D31" s="26">
        <v>0</v>
      </c>
      <c r="E31" s="26">
        <v>0</v>
      </c>
      <c r="F31" s="26">
        <v>0</v>
      </c>
      <c r="G31" s="75"/>
      <c r="H31" s="75"/>
    </row>
    <row r="32" spans="1:8" s="17" customFormat="1" ht="15.95" customHeight="1">
      <c r="A32" s="31"/>
      <c r="B32" s="21" t="s">
        <v>154</v>
      </c>
      <c r="C32" s="26">
        <v>0</v>
      </c>
      <c r="D32" s="26">
        <v>0</v>
      </c>
      <c r="E32" s="26">
        <v>0</v>
      </c>
      <c r="F32" s="26">
        <v>0</v>
      </c>
      <c r="G32" s="75"/>
      <c r="H32" s="75"/>
    </row>
    <row r="33" spans="1:8" s="17" customFormat="1" ht="15.95" customHeight="1">
      <c r="A33" s="31"/>
      <c r="B33" s="21" t="s">
        <v>32</v>
      </c>
      <c r="C33" s="26">
        <v>0</v>
      </c>
      <c r="D33" s="26">
        <v>0</v>
      </c>
      <c r="E33" s="26">
        <v>0</v>
      </c>
      <c r="F33" s="26">
        <v>0</v>
      </c>
      <c r="G33" s="75"/>
      <c r="H33" s="75"/>
    </row>
    <row r="34" spans="1:8" s="17" customFormat="1" ht="15.95" customHeight="1">
      <c r="A34" s="31"/>
      <c r="B34" s="21" t="s">
        <v>35</v>
      </c>
      <c r="C34" s="26">
        <v>0</v>
      </c>
      <c r="D34" s="26">
        <v>0</v>
      </c>
      <c r="E34" s="26">
        <v>0</v>
      </c>
      <c r="F34" s="26">
        <v>0</v>
      </c>
      <c r="G34" s="75"/>
      <c r="H34" s="75"/>
    </row>
    <row r="35" spans="1:8" s="17" customFormat="1" ht="15.95" customHeight="1">
      <c r="A35" s="31"/>
      <c r="B35" s="21" t="s">
        <v>33</v>
      </c>
      <c r="C35" s="26">
        <v>0</v>
      </c>
      <c r="D35" s="26">
        <v>0</v>
      </c>
      <c r="E35" s="26">
        <v>0</v>
      </c>
      <c r="F35" s="26">
        <v>0</v>
      </c>
      <c r="G35" s="75"/>
      <c r="H35" s="75"/>
    </row>
    <row r="36" spans="1:8" s="17" customFormat="1" ht="15.95" customHeight="1">
      <c r="A36" s="31"/>
      <c r="B36" s="21" t="s">
        <v>45</v>
      </c>
      <c r="C36" s="26">
        <v>0</v>
      </c>
      <c r="D36" s="26">
        <v>0</v>
      </c>
      <c r="E36" s="26">
        <v>0</v>
      </c>
      <c r="F36" s="26">
        <v>0</v>
      </c>
      <c r="G36" s="75"/>
      <c r="H36" s="75"/>
    </row>
    <row r="37" spans="1:8" s="17" customFormat="1" ht="15.95" customHeight="1">
      <c r="A37" s="31"/>
      <c r="B37" s="21" t="s">
        <v>44</v>
      </c>
      <c r="C37" s="26">
        <v>0</v>
      </c>
      <c r="D37" s="26">
        <v>0</v>
      </c>
      <c r="E37" s="26">
        <v>0</v>
      </c>
      <c r="F37" s="26">
        <v>0</v>
      </c>
      <c r="G37" s="75"/>
      <c r="H37" s="75"/>
    </row>
    <row r="38" spans="1:8" s="17" customFormat="1" ht="15.95" customHeight="1">
      <c r="A38" s="31"/>
      <c r="B38" s="21" t="s">
        <v>38</v>
      </c>
      <c r="C38" s="26">
        <v>0</v>
      </c>
      <c r="D38" s="26">
        <v>0</v>
      </c>
      <c r="E38" s="26">
        <v>0</v>
      </c>
      <c r="F38" s="26">
        <v>0</v>
      </c>
      <c r="G38" s="75"/>
      <c r="H38" s="75"/>
    </row>
    <row r="39" spans="1:8" s="17" customFormat="1" ht="15.95" customHeight="1">
      <c r="A39" s="31"/>
      <c r="B39" s="21" t="s">
        <v>34</v>
      </c>
      <c r="C39" s="26">
        <v>0</v>
      </c>
      <c r="D39" s="26">
        <v>0</v>
      </c>
      <c r="E39" s="26">
        <v>0</v>
      </c>
      <c r="F39" s="26">
        <v>0</v>
      </c>
      <c r="G39" s="75"/>
      <c r="H39" s="75"/>
    </row>
    <row r="40" spans="1:8" s="17" customFormat="1" ht="15.95" customHeight="1">
      <c r="A40" s="31"/>
      <c r="B40" s="21" t="s">
        <v>46</v>
      </c>
      <c r="C40" s="26">
        <v>0</v>
      </c>
      <c r="D40" s="26">
        <v>0</v>
      </c>
      <c r="E40" s="26">
        <v>0</v>
      </c>
      <c r="F40" s="26">
        <v>0</v>
      </c>
      <c r="G40" s="75"/>
      <c r="H40" s="75"/>
    </row>
    <row r="41" spans="1:8" s="17" customFormat="1" ht="15.95" customHeight="1">
      <c r="A41" s="32"/>
      <c r="B41" s="18" t="s">
        <v>47</v>
      </c>
      <c r="C41" s="16">
        <f>SUM(C31:C40)</f>
        <v>0</v>
      </c>
      <c r="D41" s="16">
        <f>SUM(D31:D40)</f>
        <v>0</v>
      </c>
      <c r="E41" s="16">
        <f>SUM(E31:E40)</f>
        <v>0</v>
      </c>
      <c r="F41" s="16">
        <f>SUM(F31:F40)</f>
        <v>0</v>
      </c>
      <c r="G41" s="75"/>
      <c r="H41" s="75"/>
    </row>
    <row r="42" spans="1:8" s="1" customFormat="1" ht="8.1" customHeight="1">
      <c r="A42" s="33"/>
      <c r="C42" s="34"/>
      <c r="D42" s="27"/>
      <c r="F42" s="27"/>
      <c r="G42" s="75"/>
      <c r="H42" s="75"/>
    </row>
    <row r="43" spans="1:8" s="6" customFormat="1" ht="15.95" customHeight="1">
      <c r="A43" s="29"/>
      <c r="B43" s="50" t="s">
        <v>48</v>
      </c>
      <c r="C43" s="48"/>
      <c r="D43" s="11"/>
      <c r="E43" s="11"/>
      <c r="F43" s="8"/>
      <c r="G43" s="75"/>
      <c r="H43" s="75"/>
    </row>
    <row r="44" spans="1:8" s="17" customFormat="1" ht="15.95" customHeight="1">
      <c r="A44" s="31"/>
      <c r="B44" s="21" t="s">
        <v>78</v>
      </c>
      <c r="C44" s="26">
        <v>0</v>
      </c>
      <c r="D44" s="26">
        <v>0</v>
      </c>
      <c r="E44" s="26">
        <v>0</v>
      </c>
      <c r="F44" s="26">
        <v>0</v>
      </c>
      <c r="G44" s="75"/>
      <c r="H44" s="75"/>
    </row>
    <row r="45" spans="1:8" s="17" customFormat="1" ht="15.95" customHeight="1">
      <c r="A45" s="31"/>
      <c r="B45" s="21" t="s">
        <v>79</v>
      </c>
      <c r="C45" s="26">
        <v>0</v>
      </c>
      <c r="D45" s="26">
        <v>0</v>
      </c>
      <c r="E45" s="26">
        <v>0</v>
      </c>
      <c r="F45" s="26">
        <v>0</v>
      </c>
      <c r="G45" s="75"/>
      <c r="H45" s="75"/>
    </row>
    <row r="46" spans="1:8" s="17" customFormat="1" ht="15.95" customHeight="1">
      <c r="A46" s="31"/>
      <c r="B46" s="21" t="s">
        <v>80</v>
      </c>
      <c r="C46" s="26">
        <v>0</v>
      </c>
      <c r="D46" s="26">
        <v>0</v>
      </c>
      <c r="E46" s="26">
        <v>0</v>
      </c>
      <c r="F46" s="26">
        <v>0</v>
      </c>
      <c r="G46" s="75"/>
      <c r="H46" s="75"/>
    </row>
    <row r="47" spans="1:8" s="17" customFormat="1" ht="15.95" customHeight="1">
      <c r="A47" s="31"/>
      <c r="B47" s="21" t="s">
        <v>81</v>
      </c>
      <c r="C47" s="26">
        <v>0</v>
      </c>
      <c r="D47" s="26">
        <v>0</v>
      </c>
      <c r="E47" s="26">
        <v>0</v>
      </c>
      <c r="F47" s="26">
        <v>0</v>
      </c>
      <c r="G47" s="75"/>
      <c r="H47" s="75"/>
    </row>
    <row r="48" spans="1:8" s="17" customFormat="1" ht="15.95" customHeight="1">
      <c r="A48" s="31"/>
      <c r="B48" s="21" t="s">
        <v>82</v>
      </c>
      <c r="C48" s="26">
        <v>0</v>
      </c>
      <c r="D48" s="26">
        <v>0</v>
      </c>
      <c r="E48" s="26">
        <v>0</v>
      </c>
      <c r="F48" s="26">
        <v>0</v>
      </c>
      <c r="G48" s="75"/>
      <c r="H48" s="75"/>
    </row>
    <row r="49" spans="1:8" s="17" customFormat="1" ht="15.95" customHeight="1">
      <c r="A49" s="31"/>
      <c r="B49" s="21" t="s">
        <v>83</v>
      </c>
      <c r="C49" s="26">
        <v>0</v>
      </c>
      <c r="D49" s="26">
        <v>0</v>
      </c>
      <c r="E49" s="26">
        <v>0</v>
      </c>
      <c r="F49" s="26">
        <v>0</v>
      </c>
      <c r="G49" s="75"/>
      <c r="H49" s="75"/>
    </row>
    <row r="50" spans="1:8" s="17" customFormat="1" ht="15.95" customHeight="1">
      <c r="A50" s="31"/>
      <c r="B50" s="21" t="s">
        <v>84</v>
      </c>
      <c r="C50" s="26">
        <v>0</v>
      </c>
      <c r="D50" s="26">
        <v>0</v>
      </c>
      <c r="E50" s="26">
        <v>0</v>
      </c>
      <c r="F50" s="26">
        <v>0</v>
      </c>
      <c r="G50" s="75"/>
      <c r="H50" s="75"/>
    </row>
    <row r="51" spans="1:8" s="17" customFormat="1" ht="15.95" customHeight="1">
      <c r="A51" s="31"/>
      <c r="B51" s="21" t="s">
        <v>85</v>
      </c>
      <c r="C51" s="26">
        <v>0</v>
      </c>
      <c r="D51" s="26">
        <v>0</v>
      </c>
      <c r="E51" s="26">
        <v>0</v>
      </c>
      <c r="F51" s="26">
        <v>0</v>
      </c>
      <c r="G51" s="75"/>
      <c r="H51" s="75"/>
    </row>
    <row r="52" spans="1:8" s="17" customFormat="1" ht="15.95" customHeight="1">
      <c r="A52" s="31"/>
      <c r="B52" s="21" t="s">
        <v>86</v>
      </c>
      <c r="C52" s="26">
        <v>0</v>
      </c>
      <c r="D52" s="26">
        <v>0</v>
      </c>
      <c r="E52" s="26">
        <v>0</v>
      </c>
      <c r="F52" s="26">
        <v>0</v>
      </c>
      <c r="G52" s="75"/>
      <c r="H52" s="75"/>
    </row>
    <row r="53" spans="1:8" s="17" customFormat="1" ht="15.95" customHeight="1">
      <c r="A53" s="31"/>
      <c r="B53" s="21" t="s">
        <v>87</v>
      </c>
      <c r="C53" s="26">
        <v>0</v>
      </c>
      <c r="D53" s="26">
        <v>0</v>
      </c>
      <c r="E53" s="26">
        <v>0</v>
      </c>
      <c r="F53" s="26">
        <v>0</v>
      </c>
      <c r="G53" s="75"/>
      <c r="H53" s="75"/>
    </row>
    <row r="54" spans="1:8" s="17" customFormat="1" ht="15.95" customHeight="1">
      <c r="A54" s="31"/>
      <c r="B54" s="21" t="s">
        <v>88</v>
      </c>
      <c r="C54" s="15">
        <v>0</v>
      </c>
      <c r="D54" s="15">
        <v>0</v>
      </c>
      <c r="E54" s="26">
        <v>0</v>
      </c>
      <c r="F54" s="26">
        <v>0</v>
      </c>
      <c r="G54" s="75"/>
      <c r="H54" s="75"/>
    </row>
    <row r="55" spans="1:8" s="17" customFormat="1" ht="15.95" customHeight="1">
      <c r="A55" s="31"/>
      <c r="B55" s="21" t="s">
        <v>89</v>
      </c>
      <c r="C55" s="26">
        <v>0</v>
      </c>
      <c r="D55" s="26">
        <v>0</v>
      </c>
      <c r="E55" s="26">
        <v>0</v>
      </c>
      <c r="F55" s="26">
        <v>0</v>
      </c>
      <c r="G55" s="75"/>
      <c r="H55" s="75"/>
    </row>
    <row r="56" spans="1:8" s="17" customFormat="1" ht="15.95" customHeight="1">
      <c r="A56" s="31"/>
      <c r="B56" s="21" t="s">
        <v>90</v>
      </c>
      <c r="C56" s="26">
        <v>0</v>
      </c>
      <c r="D56" s="26">
        <v>0</v>
      </c>
      <c r="E56" s="26">
        <v>0</v>
      </c>
      <c r="F56" s="26">
        <v>0</v>
      </c>
      <c r="G56" s="75"/>
      <c r="H56" s="75"/>
    </row>
    <row r="57" spans="1:8" s="17" customFormat="1" ht="15.95" customHeight="1">
      <c r="A57" s="32"/>
      <c r="B57" s="18" t="s">
        <v>49</v>
      </c>
      <c r="C57" s="16">
        <f>SUM(C44:C56)</f>
        <v>0</v>
      </c>
      <c r="D57" s="16">
        <f>SUM(D44:D56)</f>
        <v>0</v>
      </c>
      <c r="E57" s="16">
        <f>SUM(E44:E56)</f>
        <v>0</v>
      </c>
      <c r="F57" s="16">
        <f>SUM(F44:F56)</f>
        <v>0</v>
      </c>
      <c r="G57" s="75"/>
      <c r="H57" s="75"/>
    </row>
    <row r="58" spans="1:8" s="1" customFormat="1" ht="8.1" customHeight="1">
      <c r="A58" s="33"/>
      <c r="C58" s="34"/>
      <c r="D58" s="27"/>
      <c r="F58" s="27"/>
      <c r="G58" s="75"/>
      <c r="H58" s="75"/>
    </row>
    <row r="59" spans="1:8" s="17" customFormat="1" ht="15.95" customHeight="1">
      <c r="A59" s="31"/>
      <c r="B59" s="44" t="s">
        <v>97</v>
      </c>
      <c r="C59" s="36" t="str">
        <f>IF(C41+C57=0, "PASS", "FAIL")</f>
        <v>PASS</v>
      </c>
      <c r="D59" s="36" t="str">
        <f>IF(D41+D57=0, "PASS", "FAIL")</f>
        <v>PASS</v>
      </c>
      <c r="E59" s="36" t="str">
        <f>IF(E41+E57=0, "PASS", "FAIL")</f>
        <v>PASS</v>
      </c>
      <c r="F59" s="36" t="str">
        <f>IF(F41+F57=0, "PASS", "FAIL")</f>
        <v>PASS</v>
      </c>
      <c r="G59" s="75"/>
      <c r="H59" s="75"/>
    </row>
    <row r="60" spans="1:8" s="1" customFormat="1" ht="18" customHeight="1">
      <c r="A60" s="33"/>
      <c r="C60" s="34"/>
      <c r="D60" s="27"/>
      <c r="F60" s="27"/>
      <c r="G60" s="75"/>
      <c r="H60" s="75"/>
    </row>
    <row r="61" spans="1:8" s="6" customFormat="1" ht="20.100000000000001" customHeight="1">
      <c r="A61" s="29"/>
      <c r="B61" s="12" t="s">
        <v>141</v>
      </c>
      <c r="C61" s="48"/>
      <c r="D61" s="11"/>
      <c r="E61" s="11"/>
      <c r="F61" s="8" t="s">
        <v>16</v>
      </c>
      <c r="G61" s="75"/>
      <c r="H61" s="75"/>
    </row>
    <row r="62" spans="1:8" s="13" customFormat="1" ht="45" customHeight="1">
      <c r="A62" s="30"/>
      <c r="B62" s="19"/>
      <c r="C62" s="20" t="str">
        <f>C$9</f>
        <v>2020-21 
Provisional 
Outturn</v>
      </c>
      <c r="D62" s="20" t="str">
        <f>D$9</f>
        <v>2021-22 
Budget 
Estimate</v>
      </c>
      <c r="E62" s="20" t="str">
        <f>E$9</f>
        <v>2022-23 
Budget 
Estimate</v>
      </c>
      <c r="F62" s="20" t="str">
        <f>F$9</f>
        <v>2023-24 
Budget 
Estimate</v>
      </c>
      <c r="G62" s="75"/>
      <c r="H62" s="75"/>
    </row>
    <row r="63" spans="1:8" s="1" customFormat="1" ht="8.1" customHeight="1">
      <c r="A63" s="33"/>
      <c r="C63" s="34"/>
      <c r="D63" s="27"/>
      <c r="F63" s="27"/>
      <c r="G63" s="75"/>
      <c r="H63" s="75"/>
    </row>
    <row r="64" spans="1:8" s="6" customFormat="1" ht="15.95" customHeight="1">
      <c r="A64" s="29"/>
      <c r="B64" s="50" t="s">
        <v>43</v>
      </c>
      <c r="C64" s="48"/>
      <c r="D64" s="11"/>
      <c r="E64" s="11"/>
      <c r="F64" s="8"/>
      <c r="G64" s="75"/>
      <c r="H64" s="75"/>
    </row>
    <row r="65" spans="1:8" s="13" customFormat="1" ht="20.100000000000001" customHeight="1">
      <c r="A65" s="30"/>
      <c r="B65" s="81" t="s">
        <v>94</v>
      </c>
      <c r="C65" s="82"/>
      <c r="D65" s="82"/>
      <c r="E65" s="82"/>
      <c r="F65" s="83"/>
      <c r="G65" s="75"/>
      <c r="H65" s="75"/>
    </row>
    <row r="66" spans="1:8" s="17" customFormat="1" ht="15.95" customHeight="1">
      <c r="A66" s="31"/>
      <c r="B66" s="21" t="s">
        <v>31</v>
      </c>
      <c r="C66" s="26">
        <v>0</v>
      </c>
      <c r="D66" s="26">
        <v>0</v>
      </c>
      <c r="E66" s="26">
        <v>0</v>
      </c>
      <c r="F66" s="26">
        <v>0</v>
      </c>
      <c r="G66" s="75"/>
      <c r="H66" s="75"/>
    </row>
    <row r="67" spans="1:8" s="17" customFormat="1" ht="15.95" customHeight="1">
      <c r="A67" s="31"/>
      <c r="B67" s="21" t="s">
        <v>154</v>
      </c>
      <c r="C67" s="26">
        <v>0</v>
      </c>
      <c r="D67" s="26">
        <v>0</v>
      </c>
      <c r="E67" s="26">
        <v>0</v>
      </c>
      <c r="F67" s="26">
        <v>0</v>
      </c>
      <c r="G67" s="75"/>
      <c r="H67" s="75"/>
    </row>
    <row r="68" spans="1:8" s="17" customFormat="1" ht="15.95" customHeight="1">
      <c r="A68" s="31"/>
      <c r="B68" s="21" t="s">
        <v>32</v>
      </c>
      <c r="C68" s="26">
        <v>0</v>
      </c>
      <c r="D68" s="26">
        <v>0</v>
      </c>
      <c r="E68" s="26">
        <v>0</v>
      </c>
      <c r="F68" s="26">
        <v>0</v>
      </c>
      <c r="G68" s="75"/>
      <c r="H68" s="75"/>
    </row>
    <row r="69" spans="1:8" s="17" customFormat="1" ht="15.95" customHeight="1">
      <c r="A69" s="31"/>
      <c r="B69" s="21" t="s">
        <v>50</v>
      </c>
      <c r="C69" s="26">
        <v>0</v>
      </c>
      <c r="D69" s="26">
        <v>0</v>
      </c>
      <c r="E69" s="26">
        <v>0</v>
      </c>
      <c r="F69" s="26">
        <v>0</v>
      </c>
      <c r="G69" s="75"/>
      <c r="H69" s="75"/>
    </row>
    <row r="70" spans="1:8" s="17" customFormat="1" ht="15.95" customHeight="1">
      <c r="A70" s="31"/>
      <c r="B70" s="21" t="s">
        <v>33</v>
      </c>
      <c r="C70" s="26">
        <v>0</v>
      </c>
      <c r="D70" s="26">
        <v>0</v>
      </c>
      <c r="E70" s="26">
        <v>0</v>
      </c>
      <c r="F70" s="26">
        <v>0</v>
      </c>
      <c r="G70" s="75"/>
      <c r="H70" s="75"/>
    </row>
    <row r="71" spans="1:8" s="17" customFormat="1" ht="15.95" customHeight="1">
      <c r="A71" s="31"/>
      <c r="B71" s="21" t="s">
        <v>45</v>
      </c>
      <c r="C71" s="26">
        <v>0</v>
      </c>
      <c r="D71" s="26">
        <v>0</v>
      </c>
      <c r="E71" s="26">
        <v>0</v>
      </c>
      <c r="F71" s="26">
        <v>0</v>
      </c>
      <c r="G71" s="75"/>
      <c r="H71" s="75"/>
    </row>
    <row r="72" spans="1:8" s="17" customFormat="1" ht="15.95" customHeight="1">
      <c r="A72" s="31"/>
      <c r="B72" s="21" t="s">
        <v>44</v>
      </c>
      <c r="C72" s="26">
        <v>0</v>
      </c>
      <c r="D72" s="26">
        <v>0</v>
      </c>
      <c r="E72" s="26">
        <v>0</v>
      </c>
      <c r="F72" s="26">
        <v>0</v>
      </c>
      <c r="G72" s="75"/>
      <c r="H72" s="75"/>
    </row>
    <row r="73" spans="1:8" s="17" customFormat="1" ht="15.95" customHeight="1">
      <c r="A73" s="31"/>
      <c r="B73" s="21" t="s">
        <v>38</v>
      </c>
      <c r="C73" s="26">
        <v>0</v>
      </c>
      <c r="D73" s="26">
        <v>0</v>
      </c>
      <c r="E73" s="26">
        <v>0</v>
      </c>
      <c r="F73" s="26">
        <v>0</v>
      </c>
      <c r="G73" s="75"/>
      <c r="H73" s="75"/>
    </row>
    <row r="74" spans="1:8" s="17" customFormat="1" ht="15.95" customHeight="1">
      <c r="A74" s="31"/>
      <c r="B74" s="21" t="s">
        <v>34</v>
      </c>
      <c r="C74" s="26">
        <v>0</v>
      </c>
      <c r="D74" s="26">
        <v>0</v>
      </c>
      <c r="E74" s="26">
        <v>0</v>
      </c>
      <c r="F74" s="26">
        <v>0</v>
      </c>
      <c r="G74" s="75"/>
      <c r="H74" s="75"/>
    </row>
    <row r="75" spans="1:8" s="17" customFormat="1" ht="15.95" customHeight="1">
      <c r="A75" s="31"/>
      <c r="B75" s="21" t="s">
        <v>46</v>
      </c>
      <c r="C75" s="26">
        <v>0</v>
      </c>
      <c r="D75" s="26">
        <v>0</v>
      </c>
      <c r="E75" s="26">
        <v>0</v>
      </c>
      <c r="F75" s="26">
        <v>0</v>
      </c>
      <c r="G75" s="75"/>
      <c r="H75" s="75"/>
    </row>
    <row r="76" spans="1:8" s="17" customFormat="1" ht="15.95" customHeight="1">
      <c r="A76" s="32"/>
      <c r="B76" s="24" t="s">
        <v>95</v>
      </c>
      <c r="C76" s="25">
        <f>SUM(C66:C75)</f>
        <v>0</v>
      </c>
      <c r="D76" s="25">
        <f>SUM(D66:D75)</f>
        <v>0</v>
      </c>
      <c r="E76" s="25">
        <f>SUM(E66:E75)</f>
        <v>0</v>
      </c>
      <c r="F76" s="25">
        <f>SUM(F66:F75)</f>
        <v>0</v>
      </c>
      <c r="G76" s="75"/>
      <c r="H76" s="75"/>
    </row>
    <row r="77" spans="1:8" s="13" customFormat="1" ht="20.100000000000001" customHeight="1">
      <c r="A77" s="30"/>
      <c r="B77" s="81" t="s">
        <v>130</v>
      </c>
      <c r="C77" s="82"/>
      <c r="D77" s="82"/>
      <c r="E77" s="82"/>
      <c r="F77" s="83"/>
      <c r="G77" s="75"/>
      <c r="H77" s="75"/>
    </row>
    <row r="78" spans="1:8" s="17" customFormat="1" ht="15.95" customHeight="1">
      <c r="A78" s="31"/>
      <c r="B78" s="21" t="s">
        <v>51</v>
      </c>
      <c r="C78" s="26">
        <v>0</v>
      </c>
      <c r="D78" s="26">
        <v>0</v>
      </c>
      <c r="E78" s="26">
        <v>0</v>
      </c>
      <c r="F78" s="26">
        <v>0</v>
      </c>
      <c r="G78" s="75"/>
      <c r="H78" s="75"/>
    </row>
    <row r="79" spans="1:8" s="17" customFormat="1" ht="15.95" customHeight="1">
      <c r="A79" s="31"/>
      <c r="B79" s="21" t="s">
        <v>92</v>
      </c>
      <c r="C79" s="26">
        <v>0</v>
      </c>
      <c r="D79" s="26">
        <v>0</v>
      </c>
      <c r="E79" s="26">
        <v>0</v>
      </c>
      <c r="F79" s="26">
        <v>0</v>
      </c>
      <c r="G79" s="75"/>
      <c r="H79" s="75"/>
    </row>
    <row r="80" spans="1:8" s="17" customFormat="1" ht="15.95" customHeight="1">
      <c r="A80" s="31"/>
      <c r="B80" s="21" t="s">
        <v>131</v>
      </c>
      <c r="C80" s="26">
        <v>0</v>
      </c>
      <c r="D80" s="26">
        <v>0</v>
      </c>
      <c r="E80" s="26">
        <v>0</v>
      </c>
      <c r="F80" s="26">
        <v>0</v>
      </c>
      <c r="G80" s="75"/>
      <c r="H80" s="75"/>
    </row>
    <row r="81" spans="1:8" s="17" customFormat="1" ht="15.95" customHeight="1">
      <c r="A81" s="31"/>
      <c r="B81" s="21" t="s">
        <v>52</v>
      </c>
      <c r="C81" s="26">
        <v>0</v>
      </c>
      <c r="D81" s="26">
        <v>0</v>
      </c>
      <c r="E81" s="26">
        <v>0</v>
      </c>
      <c r="F81" s="26">
        <v>0</v>
      </c>
      <c r="G81" s="75"/>
      <c r="H81" s="75"/>
    </row>
    <row r="82" spans="1:8" s="17" customFormat="1" ht="15.95" customHeight="1">
      <c r="A82" s="32"/>
      <c r="B82" s="24" t="s">
        <v>132</v>
      </c>
      <c r="C82" s="25">
        <f>SUM(C78:C81)</f>
        <v>0</v>
      </c>
      <c r="D82" s="25">
        <f>SUM(D78:D81)</f>
        <v>0</v>
      </c>
      <c r="E82" s="25">
        <f>SUM(E78:E81)</f>
        <v>0</v>
      </c>
      <c r="F82" s="25">
        <f>SUM(F78:F81)</f>
        <v>0</v>
      </c>
      <c r="G82" s="75"/>
      <c r="H82" s="75"/>
    </row>
    <row r="83" spans="1:8" s="13" customFormat="1" ht="20.100000000000001" customHeight="1">
      <c r="A83" s="30"/>
      <c r="B83" s="81" t="s">
        <v>93</v>
      </c>
      <c r="C83" s="82"/>
      <c r="D83" s="82"/>
      <c r="E83" s="82"/>
      <c r="F83" s="83"/>
      <c r="G83" s="75"/>
      <c r="H83" s="75"/>
    </row>
    <row r="84" spans="1:8" s="17" customFormat="1" ht="15.95" customHeight="1">
      <c r="A84" s="31"/>
      <c r="B84" s="21" t="s">
        <v>31</v>
      </c>
      <c r="C84" s="26">
        <v>0</v>
      </c>
      <c r="D84" s="26">
        <v>0</v>
      </c>
      <c r="E84" s="26">
        <v>0</v>
      </c>
      <c r="F84" s="26">
        <v>0</v>
      </c>
      <c r="G84" s="75"/>
      <c r="H84" s="75"/>
    </row>
    <row r="85" spans="1:8" s="17" customFormat="1" ht="15.95" customHeight="1">
      <c r="A85" s="31"/>
      <c r="B85" s="21" t="s">
        <v>154</v>
      </c>
      <c r="C85" s="26">
        <v>0</v>
      </c>
      <c r="D85" s="26">
        <v>0</v>
      </c>
      <c r="E85" s="26">
        <v>0</v>
      </c>
      <c r="F85" s="26">
        <v>0</v>
      </c>
      <c r="G85" s="75"/>
      <c r="H85" s="75"/>
    </row>
    <row r="86" spans="1:8" s="17" customFormat="1" ht="15.95" customHeight="1">
      <c r="A86" s="31"/>
      <c r="B86" s="21" t="s">
        <v>32</v>
      </c>
      <c r="C86" s="26">
        <v>0</v>
      </c>
      <c r="D86" s="26">
        <v>0</v>
      </c>
      <c r="E86" s="26">
        <v>0</v>
      </c>
      <c r="F86" s="26">
        <v>0</v>
      </c>
      <c r="G86" s="75"/>
      <c r="H86" s="75"/>
    </row>
    <row r="87" spans="1:8" s="17" customFormat="1" ht="15.95" customHeight="1">
      <c r="A87" s="31"/>
      <c r="B87" s="21" t="s">
        <v>35</v>
      </c>
      <c r="C87" s="26">
        <v>0</v>
      </c>
      <c r="D87" s="26">
        <v>0</v>
      </c>
      <c r="E87" s="26">
        <v>0</v>
      </c>
      <c r="F87" s="26">
        <v>0</v>
      </c>
      <c r="G87" s="75"/>
      <c r="H87" s="75"/>
    </row>
    <row r="88" spans="1:8" s="17" customFormat="1" ht="15.95" customHeight="1">
      <c r="A88" s="31"/>
      <c r="B88" s="21" t="s">
        <v>33</v>
      </c>
      <c r="C88" s="26">
        <v>0</v>
      </c>
      <c r="D88" s="26">
        <v>0</v>
      </c>
      <c r="E88" s="26">
        <v>0</v>
      </c>
      <c r="F88" s="26">
        <v>0</v>
      </c>
      <c r="G88" s="75"/>
      <c r="H88" s="75"/>
    </row>
    <row r="89" spans="1:8" s="17" customFormat="1" ht="15.95" customHeight="1">
      <c r="A89" s="31"/>
      <c r="B89" s="21" t="s">
        <v>45</v>
      </c>
      <c r="C89" s="26">
        <v>0</v>
      </c>
      <c r="D89" s="26">
        <v>0</v>
      </c>
      <c r="E89" s="26">
        <v>0</v>
      </c>
      <c r="F89" s="26">
        <v>0</v>
      </c>
      <c r="G89" s="75"/>
      <c r="H89" s="75"/>
    </row>
    <row r="90" spans="1:8" s="17" customFormat="1" ht="15.95" customHeight="1">
      <c r="A90" s="31"/>
      <c r="B90" s="21" t="s">
        <v>44</v>
      </c>
      <c r="C90" s="26">
        <v>0</v>
      </c>
      <c r="D90" s="26">
        <v>0</v>
      </c>
      <c r="E90" s="26">
        <v>0</v>
      </c>
      <c r="F90" s="26">
        <v>0</v>
      </c>
      <c r="G90" s="75"/>
      <c r="H90" s="75"/>
    </row>
    <row r="91" spans="1:8" s="17" customFormat="1" ht="15.95" customHeight="1">
      <c r="A91" s="31"/>
      <c r="B91" s="21" t="s">
        <v>38</v>
      </c>
      <c r="C91" s="26">
        <v>0</v>
      </c>
      <c r="D91" s="26">
        <v>0</v>
      </c>
      <c r="E91" s="26">
        <v>0</v>
      </c>
      <c r="F91" s="26">
        <v>0</v>
      </c>
      <c r="G91" s="75"/>
      <c r="H91" s="75"/>
    </row>
    <row r="92" spans="1:8" s="17" customFormat="1" ht="15.95" customHeight="1">
      <c r="A92" s="31"/>
      <c r="B92" s="21" t="s">
        <v>34</v>
      </c>
      <c r="C92" s="26">
        <v>0</v>
      </c>
      <c r="D92" s="26">
        <v>0</v>
      </c>
      <c r="E92" s="26">
        <v>0</v>
      </c>
      <c r="F92" s="26">
        <v>0</v>
      </c>
      <c r="G92" s="75"/>
      <c r="H92" s="75"/>
    </row>
    <row r="93" spans="1:8" s="17" customFormat="1" ht="15.95" customHeight="1">
      <c r="A93" s="31"/>
      <c r="B93" s="21" t="s">
        <v>46</v>
      </c>
      <c r="C93" s="26">
        <v>0</v>
      </c>
      <c r="D93" s="26">
        <v>0</v>
      </c>
      <c r="E93" s="26">
        <v>0</v>
      </c>
      <c r="F93" s="26">
        <v>0</v>
      </c>
      <c r="G93" s="75"/>
      <c r="H93" s="75"/>
    </row>
    <row r="94" spans="1:8" s="17" customFormat="1" ht="15.95" customHeight="1">
      <c r="A94" s="32"/>
      <c r="B94" s="24" t="s">
        <v>96</v>
      </c>
      <c r="C94" s="25">
        <f>SUM(C84:C93)</f>
        <v>0</v>
      </c>
      <c r="D94" s="25">
        <f>SUM(D84:D93)</f>
        <v>0</v>
      </c>
      <c r="E94" s="25">
        <f>SUM(E84:E93)</f>
        <v>0</v>
      </c>
      <c r="F94" s="25">
        <f>SUM(F84:F93)</f>
        <v>0</v>
      </c>
      <c r="G94" s="75"/>
      <c r="H94" s="75"/>
    </row>
    <row r="95" spans="1:8" s="17" customFormat="1" ht="15.95" customHeight="1">
      <c r="A95" s="32"/>
      <c r="B95" s="18" t="s">
        <v>129</v>
      </c>
      <c r="C95" s="16">
        <f>SUM(C76,C82, C94)</f>
        <v>0</v>
      </c>
      <c r="D95" s="16">
        <f>SUM(D76,D82, D94)</f>
        <v>0</v>
      </c>
      <c r="E95" s="16">
        <f>SUM(E76,E82, E94)</f>
        <v>0</v>
      </c>
      <c r="F95" s="16">
        <f>SUM(F76,F82, F94)</f>
        <v>0</v>
      </c>
      <c r="G95" s="75"/>
      <c r="H95" s="75"/>
    </row>
    <row r="96" spans="1:8" s="1" customFormat="1" ht="8.1" customHeight="1">
      <c r="A96" s="33"/>
      <c r="C96" s="34"/>
      <c r="D96" s="27"/>
      <c r="F96" s="27"/>
      <c r="G96" s="75"/>
      <c r="H96" s="75"/>
    </row>
    <row r="97" spans="1:8" s="6" customFormat="1" ht="15.95" customHeight="1">
      <c r="A97" s="29"/>
      <c r="B97" s="50" t="s">
        <v>48</v>
      </c>
      <c r="C97" s="48"/>
      <c r="D97" s="11"/>
      <c r="E97" s="11"/>
      <c r="F97" s="8"/>
      <c r="G97" s="75"/>
      <c r="H97" s="75"/>
    </row>
    <row r="98" spans="1:8" s="17" customFormat="1" ht="15.95" customHeight="1">
      <c r="A98" s="31"/>
      <c r="B98" s="21" t="s">
        <v>78</v>
      </c>
      <c r="C98" s="26">
        <v>0</v>
      </c>
      <c r="D98" s="26">
        <v>0</v>
      </c>
      <c r="E98" s="26">
        <v>0</v>
      </c>
      <c r="F98" s="26">
        <v>0</v>
      </c>
      <c r="G98" s="75"/>
      <c r="H98" s="75"/>
    </row>
    <row r="99" spans="1:8" s="17" customFormat="1" ht="15.95" customHeight="1">
      <c r="A99" s="31"/>
      <c r="B99" s="21" t="s">
        <v>79</v>
      </c>
      <c r="C99" s="26">
        <v>0</v>
      </c>
      <c r="D99" s="26">
        <v>0</v>
      </c>
      <c r="E99" s="26">
        <v>0</v>
      </c>
      <c r="F99" s="26">
        <v>0</v>
      </c>
      <c r="G99" s="75"/>
      <c r="H99" s="75"/>
    </row>
    <row r="100" spans="1:8" s="17" customFormat="1" ht="15.95" customHeight="1">
      <c r="A100" s="31"/>
      <c r="B100" s="21" t="s">
        <v>80</v>
      </c>
      <c r="C100" s="26">
        <v>0</v>
      </c>
      <c r="D100" s="26">
        <v>0</v>
      </c>
      <c r="E100" s="26">
        <v>0</v>
      </c>
      <c r="F100" s="26">
        <v>0</v>
      </c>
      <c r="G100" s="75"/>
      <c r="H100" s="75"/>
    </row>
    <row r="101" spans="1:8" s="17" customFormat="1" ht="15.95" customHeight="1">
      <c r="A101" s="31"/>
      <c r="B101" s="21" t="s">
        <v>81</v>
      </c>
      <c r="C101" s="26">
        <v>0</v>
      </c>
      <c r="D101" s="26">
        <v>0</v>
      </c>
      <c r="E101" s="26">
        <v>0</v>
      </c>
      <c r="F101" s="26">
        <v>0</v>
      </c>
      <c r="G101" s="75"/>
      <c r="H101" s="75"/>
    </row>
    <row r="102" spans="1:8" s="17" customFormat="1" ht="15.95" customHeight="1">
      <c r="A102" s="31"/>
      <c r="B102" s="21" t="s">
        <v>82</v>
      </c>
      <c r="C102" s="26">
        <v>0</v>
      </c>
      <c r="D102" s="26">
        <v>0</v>
      </c>
      <c r="E102" s="26">
        <v>0</v>
      </c>
      <c r="F102" s="26">
        <v>0</v>
      </c>
      <c r="G102" s="75"/>
      <c r="H102" s="75"/>
    </row>
    <row r="103" spans="1:8" s="17" customFormat="1" ht="15.95" customHeight="1">
      <c r="A103" s="31"/>
      <c r="B103" s="21" t="s">
        <v>83</v>
      </c>
      <c r="C103" s="26">
        <v>0</v>
      </c>
      <c r="D103" s="26">
        <v>0</v>
      </c>
      <c r="E103" s="26">
        <v>0</v>
      </c>
      <c r="F103" s="26">
        <v>0</v>
      </c>
      <c r="G103" s="75"/>
      <c r="H103" s="75"/>
    </row>
    <row r="104" spans="1:8" s="17" customFormat="1" ht="15.95" customHeight="1">
      <c r="A104" s="31"/>
      <c r="B104" s="42" t="s">
        <v>85</v>
      </c>
      <c r="C104" s="15">
        <f>-SUM(C76,C82)</f>
        <v>0</v>
      </c>
      <c r="D104" s="15">
        <f>-SUM(D76,D82)</f>
        <v>0</v>
      </c>
      <c r="E104" s="15">
        <f>-SUM(E76,E82)</f>
        <v>0</v>
      </c>
      <c r="F104" s="15">
        <f>-SUM(F76,F82)</f>
        <v>0</v>
      </c>
      <c r="G104" s="75"/>
      <c r="H104" s="75"/>
    </row>
    <row r="105" spans="1:8" s="17" customFormat="1" ht="15.95" customHeight="1">
      <c r="A105" s="32"/>
      <c r="B105" s="18" t="s">
        <v>146</v>
      </c>
      <c r="C105" s="16">
        <f>SUM(C98:C104)</f>
        <v>0</v>
      </c>
      <c r="D105" s="16">
        <f>SUM(D98:D104)</f>
        <v>0</v>
      </c>
      <c r="E105" s="16">
        <f>SUM(E98:E104)</f>
        <v>0</v>
      </c>
      <c r="F105" s="16">
        <f>SUM(F98:F104)</f>
        <v>0</v>
      </c>
      <c r="G105" s="75"/>
      <c r="H105" s="75"/>
    </row>
    <row r="106" spans="1:8" s="1" customFormat="1" ht="8.1" customHeight="1">
      <c r="A106" s="33"/>
      <c r="C106" s="34"/>
      <c r="D106" s="27"/>
      <c r="F106" s="27"/>
      <c r="G106" s="75"/>
      <c r="H106" s="75"/>
    </row>
    <row r="107" spans="1:8" s="17" customFormat="1" ht="15.95" customHeight="1">
      <c r="A107" s="31"/>
      <c r="B107" s="44" t="s">
        <v>97</v>
      </c>
      <c r="C107" s="36" t="str">
        <f>IF(C95+C105=0, "PASS", "FAIL")</f>
        <v>PASS</v>
      </c>
      <c r="D107" s="36" t="str">
        <f>IF(D95+D105=0, "PASS", "FAIL")</f>
        <v>PASS</v>
      </c>
      <c r="E107" s="36" t="str">
        <f>IF(E95+E105=0, "PASS", "FAIL")</f>
        <v>PASS</v>
      </c>
      <c r="F107" s="36" t="str">
        <f>IF(F95+F105=0, "PASS", "FAIL")</f>
        <v>PASS</v>
      </c>
      <c r="G107" s="75"/>
      <c r="H107" s="75"/>
    </row>
    <row r="108" spans="1:8" ht="18" customHeight="1">
      <c r="D108" s="41"/>
      <c r="E108" s="41"/>
      <c r="F108" s="41"/>
    </row>
    <row r="109" spans="1:8" s="6" customFormat="1" ht="24.95" customHeight="1">
      <c r="A109" s="29"/>
      <c r="B109" s="23" t="s">
        <v>143</v>
      </c>
      <c r="C109" s="22"/>
      <c r="D109" s="11"/>
      <c r="E109" s="11"/>
      <c r="F109" s="8"/>
      <c r="G109" s="75"/>
      <c r="H109" s="75"/>
    </row>
    <row r="110" spans="1:8" s="6" customFormat="1" ht="20.100000000000001" customHeight="1">
      <c r="A110" s="29"/>
      <c r="B110" s="12" t="s">
        <v>144</v>
      </c>
      <c r="C110" s="48"/>
      <c r="D110" s="11"/>
      <c r="E110" s="11"/>
      <c r="F110" s="8" t="s">
        <v>16</v>
      </c>
      <c r="G110" s="75"/>
      <c r="H110" s="75"/>
    </row>
    <row r="111" spans="1:8" s="13" customFormat="1" ht="45" customHeight="1">
      <c r="A111" s="30"/>
      <c r="B111" s="19"/>
      <c r="C111" s="20" t="str">
        <f>C$9</f>
        <v>2020-21 
Provisional 
Outturn</v>
      </c>
      <c r="D111" s="20" t="str">
        <f>D$9</f>
        <v>2021-22 
Budget 
Estimate</v>
      </c>
      <c r="E111" s="20" t="str">
        <f>E$9</f>
        <v>2022-23 
Budget 
Estimate</v>
      </c>
      <c r="F111" s="20" t="str">
        <f>F$9</f>
        <v>2023-24 
Budget 
Estimate</v>
      </c>
      <c r="G111" s="75"/>
      <c r="H111" s="75"/>
    </row>
    <row r="112" spans="1:8" s="1" customFormat="1" ht="8.1" customHeight="1">
      <c r="A112" s="33"/>
      <c r="C112" s="34"/>
      <c r="D112" s="27"/>
      <c r="F112" s="27"/>
      <c r="G112" s="75"/>
      <c r="H112" s="75"/>
    </row>
    <row r="113" spans="1:8" s="6" customFormat="1" ht="15.95" customHeight="1">
      <c r="A113" s="29"/>
      <c r="B113" s="50" t="s">
        <v>43</v>
      </c>
      <c r="C113" s="48"/>
      <c r="D113" s="11"/>
      <c r="E113" s="11"/>
      <c r="F113" s="8"/>
      <c r="G113" s="75"/>
      <c r="H113" s="75"/>
    </row>
    <row r="114" spans="1:8" s="17" customFormat="1" ht="15.95" customHeight="1">
      <c r="A114" s="31"/>
      <c r="B114" s="21" t="s">
        <v>98</v>
      </c>
      <c r="C114" s="26">
        <v>0</v>
      </c>
      <c r="D114" s="26">
        <v>0</v>
      </c>
      <c r="E114" s="26">
        <v>0</v>
      </c>
      <c r="F114" s="26">
        <v>0</v>
      </c>
      <c r="G114" s="75"/>
      <c r="H114" s="75"/>
    </row>
    <row r="115" spans="1:8" s="17" customFormat="1" ht="15.95" customHeight="1">
      <c r="A115" s="31"/>
      <c r="B115" s="21" t="s">
        <v>99</v>
      </c>
      <c r="C115" s="26">
        <v>0</v>
      </c>
      <c r="D115" s="26">
        <v>0</v>
      </c>
      <c r="E115" s="26">
        <v>0</v>
      </c>
      <c r="F115" s="26">
        <v>0</v>
      </c>
      <c r="G115" s="75"/>
      <c r="H115" s="75"/>
    </row>
    <row r="116" spans="1:8" s="17" customFormat="1" ht="15.95" customHeight="1">
      <c r="A116" s="31"/>
      <c r="B116" s="21" t="s">
        <v>100</v>
      </c>
      <c r="C116" s="26">
        <v>0</v>
      </c>
      <c r="D116" s="26">
        <v>0</v>
      </c>
      <c r="E116" s="26">
        <v>0</v>
      </c>
      <c r="F116" s="26">
        <v>0</v>
      </c>
      <c r="G116" s="75"/>
      <c r="H116" s="75"/>
    </row>
    <row r="117" spans="1:8" s="17" customFormat="1" ht="15.95" customHeight="1">
      <c r="A117" s="31"/>
      <c r="B117" s="21" t="s">
        <v>101</v>
      </c>
      <c r="C117" s="26">
        <v>0</v>
      </c>
      <c r="D117" s="26">
        <v>0</v>
      </c>
      <c r="E117" s="26">
        <v>0</v>
      </c>
      <c r="F117" s="26">
        <v>0</v>
      </c>
      <c r="G117" s="75"/>
      <c r="H117" s="75"/>
    </row>
    <row r="118" spans="1:8" s="17" customFormat="1" ht="15.95" customHeight="1">
      <c r="A118" s="31"/>
      <c r="B118" s="21" t="s">
        <v>102</v>
      </c>
      <c r="C118" s="26">
        <v>0</v>
      </c>
      <c r="D118" s="26">
        <v>0</v>
      </c>
      <c r="E118" s="26">
        <v>0</v>
      </c>
      <c r="F118" s="26">
        <v>0</v>
      </c>
      <c r="G118" s="75"/>
      <c r="H118" s="75"/>
    </row>
    <row r="119" spans="1:8" s="17" customFormat="1" ht="15.95" customHeight="1">
      <c r="A119" s="32"/>
      <c r="B119" s="52" t="s">
        <v>54</v>
      </c>
      <c r="C119" s="53">
        <f>SUM(C114:C118)</f>
        <v>0</v>
      </c>
      <c r="D119" s="53">
        <f>SUM(D114:D118)</f>
        <v>0</v>
      </c>
      <c r="E119" s="53">
        <f>SUM(E114:E118)</f>
        <v>0</v>
      </c>
      <c r="F119" s="53">
        <f>SUM(F114:F118)</f>
        <v>0</v>
      </c>
      <c r="G119" s="75"/>
      <c r="H119" s="75"/>
    </row>
    <row r="120" spans="1:8" s="1" customFormat="1" ht="8.1" customHeight="1">
      <c r="A120" s="33"/>
      <c r="C120" s="34"/>
      <c r="D120" s="27"/>
      <c r="F120" s="27"/>
      <c r="G120" s="75"/>
      <c r="H120" s="75"/>
    </row>
    <row r="121" spans="1:8" s="6" customFormat="1" ht="15.95" customHeight="1">
      <c r="A121" s="29"/>
      <c r="B121" s="50" t="s">
        <v>48</v>
      </c>
      <c r="C121" s="48"/>
      <c r="D121" s="11"/>
      <c r="E121" s="11"/>
      <c r="F121" s="8"/>
      <c r="G121" s="75"/>
      <c r="H121" s="75"/>
    </row>
    <row r="122" spans="1:8" s="17" customFormat="1" ht="15.95" customHeight="1">
      <c r="A122" s="31"/>
      <c r="B122" s="21" t="s">
        <v>104</v>
      </c>
      <c r="C122" s="26">
        <v>0</v>
      </c>
      <c r="D122" s="26">
        <v>0</v>
      </c>
      <c r="E122" s="26">
        <v>0</v>
      </c>
      <c r="F122" s="26">
        <v>0</v>
      </c>
      <c r="G122" s="75"/>
      <c r="H122" s="75"/>
    </row>
    <row r="123" spans="1:8" s="17" customFormat="1" ht="15.95" customHeight="1">
      <c r="A123" s="31"/>
      <c r="B123" s="35" t="s">
        <v>121</v>
      </c>
      <c r="C123" s="26">
        <v>0</v>
      </c>
      <c r="D123" s="26">
        <v>0</v>
      </c>
      <c r="E123" s="26">
        <v>0</v>
      </c>
      <c r="F123" s="26">
        <v>0</v>
      </c>
      <c r="G123" s="75"/>
      <c r="H123" s="75"/>
    </row>
    <row r="124" spans="1:8" s="17" customFormat="1" ht="15.95" customHeight="1">
      <c r="A124" s="31"/>
      <c r="B124" s="21" t="s">
        <v>80</v>
      </c>
      <c r="C124" s="26">
        <v>0</v>
      </c>
      <c r="D124" s="26">
        <v>0</v>
      </c>
      <c r="E124" s="26">
        <v>0</v>
      </c>
      <c r="F124" s="26">
        <v>0</v>
      </c>
      <c r="G124" s="75"/>
      <c r="H124" s="75"/>
    </row>
    <row r="125" spans="1:8" s="17" customFormat="1" ht="15.95" customHeight="1">
      <c r="A125" s="31"/>
      <c r="B125" s="21" t="s">
        <v>81</v>
      </c>
      <c r="C125" s="26">
        <v>0</v>
      </c>
      <c r="D125" s="26">
        <v>0</v>
      </c>
      <c r="E125" s="26">
        <v>0</v>
      </c>
      <c r="F125" s="26">
        <v>0</v>
      </c>
      <c r="G125" s="75"/>
      <c r="H125" s="75"/>
    </row>
    <row r="126" spans="1:8" s="17" customFormat="1" ht="15.95" customHeight="1">
      <c r="A126" s="31"/>
      <c r="B126" s="21" t="s">
        <v>84</v>
      </c>
      <c r="C126" s="26">
        <v>0</v>
      </c>
      <c r="D126" s="26">
        <v>0</v>
      </c>
      <c r="E126" s="26">
        <v>0</v>
      </c>
      <c r="F126" s="26">
        <v>0</v>
      </c>
      <c r="G126" s="75"/>
      <c r="H126" s="75"/>
    </row>
    <row r="127" spans="1:8" s="17" customFormat="1" ht="15.95" customHeight="1">
      <c r="A127" s="31"/>
      <c r="B127" s="21" t="s">
        <v>85</v>
      </c>
      <c r="C127" s="26">
        <v>0</v>
      </c>
      <c r="D127" s="26">
        <v>0</v>
      </c>
      <c r="E127" s="26">
        <v>0</v>
      </c>
      <c r="F127" s="26">
        <v>0</v>
      </c>
      <c r="G127" s="75"/>
      <c r="H127" s="75"/>
    </row>
    <row r="128" spans="1:8" s="17" customFormat="1" ht="15.95" customHeight="1">
      <c r="A128" s="31"/>
      <c r="B128" s="21" t="s">
        <v>86</v>
      </c>
      <c r="C128" s="26">
        <v>0</v>
      </c>
      <c r="D128" s="26">
        <v>0</v>
      </c>
      <c r="E128" s="26">
        <v>0</v>
      </c>
      <c r="F128" s="26">
        <v>0</v>
      </c>
      <c r="G128" s="75"/>
      <c r="H128" s="75"/>
    </row>
    <row r="129" spans="1:8" s="17" customFormat="1" ht="15.95" customHeight="1">
      <c r="A129" s="31"/>
      <c r="B129" s="21" t="s">
        <v>87</v>
      </c>
      <c r="C129" s="26">
        <v>0</v>
      </c>
      <c r="D129" s="26">
        <v>0</v>
      </c>
      <c r="E129" s="26">
        <v>0</v>
      </c>
      <c r="F129" s="26">
        <v>0</v>
      </c>
      <c r="G129" s="75"/>
      <c r="H129" s="75"/>
    </row>
    <row r="130" spans="1:8" s="17" customFormat="1" ht="15.95" customHeight="1">
      <c r="A130" s="31"/>
      <c r="B130" s="21" t="s">
        <v>88</v>
      </c>
      <c r="C130" s="26">
        <v>0</v>
      </c>
      <c r="D130" s="26">
        <v>0</v>
      </c>
      <c r="E130" s="26">
        <v>0</v>
      </c>
      <c r="F130" s="26">
        <v>0</v>
      </c>
      <c r="G130" s="75"/>
      <c r="H130" s="75"/>
    </row>
    <row r="131" spans="1:8" s="17" customFormat="1" ht="15.95" customHeight="1">
      <c r="A131" s="31"/>
      <c r="B131" s="21" t="s">
        <v>89</v>
      </c>
      <c r="C131" s="26">
        <v>0</v>
      </c>
      <c r="D131" s="26">
        <v>0</v>
      </c>
      <c r="E131" s="26">
        <v>0</v>
      </c>
      <c r="F131" s="26">
        <v>0</v>
      </c>
      <c r="G131" s="75"/>
      <c r="H131" s="75"/>
    </row>
    <row r="132" spans="1:8" s="17" customFormat="1" ht="15.95" customHeight="1">
      <c r="A132" s="31"/>
      <c r="B132" s="21" t="s">
        <v>90</v>
      </c>
      <c r="C132" s="26">
        <v>0</v>
      </c>
      <c r="D132" s="26">
        <v>0</v>
      </c>
      <c r="E132" s="26">
        <v>0</v>
      </c>
      <c r="F132" s="26">
        <v>0</v>
      </c>
      <c r="G132" s="75"/>
      <c r="H132" s="75"/>
    </row>
    <row r="133" spans="1:8" s="17" customFormat="1" ht="15.95" customHeight="1">
      <c r="A133" s="32"/>
      <c r="B133" s="52" t="s">
        <v>55</v>
      </c>
      <c r="C133" s="16">
        <f>SUM(C122:C132)</f>
        <v>0</v>
      </c>
      <c r="D133" s="16">
        <f>SUM(D122:D132)</f>
        <v>0</v>
      </c>
      <c r="E133" s="16">
        <f>SUM(E122:E132)</f>
        <v>0</v>
      </c>
      <c r="F133" s="16">
        <f>SUM(F122:F132)</f>
        <v>0</v>
      </c>
      <c r="G133" s="75"/>
      <c r="H133" s="75"/>
    </row>
    <row r="134" spans="1:8" s="1" customFormat="1" ht="8.1" customHeight="1">
      <c r="A134" s="33"/>
      <c r="C134" s="34"/>
      <c r="D134" s="27"/>
      <c r="F134" s="27"/>
      <c r="G134" s="75"/>
      <c r="H134" s="75"/>
    </row>
    <row r="135" spans="1:8" s="17" customFormat="1" ht="15.95" customHeight="1">
      <c r="A135" s="31"/>
      <c r="B135" s="44" t="s">
        <v>105</v>
      </c>
      <c r="C135" s="36" t="str">
        <f>IF(C119+C133=0, "PASS", "FAIL")</f>
        <v>PASS</v>
      </c>
      <c r="D135" s="36" t="str">
        <f>IF(D119+D133=0, "PASS", "FAIL")</f>
        <v>PASS</v>
      </c>
      <c r="E135" s="36" t="str">
        <f>IF(E119+E133=0, "PASS", "FAIL")</f>
        <v>PASS</v>
      </c>
      <c r="F135" s="36" t="str">
        <f>IF(F119+F133=0, "PASS", "FAIL")</f>
        <v>PASS</v>
      </c>
      <c r="G135" s="75"/>
      <c r="H135" s="75"/>
    </row>
    <row r="136" spans="1:8" ht="18" customHeight="1">
      <c r="D136" s="41"/>
      <c r="E136" s="41"/>
      <c r="F136" s="41"/>
    </row>
    <row r="137" spans="1:8" s="6" customFormat="1" ht="20.100000000000001" customHeight="1">
      <c r="A137" s="29"/>
      <c r="B137" s="12" t="s">
        <v>145</v>
      </c>
      <c r="C137" s="48"/>
      <c r="D137" s="11"/>
      <c r="E137" s="11"/>
      <c r="F137" s="8" t="s">
        <v>16</v>
      </c>
      <c r="G137" s="75"/>
      <c r="H137" s="75"/>
    </row>
    <row r="138" spans="1:8" s="13" customFormat="1" ht="45" customHeight="1">
      <c r="A138" s="30"/>
      <c r="B138" s="19"/>
      <c r="C138" s="20" t="str">
        <f>C$9</f>
        <v>2020-21 
Provisional 
Outturn</v>
      </c>
      <c r="D138" s="20" t="str">
        <f>D$9</f>
        <v>2021-22 
Budget 
Estimate</v>
      </c>
      <c r="E138" s="20" t="str">
        <f>E$9</f>
        <v>2022-23 
Budget 
Estimate</v>
      </c>
      <c r="F138" s="20" t="str">
        <f>F$9</f>
        <v>2023-24 
Budget 
Estimate</v>
      </c>
      <c r="G138" s="75"/>
      <c r="H138" s="75"/>
    </row>
    <row r="139" spans="1:8" s="1" customFormat="1" ht="8.1" customHeight="1">
      <c r="A139" s="33"/>
      <c r="C139" s="34"/>
      <c r="D139" s="27"/>
      <c r="F139" s="27"/>
      <c r="G139" s="75"/>
      <c r="H139" s="75"/>
    </row>
    <row r="140" spans="1:8" s="6" customFormat="1" ht="15.95" customHeight="1">
      <c r="A140" s="29"/>
      <c r="B140" s="50" t="s">
        <v>43</v>
      </c>
      <c r="C140" s="48"/>
      <c r="D140" s="11"/>
      <c r="E140" s="11"/>
      <c r="F140" s="8"/>
      <c r="G140" s="75"/>
      <c r="H140" s="75"/>
    </row>
    <row r="141" spans="1:8" s="17" customFormat="1" ht="15.95" customHeight="1">
      <c r="A141" s="31"/>
      <c r="B141" s="21" t="s">
        <v>94</v>
      </c>
      <c r="C141" s="26">
        <v>0</v>
      </c>
      <c r="D141" s="26">
        <v>0</v>
      </c>
      <c r="E141" s="26">
        <v>0</v>
      </c>
      <c r="F141" s="26">
        <v>0</v>
      </c>
      <c r="G141" s="75"/>
      <c r="H141" s="75"/>
    </row>
    <row r="142" spans="1:8" s="17" customFormat="1" ht="15.95" customHeight="1">
      <c r="A142" s="31"/>
      <c r="B142" s="21" t="s">
        <v>91</v>
      </c>
      <c r="C142" s="26">
        <v>0</v>
      </c>
      <c r="D142" s="26">
        <v>0</v>
      </c>
      <c r="E142" s="26">
        <v>0</v>
      </c>
      <c r="F142" s="26">
        <v>0</v>
      </c>
      <c r="G142" s="75"/>
      <c r="H142" s="75"/>
    </row>
    <row r="143" spans="1:8" s="17" customFormat="1" ht="15.95" customHeight="1">
      <c r="A143" s="31"/>
      <c r="B143" s="21" t="s">
        <v>93</v>
      </c>
      <c r="C143" s="26">
        <v>0</v>
      </c>
      <c r="D143" s="26">
        <v>0</v>
      </c>
      <c r="E143" s="26">
        <v>0</v>
      </c>
      <c r="F143" s="26">
        <v>0</v>
      </c>
      <c r="G143" s="75"/>
      <c r="H143" s="75"/>
    </row>
    <row r="144" spans="1:8" s="17" customFormat="1" ht="15.95" customHeight="1">
      <c r="A144" s="32"/>
      <c r="B144" s="52" t="s">
        <v>103</v>
      </c>
      <c r="C144" s="53">
        <f>SUM(C141:C143)</f>
        <v>0</v>
      </c>
      <c r="D144" s="53">
        <f>SUM(D141:D143)</f>
        <v>0</v>
      </c>
      <c r="E144" s="53">
        <f>SUM(E141:E143)</f>
        <v>0</v>
      </c>
      <c r="F144" s="53">
        <f>SUM(F141:F143)</f>
        <v>0</v>
      </c>
      <c r="G144" s="75"/>
      <c r="H144" s="75"/>
    </row>
    <row r="145" spans="1:8" s="1" customFormat="1" ht="8.1" customHeight="1">
      <c r="A145" s="33"/>
      <c r="C145" s="34"/>
      <c r="D145" s="27"/>
      <c r="F145" s="27"/>
      <c r="G145" s="75"/>
      <c r="H145" s="75"/>
    </row>
    <row r="146" spans="1:8" s="6" customFormat="1" ht="15.95" customHeight="1">
      <c r="A146" s="29"/>
      <c r="B146" s="50" t="s">
        <v>48</v>
      </c>
      <c r="C146" s="48"/>
      <c r="D146" s="11"/>
      <c r="E146" s="11"/>
      <c r="F146" s="8"/>
      <c r="G146" s="75"/>
      <c r="H146" s="75"/>
    </row>
    <row r="147" spans="1:8" s="17" customFormat="1" ht="15.95" customHeight="1">
      <c r="A147" s="31"/>
      <c r="B147" s="21" t="s">
        <v>104</v>
      </c>
      <c r="C147" s="26">
        <v>0</v>
      </c>
      <c r="D147" s="26">
        <v>0</v>
      </c>
      <c r="E147" s="26">
        <v>0</v>
      </c>
      <c r="F147" s="26">
        <v>0</v>
      </c>
      <c r="G147" s="75"/>
      <c r="H147" s="75"/>
    </row>
    <row r="148" spans="1:8" s="17" customFormat="1" ht="15.95" customHeight="1">
      <c r="A148" s="31"/>
      <c r="B148" s="35" t="s">
        <v>121</v>
      </c>
      <c r="C148" s="26">
        <v>0</v>
      </c>
      <c r="D148" s="26">
        <v>0</v>
      </c>
      <c r="E148" s="26">
        <v>0</v>
      </c>
      <c r="F148" s="26">
        <v>0</v>
      </c>
      <c r="G148" s="75"/>
      <c r="H148" s="75"/>
    </row>
    <row r="149" spans="1:8" s="17" customFormat="1" ht="15.95" customHeight="1">
      <c r="A149" s="31"/>
      <c r="B149" s="21" t="s">
        <v>80</v>
      </c>
      <c r="C149" s="26">
        <v>0</v>
      </c>
      <c r="D149" s="26">
        <v>0</v>
      </c>
      <c r="E149" s="26">
        <v>0</v>
      </c>
      <c r="F149" s="26">
        <v>0</v>
      </c>
      <c r="G149" s="75"/>
      <c r="H149" s="75"/>
    </row>
    <row r="150" spans="1:8" s="17" customFormat="1" ht="15.95" customHeight="1">
      <c r="A150" s="31"/>
      <c r="B150" s="21" t="s">
        <v>81</v>
      </c>
      <c r="C150" s="26">
        <v>0</v>
      </c>
      <c r="D150" s="26">
        <v>0</v>
      </c>
      <c r="E150" s="26">
        <v>0</v>
      </c>
      <c r="F150" s="26">
        <v>0</v>
      </c>
      <c r="G150" s="75"/>
      <c r="H150" s="75"/>
    </row>
    <row r="151" spans="1:8" s="17" customFormat="1" ht="15.95" customHeight="1">
      <c r="A151" s="31"/>
      <c r="B151" s="21" t="s">
        <v>84</v>
      </c>
      <c r="C151" s="26">
        <v>0</v>
      </c>
      <c r="D151" s="26">
        <v>0</v>
      </c>
      <c r="E151" s="26">
        <v>0</v>
      </c>
      <c r="F151" s="26">
        <v>0</v>
      </c>
      <c r="G151" s="75"/>
      <c r="H151" s="75"/>
    </row>
    <row r="152" spans="1:8" s="17" customFormat="1" ht="15.95" customHeight="1">
      <c r="A152" s="31"/>
      <c r="B152" s="14" t="s">
        <v>85</v>
      </c>
      <c r="C152" s="15">
        <f>-SUM(C141:C142)</f>
        <v>0</v>
      </c>
      <c r="D152" s="15">
        <f>-SUM(D141:D142)</f>
        <v>0</v>
      </c>
      <c r="E152" s="15">
        <f>-SUM(E141:E142)</f>
        <v>0</v>
      </c>
      <c r="F152" s="15">
        <f>-SUM(F141:F142)</f>
        <v>0</v>
      </c>
      <c r="G152" s="75"/>
      <c r="H152" s="75"/>
    </row>
    <row r="153" spans="1:8" s="17" customFormat="1" ht="15.95" customHeight="1">
      <c r="A153" s="32"/>
      <c r="B153" s="18" t="s">
        <v>147</v>
      </c>
      <c r="C153" s="16">
        <f>SUM(C147:C152)</f>
        <v>0</v>
      </c>
      <c r="D153" s="16">
        <f>SUM(D147:D152)</f>
        <v>0</v>
      </c>
      <c r="E153" s="16">
        <f>SUM(E147:E152)</f>
        <v>0</v>
      </c>
      <c r="F153" s="16">
        <f>SUM(F147:F152)</f>
        <v>0</v>
      </c>
      <c r="G153" s="75"/>
      <c r="H153" s="75"/>
    </row>
    <row r="154" spans="1:8" s="1" customFormat="1" ht="8.1" customHeight="1">
      <c r="A154" s="33"/>
      <c r="C154" s="34"/>
      <c r="D154" s="27"/>
      <c r="F154" s="27"/>
      <c r="G154" s="75"/>
      <c r="H154" s="75"/>
    </row>
    <row r="155" spans="1:8" s="17" customFormat="1" ht="15.95" customHeight="1">
      <c r="A155" s="31"/>
      <c r="B155" s="44" t="s">
        <v>105</v>
      </c>
      <c r="C155" s="36" t="str">
        <f>IF(C144+C153=0, "PASS", "FAIL")</f>
        <v>PASS</v>
      </c>
      <c r="D155" s="36" t="str">
        <f>IF(D144+D153=0, "PASS", "FAIL")</f>
        <v>PASS</v>
      </c>
      <c r="E155" s="36" t="str">
        <f>IF(E144+E153=0, "PASS", "FAIL")</f>
        <v>PASS</v>
      </c>
      <c r="F155" s="36" t="str">
        <f>IF(F144+F153=0, "PASS", "FAIL")</f>
        <v>PASS</v>
      </c>
      <c r="G155" s="75"/>
      <c r="H155" s="75"/>
    </row>
    <row r="156" spans="1:8" ht="18" customHeight="1">
      <c r="D156" s="41"/>
      <c r="E156" s="41"/>
      <c r="F156" s="41"/>
    </row>
    <row r="157" spans="1:8" s="6" customFormat="1" ht="24.95" customHeight="1">
      <c r="A157" s="29"/>
      <c r="B157" s="23" t="s">
        <v>148</v>
      </c>
      <c r="C157" s="22"/>
      <c r="D157" s="11"/>
      <c r="E157" s="11"/>
      <c r="F157" s="8"/>
      <c r="G157" s="75"/>
      <c r="H157" s="75"/>
    </row>
    <row r="158" spans="1:8" s="6" customFormat="1" ht="20.100000000000001" customHeight="1">
      <c r="A158" s="29"/>
      <c r="B158" s="43" t="s">
        <v>56</v>
      </c>
      <c r="C158" s="22"/>
      <c r="D158" s="11"/>
      <c r="E158" s="11"/>
      <c r="F158" s="8" t="s">
        <v>16</v>
      </c>
      <c r="G158" s="75"/>
      <c r="H158" s="75"/>
    </row>
    <row r="159" spans="1:8" s="13" customFormat="1" ht="45" customHeight="1">
      <c r="A159" s="30"/>
      <c r="B159" s="19"/>
      <c r="C159" s="20" t="str">
        <f>C$9</f>
        <v>2020-21 
Provisional 
Outturn</v>
      </c>
      <c r="D159" s="20" t="str">
        <f>D$9</f>
        <v>2021-22 
Budget 
Estimate</v>
      </c>
      <c r="E159" s="20" t="str">
        <f>E$9</f>
        <v>2022-23 
Budget 
Estimate</v>
      </c>
      <c r="F159" s="20" t="str">
        <f>F$9</f>
        <v>2023-24 
Budget 
Estimate</v>
      </c>
      <c r="G159" s="75"/>
      <c r="H159" s="75"/>
    </row>
    <row r="160" spans="1:8" s="1" customFormat="1" ht="8.1" customHeight="1">
      <c r="A160" s="33"/>
      <c r="C160" s="34"/>
      <c r="D160" s="27"/>
      <c r="F160" s="27"/>
      <c r="G160" s="75"/>
      <c r="H160" s="75"/>
    </row>
    <row r="161" spans="1:8" s="6" customFormat="1" ht="15.95" customHeight="1">
      <c r="A161" s="29"/>
      <c r="B161" s="50" t="s">
        <v>59</v>
      </c>
      <c r="C161" s="48"/>
      <c r="D161" s="11"/>
      <c r="E161" s="11"/>
      <c r="F161" s="8"/>
      <c r="G161" s="75"/>
      <c r="H161" s="75"/>
    </row>
    <row r="162" spans="1:8" s="13" customFormat="1" ht="20.100000000000001" customHeight="1">
      <c r="A162" s="30"/>
      <c r="B162" s="81" t="s">
        <v>37</v>
      </c>
      <c r="C162" s="82"/>
      <c r="D162" s="82"/>
      <c r="E162" s="82"/>
      <c r="F162" s="83"/>
      <c r="G162" s="75"/>
      <c r="H162" s="75"/>
    </row>
    <row r="163" spans="1:8" s="17" customFormat="1" ht="15.95" customHeight="1">
      <c r="A163" s="30"/>
      <c r="B163" s="21" t="s">
        <v>106</v>
      </c>
      <c r="C163" s="26">
        <v>0</v>
      </c>
      <c r="D163" s="15">
        <f>C170</f>
        <v>0</v>
      </c>
      <c r="E163" s="15">
        <f>D170</f>
        <v>0</v>
      </c>
      <c r="F163" s="15">
        <f>E170</f>
        <v>0</v>
      </c>
      <c r="G163" s="75"/>
      <c r="H163" s="75"/>
    </row>
    <row r="164" spans="1:8" s="17" customFormat="1" ht="15.95" customHeight="1">
      <c r="A164" s="31"/>
      <c r="B164" s="55" t="s">
        <v>149</v>
      </c>
      <c r="C164" s="15">
        <v>0</v>
      </c>
      <c r="D164" s="38"/>
      <c r="E164" s="38"/>
      <c r="F164" s="38"/>
      <c r="G164" s="75"/>
      <c r="H164" s="75"/>
    </row>
    <row r="165" spans="1:8" s="17" customFormat="1" ht="15.95" customHeight="1">
      <c r="A165" s="31"/>
      <c r="B165" s="46" t="s">
        <v>107</v>
      </c>
      <c r="C165" s="54">
        <f>C163+C164</f>
        <v>0</v>
      </c>
      <c r="D165" s="54">
        <f>D163</f>
        <v>0</v>
      </c>
      <c r="E165" s="54">
        <f>E163</f>
        <v>0</v>
      </c>
      <c r="F165" s="54">
        <f>F163</f>
        <v>0</v>
      </c>
      <c r="G165" s="75"/>
      <c r="H165" s="75"/>
    </row>
    <row r="166" spans="1:8" s="17" customFormat="1" ht="15.95" customHeight="1">
      <c r="A166" s="31"/>
      <c r="B166" s="14" t="s">
        <v>57</v>
      </c>
      <c r="C166" s="15">
        <f>-C51-C104</f>
        <v>0</v>
      </c>
      <c r="D166" s="15">
        <f>-D51-D104</f>
        <v>0</v>
      </c>
      <c r="E166" s="15">
        <f>-E51-E104</f>
        <v>0</v>
      </c>
      <c r="F166" s="15">
        <f>-F51-F104</f>
        <v>0</v>
      </c>
      <c r="G166" s="75"/>
      <c r="H166" s="75"/>
    </row>
    <row r="167" spans="1:8" s="17" customFormat="1" ht="15.95" customHeight="1">
      <c r="A167" s="31"/>
      <c r="B167" s="14" t="s">
        <v>58</v>
      </c>
      <c r="C167" s="15">
        <f>-SUM(C55:C56)</f>
        <v>0</v>
      </c>
      <c r="D167" s="15">
        <f>-SUM(D55:D56)</f>
        <v>0</v>
      </c>
      <c r="E167" s="15">
        <f>-SUM(E55:E56)</f>
        <v>0</v>
      </c>
      <c r="F167" s="15">
        <f>-SUM(F55:F56)</f>
        <v>0</v>
      </c>
      <c r="G167" s="75"/>
      <c r="H167" s="75"/>
    </row>
    <row r="168" spans="1:8" s="17" customFormat="1" ht="15.95" customHeight="1">
      <c r="A168" s="31"/>
      <c r="B168" s="21" t="s">
        <v>108</v>
      </c>
      <c r="C168" s="15">
        <v>0</v>
      </c>
      <c r="D168" s="15">
        <v>0</v>
      </c>
      <c r="E168" s="26">
        <v>0</v>
      </c>
      <c r="F168" s="26">
        <v>0</v>
      </c>
      <c r="G168" s="75"/>
      <c r="H168" s="75"/>
    </row>
    <row r="169" spans="1:8" s="17" customFormat="1" ht="15.95" customHeight="1">
      <c r="A169" s="31"/>
      <c r="B169" s="21" t="s">
        <v>109</v>
      </c>
      <c r="C169" s="15">
        <v>0</v>
      </c>
      <c r="D169" s="15">
        <v>0</v>
      </c>
      <c r="E169" s="26">
        <v>0</v>
      </c>
      <c r="F169" s="26">
        <v>0</v>
      </c>
      <c r="G169" s="75"/>
      <c r="H169" s="75"/>
    </row>
    <row r="170" spans="1:8" s="17" customFormat="1" ht="15.95" customHeight="1">
      <c r="A170" s="32"/>
      <c r="B170" s="18" t="s">
        <v>110</v>
      </c>
      <c r="C170" s="16">
        <f>SUM(C165:C169)</f>
        <v>0</v>
      </c>
      <c r="D170" s="16">
        <f>SUM(D165:D169)</f>
        <v>0</v>
      </c>
      <c r="E170" s="16">
        <f>SUM(E165:E169)</f>
        <v>0</v>
      </c>
      <c r="F170" s="16">
        <f>SUM(F165:F169)</f>
        <v>0</v>
      </c>
      <c r="G170" s="75"/>
      <c r="H170" s="75"/>
    </row>
    <row r="171" spans="1:8" s="13" customFormat="1" ht="20.100000000000001" customHeight="1">
      <c r="A171" s="30"/>
      <c r="B171" s="81" t="s">
        <v>139</v>
      </c>
      <c r="C171" s="82"/>
      <c r="D171" s="82"/>
      <c r="E171" s="82"/>
      <c r="F171" s="83"/>
      <c r="G171" s="75"/>
      <c r="H171" s="75"/>
    </row>
    <row r="172" spans="1:8" s="17" customFormat="1" ht="15.95" customHeight="1">
      <c r="A172" s="30"/>
      <c r="B172" s="21" t="s">
        <v>106</v>
      </c>
      <c r="C172" s="26">
        <v>0</v>
      </c>
      <c r="D172" s="15">
        <f>C179</f>
        <v>0</v>
      </c>
      <c r="E172" s="15">
        <f>D179</f>
        <v>0</v>
      </c>
      <c r="F172" s="15">
        <f>E179</f>
        <v>0</v>
      </c>
      <c r="G172" s="75"/>
      <c r="H172" s="75"/>
    </row>
    <row r="173" spans="1:8" s="17" customFormat="1" ht="15.95" customHeight="1">
      <c r="A173" s="31"/>
      <c r="B173" s="14" t="s">
        <v>149</v>
      </c>
      <c r="C173" s="15">
        <v>0</v>
      </c>
      <c r="D173" s="38"/>
      <c r="E173" s="38"/>
      <c r="F173" s="38"/>
      <c r="G173" s="75"/>
      <c r="H173" s="75"/>
    </row>
    <row r="174" spans="1:8" s="17" customFormat="1" ht="15.95" customHeight="1">
      <c r="A174" s="31"/>
      <c r="B174" s="46" t="s">
        <v>107</v>
      </c>
      <c r="C174" s="54">
        <f>C172+C173</f>
        <v>0</v>
      </c>
      <c r="D174" s="54">
        <f>D172</f>
        <v>0</v>
      </c>
      <c r="E174" s="54">
        <f>E172</f>
        <v>0</v>
      </c>
      <c r="F174" s="54">
        <f>F172</f>
        <v>0</v>
      </c>
      <c r="G174" s="75"/>
      <c r="H174" s="75"/>
    </row>
    <row r="175" spans="1:8" s="17" customFormat="1" ht="15.95" customHeight="1">
      <c r="A175" s="31"/>
      <c r="B175" s="14" t="s">
        <v>57</v>
      </c>
      <c r="C175" s="15">
        <f>-C127-C152</f>
        <v>0</v>
      </c>
      <c r="D175" s="15">
        <f>-D127-D152</f>
        <v>0</v>
      </c>
      <c r="E175" s="15">
        <f>-E127-E152</f>
        <v>0</v>
      </c>
      <c r="F175" s="15">
        <f>-F127-F152</f>
        <v>0</v>
      </c>
      <c r="G175" s="75"/>
      <c r="H175" s="75"/>
    </row>
    <row r="176" spans="1:8" s="17" customFormat="1" ht="15.95" customHeight="1">
      <c r="A176" s="31"/>
      <c r="B176" s="14" t="s">
        <v>58</v>
      </c>
      <c r="C176" s="15">
        <f>-SUM(C131:C132)</f>
        <v>0</v>
      </c>
      <c r="D176" s="15">
        <f>-SUM(D131:D132)</f>
        <v>0</v>
      </c>
      <c r="E176" s="15">
        <f>-SUM(E131:E132)</f>
        <v>0</v>
      </c>
      <c r="F176" s="15">
        <f>-SUM(F131:F132)</f>
        <v>0</v>
      </c>
      <c r="G176" s="75"/>
      <c r="H176" s="75"/>
    </row>
    <row r="177" spans="1:8" s="17" customFormat="1" ht="15.95" customHeight="1">
      <c r="A177" s="31"/>
      <c r="B177" s="21" t="s">
        <v>108</v>
      </c>
      <c r="C177" s="26">
        <v>0</v>
      </c>
      <c r="D177" s="26">
        <v>0</v>
      </c>
      <c r="E177" s="26">
        <v>0</v>
      </c>
      <c r="F177" s="26">
        <v>0</v>
      </c>
      <c r="G177" s="75"/>
      <c r="H177" s="75"/>
    </row>
    <row r="178" spans="1:8" s="17" customFormat="1" ht="15.95" customHeight="1">
      <c r="A178" s="31"/>
      <c r="B178" s="21" t="s">
        <v>109</v>
      </c>
      <c r="C178" s="26">
        <v>0</v>
      </c>
      <c r="D178" s="26">
        <v>0</v>
      </c>
      <c r="E178" s="26">
        <v>0</v>
      </c>
      <c r="F178" s="26">
        <v>0</v>
      </c>
      <c r="G178" s="75"/>
      <c r="H178" s="75"/>
    </row>
    <row r="179" spans="1:8" s="17" customFormat="1" ht="15.95" customHeight="1">
      <c r="A179" s="32"/>
      <c r="B179" s="18" t="s">
        <v>111</v>
      </c>
      <c r="C179" s="16">
        <f>SUM(C174:C178)</f>
        <v>0</v>
      </c>
      <c r="D179" s="16">
        <f>SUM(D174:D178)</f>
        <v>0</v>
      </c>
      <c r="E179" s="16">
        <f>SUM(E174:E178)</f>
        <v>0</v>
      </c>
      <c r="F179" s="16">
        <f>SUM(F174:F178)</f>
        <v>0</v>
      </c>
      <c r="G179" s="75"/>
      <c r="H179" s="75"/>
    </row>
    <row r="180" spans="1:8" s="1" customFormat="1" ht="8.1" customHeight="1">
      <c r="A180" s="33"/>
      <c r="C180" s="34"/>
      <c r="D180" s="27"/>
      <c r="F180" s="27"/>
      <c r="G180" s="75"/>
      <c r="H180" s="75"/>
    </row>
    <row r="181" spans="1:8" s="17" customFormat="1" ht="15.95" customHeight="1">
      <c r="A181" s="32"/>
      <c r="B181" s="18" t="s">
        <v>120</v>
      </c>
      <c r="C181" s="16">
        <f>C170+C179</f>
        <v>0</v>
      </c>
      <c r="D181" s="16">
        <f>D170+D179</f>
        <v>0</v>
      </c>
      <c r="E181" s="16">
        <f>E170+E179</f>
        <v>0</v>
      </c>
      <c r="F181" s="16">
        <f>F170+F179</f>
        <v>0</v>
      </c>
      <c r="G181" s="75"/>
      <c r="H181" s="75"/>
    </row>
    <row r="182" spans="1:8" s="1" customFormat="1" ht="8.1" customHeight="1">
      <c r="A182" s="33"/>
      <c r="C182" s="34"/>
      <c r="D182" s="27"/>
      <c r="F182" s="27"/>
      <c r="G182" s="75"/>
      <c r="H182" s="75"/>
    </row>
    <row r="183" spans="1:8" s="6" customFormat="1" ht="15.95" customHeight="1">
      <c r="A183" s="29"/>
      <c r="B183" s="50" t="s">
        <v>113</v>
      </c>
      <c r="C183" s="48"/>
      <c r="D183" s="11"/>
      <c r="E183" s="11"/>
      <c r="F183" s="8"/>
      <c r="G183" s="75"/>
      <c r="H183" s="75"/>
    </row>
    <row r="184" spans="1:8" s="17" customFormat="1" ht="15.95" customHeight="1">
      <c r="A184" s="31"/>
      <c r="B184" s="21" t="s">
        <v>115</v>
      </c>
      <c r="C184" s="26">
        <v>0</v>
      </c>
      <c r="D184" s="26">
        <v>0</v>
      </c>
      <c r="E184" s="26">
        <v>0</v>
      </c>
      <c r="F184" s="26">
        <v>0</v>
      </c>
      <c r="G184" s="75"/>
      <c r="H184" s="75"/>
    </row>
    <row r="185" spans="1:8" s="17" customFormat="1" ht="15.95" customHeight="1">
      <c r="A185" s="31"/>
      <c r="B185" s="45" t="s">
        <v>116</v>
      </c>
      <c r="C185" s="26">
        <v>0</v>
      </c>
      <c r="D185" s="26">
        <v>0</v>
      </c>
      <c r="E185" s="26">
        <v>0</v>
      </c>
      <c r="F185" s="26">
        <v>0</v>
      </c>
      <c r="G185" s="75"/>
      <c r="H185" s="75"/>
    </row>
    <row r="186" spans="1:8" s="17" customFormat="1" ht="15.95" customHeight="1">
      <c r="A186" s="31"/>
      <c r="B186" s="45" t="s">
        <v>117</v>
      </c>
      <c r="C186" s="26">
        <v>0</v>
      </c>
      <c r="D186" s="26">
        <v>0</v>
      </c>
      <c r="E186" s="26">
        <v>0</v>
      </c>
      <c r="F186" s="26">
        <v>0</v>
      </c>
      <c r="G186" s="75"/>
      <c r="H186" s="75"/>
    </row>
    <row r="187" spans="1:8" s="17" customFormat="1" ht="15.95" customHeight="1">
      <c r="A187" s="32"/>
      <c r="B187" s="18" t="s">
        <v>118</v>
      </c>
      <c r="C187" s="16">
        <f>SUM(C184:C186)</f>
        <v>0</v>
      </c>
      <c r="D187" s="16">
        <f>SUM(D184:D186)</f>
        <v>0</v>
      </c>
      <c r="E187" s="16">
        <f>SUM(E184:E186)</f>
        <v>0</v>
      </c>
      <c r="F187" s="16">
        <f>SUM(F184:F186)</f>
        <v>0</v>
      </c>
      <c r="G187" s="75"/>
      <c r="H187" s="75"/>
    </row>
    <row r="188" spans="1:8" s="17" customFormat="1" ht="30" customHeight="1">
      <c r="A188" s="31"/>
      <c r="B188" s="45" t="s">
        <v>119</v>
      </c>
      <c r="C188" s="26">
        <v>0</v>
      </c>
      <c r="D188" s="26">
        <v>0</v>
      </c>
      <c r="E188" s="26">
        <v>0</v>
      </c>
      <c r="F188" s="26">
        <v>0</v>
      </c>
      <c r="G188" s="75"/>
      <c r="H188" s="75"/>
    </row>
    <row r="189" spans="1:8" s="17" customFormat="1" ht="15.95" customHeight="1">
      <c r="A189" s="32"/>
      <c r="B189" s="18" t="s">
        <v>112</v>
      </c>
      <c r="C189" s="16">
        <f>SUM(C187:C188)</f>
        <v>0</v>
      </c>
      <c r="D189" s="16">
        <f>SUM(D187:D188)</f>
        <v>0</v>
      </c>
      <c r="E189" s="16">
        <f>SUM(E187:E188)</f>
        <v>0</v>
      </c>
      <c r="F189" s="16">
        <f>SUM(F187:F188)</f>
        <v>0</v>
      </c>
      <c r="G189" s="75"/>
      <c r="H189" s="75"/>
    </row>
    <row r="190" spans="1:8" s="1" customFormat="1" ht="8.1" customHeight="1">
      <c r="A190" s="33"/>
      <c r="C190" s="34"/>
      <c r="D190" s="27"/>
      <c r="F190" s="27"/>
      <c r="G190" s="75"/>
      <c r="H190" s="75"/>
    </row>
    <row r="191" spans="1:8" s="17" customFormat="1" ht="15.95" customHeight="1">
      <c r="A191" s="32"/>
      <c r="B191" s="18" t="s">
        <v>155</v>
      </c>
      <c r="C191" s="16">
        <f>C189+C181</f>
        <v>0</v>
      </c>
      <c r="D191" s="16">
        <f t="shared" ref="D191:F191" si="0">D189+D181</f>
        <v>0</v>
      </c>
      <c r="E191" s="16">
        <f t="shared" si="0"/>
        <v>0</v>
      </c>
      <c r="F191" s="16">
        <f t="shared" si="0"/>
        <v>0</v>
      </c>
      <c r="G191" s="75"/>
      <c r="H191" s="75"/>
    </row>
    <row r="192" spans="1:8" s="1" customFormat="1" ht="8.1" customHeight="1">
      <c r="A192" s="33"/>
      <c r="C192" s="34"/>
      <c r="D192" s="27"/>
      <c r="F192" s="27"/>
      <c r="G192" s="75"/>
      <c r="H192" s="75"/>
    </row>
    <row r="193" spans="1:9" s="6" customFormat="1" ht="15.95" customHeight="1">
      <c r="A193" s="29"/>
      <c r="B193" s="50" t="s">
        <v>114</v>
      </c>
      <c r="C193" s="48"/>
      <c r="D193" s="11"/>
      <c r="E193" s="11"/>
      <c r="F193" s="8"/>
      <c r="G193" s="75"/>
      <c r="H193" s="75"/>
    </row>
    <row r="194" spans="1:9" s="17" customFormat="1" ht="15.95" customHeight="1">
      <c r="A194" s="31"/>
      <c r="B194" s="21" t="s">
        <v>60</v>
      </c>
      <c r="C194" s="26">
        <v>0</v>
      </c>
      <c r="D194" s="26">
        <v>0</v>
      </c>
      <c r="E194" s="26">
        <v>0</v>
      </c>
      <c r="F194" s="26">
        <v>0</v>
      </c>
      <c r="G194" s="75"/>
      <c r="H194" s="75"/>
    </row>
    <row r="195" spans="1:9" s="17" customFormat="1" ht="15.95" customHeight="1">
      <c r="A195" s="31"/>
      <c r="B195" s="21" t="s">
        <v>61</v>
      </c>
      <c r="C195" s="26">
        <v>0</v>
      </c>
      <c r="D195" s="26">
        <v>0</v>
      </c>
      <c r="E195" s="26">
        <v>0</v>
      </c>
      <c r="F195" s="26">
        <v>0</v>
      </c>
      <c r="G195" s="75"/>
      <c r="H195" s="75"/>
    </row>
    <row r="196" spans="1:9" ht="18" customHeight="1">
      <c r="D196" s="41"/>
      <c r="E196" s="41"/>
      <c r="F196" s="41"/>
    </row>
    <row r="197" spans="1:9" s="6" customFormat="1" ht="24.95" customHeight="1">
      <c r="A197" s="75"/>
      <c r="B197" s="75"/>
      <c r="C197" s="75"/>
      <c r="D197" s="75"/>
      <c r="E197" s="75"/>
      <c r="F197" s="75"/>
      <c r="G197" s="75"/>
      <c r="H197" s="75"/>
    </row>
    <row r="198" spans="1:9" s="6" customFormat="1" ht="20.100000000000001" customHeight="1">
      <c r="A198" s="75"/>
      <c r="B198" s="75"/>
      <c r="C198" s="75"/>
      <c r="D198" s="75"/>
      <c r="E198" s="75"/>
      <c r="F198" s="75"/>
      <c r="G198" s="75"/>
      <c r="H198" s="75"/>
    </row>
    <row r="199" spans="1:9" ht="18" customHeight="1">
      <c r="A199" s="75"/>
      <c r="B199" s="75"/>
      <c r="C199" s="75"/>
      <c r="D199" s="75"/>
      <c r="E199" s="75"/>
      <c r="F199" s="75"/>
    </row>
    <row r="200" spans="1:9" ht="15.95" customHeight="1">
      <c r="A200" s="75"/>
      <c r="B200" s="75"/>
      <c r="C200" s="75"/>
      <c r="D200" s="75"/>
      <c r="E200" s="75"/>
      <c r="F200" s="75"/>
    </row>
    <row r="201" spans="1:9" ht="15.95" customHeight="1">
      <c r="A201" s="75"/>
      <c r="B201" s="75"/>
      <c r="C201" s="75"/>
      <c r="D201" s="75"/>
      <c r="E201" s="75"/>
      <c r="F201" s="75"/>
    </row>
    <row r="202" spans="1:9" ht="15.95" customHeight="1">
      <c r="A202" s="75"/>
      <c r="B202" s="75"/>
      <c r="C202" s="75"/>
      <c r="D202" s="75"/>
      <c r="E202" s="75"/>
      <c r="F202" s="75"/>
    </row>
    <row r="203" spans="1:9" ht="15.95" customHeight="1">
      <c r="A203" s="75"/>
      <c r="B203" s="75"/>
      <c r="C203" s="75"/>
      <c r="D203" s="75"/>
      <c r="E203" s="75"/>
      <c r="F203" s="75"/>
    </row>
    <row r="204" spans="1:9" s="17" customFormat="1" ht="15.95" customHeight="1">
      <c r="A204" s="75"/>
      <c r="B204" s="75"/>
      <c r="C204" s="75"/>
      <c r="D204" s="75"/>
      <c r="E204" s="75"/>
      <c r="F204" s="75"/>
      <c r="G204" s="75"/>
      <c r="H204" s="75"/>
      <c r="I204" s="2"/>
    </row>
    <row r="205" spans="1:9" ht="18" customHeight="1">
      <c r="A205" s="75"/>
      <c r="B205" s="75"/>
      <c r="C205" s="75"/>
      <c r="D205" s="75"/>
      <c r="E205" s="75"/>
      <c r="F205" s="75"/>
    </row>
    <row r="206" spans="1:9" ht="18" customHeight="1">
      <c r="A206" s="75"/>
      <c r="B206" s="75"/>
      <c r="C206" s="75"/>
      <c r="D206" s="75"/>
      <c r="E206" s="75"/>
      <c r="F206" s="75"/>
    </row>
    <row r="207" spans="1:9" ht="15.95" customHeight="1">
      <c r="A207" s="75"/>
      <c r="B207" s="75"/>
      <c r="C207" s="75"/>
      <c r="D207" s="75"/>
      <c r="E207" s="75"/>
      <c r="F207" s="75"/>
    </row>
    <row r="208" spans="1:9" ht="15.95" customHeight="1">
      <c r="A208" s="75"/>
      <c r="B208" s="75"/>
      <c r="C208" s="75"/>
      <c r="D208" s="75"/>
      <c r="E208" s="75"/>
      <c r="F208" s="75"/>
    </row>
    <row r="209" spans="1:8" ht="15.95" customHeight="1">
      <c r="A209" s="75"/>
      <c r="B209" s="75"/>
      <c r="C209" s="75"/>
      <c r="D209" s="75"/>
      <c r="E209" s="75"/>
      <c r="F209" s="75"/>
    </row>
    <row r="210" spans="1:8" ht="15.95" customHeight="1">
      <c r="A210" s="75"/>
      <c r="B210" s="75"/>
      <c r="C210" s="75"/>
      <c r="D210" s="75"/>
      <c r="E210" s="75"/>
      <c r="F210" s="75"/>
    </row>
    <row r="211" spans="1:8" ht="15.95" customHeight="1">
      <c r="A211" s="75"/>
      <c r="B211" s="75"/>
      <c r="C211" s="75"/>
      <c r="D211" s="75"/>
      <c r="E211" s="75"/>
      <c r="F211" s="75"/>
    </row>
    <row r="212" spans="1:8" ht="15.95" customHeight="1">
      <c r="A212" s="75"/>
      <c r="B212" s="75"/>
      <c r="C212" s="75"/>
      <c r="D212" s="75"/>
      <c r="E212" s="75"/>
      <c r="F212" s="75"/>
    </row>
    <row r="213" spans="1:8" ht="15.95" customHeight="1">
      <c r="A213" s="75"/>
      <c r="B213" s="75"/>
      <c r="C213" s="75"/>
      <c r="D213" s="75"/>
      <c r="E213" s="75"/>
      <c r="F213" s="75"/>
    </row>
    <row r="214" spans="1:8" ht="15.95" customHeight="1">
      <c r="A214" s="75"/>
      <c r="B214" s="75"/>
      <c r="C214" s="75"/>
      <c r="D214" s="75"/>
      <c r="E214" s="75"/>
      <c r="F214" s="75"/>
    </row>
    <row r="215" spans="1:8" ht="15.95" customHeight="1">
      <c r="A215" s="75"/>
      <c r="B215" s="75"/>
      <c r="C215" s="75"/>
      <c r="D215" s="75"/>
      <c r="E215" s="75"/>
      <c r="F215" s="75"/>
    </row>
    <row r="216" spans="1:8" ht="15.95" customHeight="1">
      <c r="A216" s="75"/>
      <c r="B216" s="75"/>
      <c r="C216" s="75"/>
      <c r="D216" s="75"/>
      <c r="E216" s="75"/>
      <c r="F216" s="75"/>
    </row>
    <row r="217" spans="1:8">
      <c r="A217" s="75"/>
      <c r="B217" s="75"/>
      <c r="C217" s="75"/>
      <c r="D217" s="75"/>
      <c r="E217" s="75"/>
      <c r="F217" s="75"/>
    </row>
    <row r="218" spans="1:8">
      <c r="A218" s="75"/>
      <c r="B218" s="75"/>
      <c r="C218" s="75"/>
      <c r="D218" s="75"/>
      <c r="E218" s="75"/>
      <c r="F218" s="75"/>
    </row>
    <row r="219" spans="1:8" s="49" customFormat="1" ht="18" customHeight="1">
      <c r="A219" s="75"/>
      <c r="B219" s="75"/>
      <c r="C219" s="75"/>
      <c r="D219" s="75"/>
      <c r="E219" s="75"/>
      <c r="F219" s="75"/>
      <c r="G219" s="75"/>
      <c r="H219" s="75"/>
    </row>
    <row r="220" spans="1:8" ht="15.95" customHeight="1">
      <c r="A220" s="75"/>
      <c r="B220" s="75"/>
      <c r="C220" s="75"/>
      <c r="D220" s="75"/>
      <c r="E220" s="75"/>
      <c r="F220" s="75"/>
    </row>
    <row r="221" spans="1:8" ht="15.95" customHeight="1">
      <c r="A221" s="75"/>
      <c r="B221" s="75"/>
      <c r="C221" s="75"/>
      <c r="D221" s="75"/>
      <c r="E221" s="75"/>
      <c r="F221" s="75"/>
    </row>
    <row r="222" spans="1:8" ht="15.95" customHeight="1">
      <c r="A222" s="75"/>
      <c r="B222" s="75"/>
      <c r="C222" s="75"/>
      <c r="D222" s="75"/>
      <c r="E222" s="75"/>
      <c r="F222" s="75"/>
    </row>
    <row r="223" spans="1:8" ht="15.95" customHeight="1">
      <c r="A223" s="75"/>
      <c r="B223" s="75"/>
      <c r="C223" s="75"/>
      <c r="D223" s="75"/>
      <c r="E223" s="75"/>
      <c r="F223" s="75"/>
    </row>
    <row r="224" spans="1:8" ht="15.95" customHeight="1">
      <c r="A224" s="75"/>
      <c r="B224" s="75"/>
      <c r="C224" s="75"/>
      <c r="D224" s="75"/>
      <c r="E224" s="75"/>
      <c r="F224" s="75"/>
    </row>
    <row r="225" spans="1:6" ht="15.95" customHeight="1">
      <c r="A225" s="75"/>
      <c r="B225" s="75"/>
      <c r="C225" s="75"/>
      <c r="D225" s="75"/>
      <c r="E225" s="75"/>
      <c r="F225" s="75"/>
    </row>
    <row r="226" spans="1:6" ht="15.95" customHeight="1">
      <c r="A226" s="75"/>
      <c r="B226" s="75"/>
      <c r="C226" s="75"/>
      <c r="D226" s="75"/>
      <c r="E226" s="75"/>
      <c r="F226" s="75"/>
    </row>
    <row r="227" spans="1:6" ht="15.95" customHeight="1">
      <c r="A227" s="75"/>
      <c r="B227" s="75"/>
      <c r="C227" s="75"/>
      <c r="D227" s="75"/>
      <c r="E227" s="75"/>
      <c r="F227" s="75"/>
    </row>
    <row r="228" spans="1:6" ht="15.95" customHeight="1">
      <c r="A228" s="75"/>
      <c r="B228" s="75"/>
      <c r="C228" s="75"/>
      <c r="D228" s="75"/>
      <c r="E228" s="75"/>
      <c r="F228" s="75"/>
    </row>
    <row r="229" spans="1:6" ht="15.95" customHeight="1">
      <c r="A229" s="75"/>
      <c r="B229" s="75"/>
      <c r="C229" s="75"/>
      <c r="D229" s="75"/>
      <c r="E229" s="75"/>
      <c r="F229" s="75"/>
    </row>
    <row r="230" spans="1:6">
      <c r="A230" s="75"/>
      <c r="B230" s="75"/>
      <c r="C230" s="75"/>
      <c r="D230" s="75"/>
      <c r="E230" s="75"/>
      <c r="F230" s="75"/>
    </row>
    <row r="231" spans="1:6">
      <c r="A231" s="75"/>
      <c r="B231" s="75"/>
      <c r="C231" s="75"/>
      <c r="D231" s="75"/>
      <c r="E231" s="75"/>
      <c r="F231" s="75"/>
    </row>
    <row r="232" spans="1:6">
      <c r="A232" s="75"/>
      <c r="B232" s="75"/>
      <c r="C232" s="75"/>
      <c r="D232" s="75"/>
      <c r="E232" s="75"/>
      <c r="F232" s="75"/>
    </row>
    <row r="233" spans="1:6">
      <c r="A233" s="75"/>
      <c r="B233" s="75"/>
      <c r="C233" s="75"/>
      <c r="D233" s="75"/>
      <c r="E233" s="75"/>
      <c r="F233" s="75"/>
    </row>
    <row r="234" spans="1:6">
      <c r="A234" s="75"/>
      <c r="B234" s="75"/>
      <c r="C234" s="75"/>
      <c r="D234" s="75"/>
      <c r="E234" s="75"/>
      <c r="F234" s="75"/>
    </row>
  </sheetData>
  <mergeCells count="5">
    <mergeCell ref="B171:F171"/>
    <mergeCell ref="B65:F65"/>
    <mergeCell ref="B77:F77"/>
    <mergeCell ref="B83:F83"/>
    <mergeCell ref="B162:F162"/>
  </mergeCells>
  <dataValidations count="7">
    <dataValidation type="whole" errorStyle="warning" allowBlank="1" showInputMessage="1" showErrorMessage="1" errorTitle="WARNING" error="All figures must be entered as whole numbers. Please ensure that the figure you have entered is correct." sqref="C188:F188 C164 C173">
      <formula1>-1000000</formula1>
      <formula2>1000000</formula2>
    </dataValidation>
    <dataValidation type="whole" errorStyle="warning" operator="lessThanOrEqual" allowBlank="1" showInputMessage="1" showErrorMessage="1" errorTitle="WARNING: Check signage" error="Liabilities are expected to be entered as negative whole numbers. Please ensure the figure you have entered is correct. " sqref="C184:F186 C194:F195">
      <formula1>0</formula1>
    </dataValidation>
    <dataValidation type="whole" errorStyle="warning" operator="lessThanOrEqual" allowBlank="1" showInputMessage="1" showErrorMessage="1" errorTitle="WARNING: Check signage" error="Repayments are expected to be entered as negative whole numbers. Please ensure the figure you have entered is correct. " sqref="E168:F169 C177:F178">
      <formula1>0</formula1>
    </dataValidation>
    <dataValidation type="whole" errorStyle="warning" operator="lessThanOrEqual" allowBlank="1" showInputMessage="1" showErrorMessage="1" errorTitle="WARNING: Check signage" error="Financing must be entered as a negative whole number. Please ensure the figure you have entered is correct. " sqref="C44:F53 E54:F54 C55:F56 C98:F103 C122:F132 C147:F151">
      <formula1>0</formula1>
    </dataValidation>
    <dataValidation type="whole" errorStyle="warning" operator="greaterThanOrEqual" allowBlank="1" showInputMessage="1" showErrorMessage="1" errorTitle="WARNING: Check signage" error="Expenditure must be entered as a positive whole number. Please ensure the figure you have entered is correct." sqref="C31:F40 C66:F75 C78:F81 C84:F93 C114:F118 C141:F143">
      <formula1>0</formula1>
    </dataValidation>
    <dataValidation type="whole" errorStyle="warning" allowBlank="1" showInputMessage="1" showErrorMessage="1" errorTitle="WARNING" error="All figures need to be entered rounded to the nearest whole number. Please review the figure you have entered." sqref="C174 D172:F174 D163:F165 C165">
      <formula1>-100000000</formula1>
      <formula2>100000000</formula2>
    </dataValidation>
    <dataValidation type="whole" errorStyle="warning" allowBlank="1" showInputMessage="1" showErrorMessage="1" errorTitle="WARNING" error="All figures need to be entered rounded to the nearest whole number. This figure is also expected to be a positive figure. Please review the figure you have entered." sqref="C54:D54 C168:D169 C152:F152">
      <formula1>0</formula1>
      <formula2>100000000</formula2>
    </dataValidation>
  </dataValidations>
  <pageMargins left="0.7" right="0.7" top="0.75" bottom="0.75" header="0.3" footer="0.3"/>
  <pageSetup paperSize="9" orientation="portrait" horizontalDpi="90" verticalDpi="9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tabColor rgb="FFC5D9F1"/>
  </sheetPr>
  <dimension ref="A1:I234"/>
  <sheetViews>
    <sheetView zoomScaleNormal="100" workbookViewId="0">
      <pane ySplit="3" topLeftCell="A4" activePane="bottomLeft" state="frozen"/>
      <selection activeCell="H1" sqref="H1"/>
      <selection pane="bottomLeft" activeCell="C1" sqref="C1"/>
    </sheetView>
  </sheetViews>
  <sheetFormatPr defaultColWidth="9.140625" defaultRowHeight="12.75"/>
  <cols>
    <col min="1" max="1" width="4" style="39" customWidth="1"/>
    <col min="2" max="2" width="94.140625" style="40" customWidth="1"/>
    <col min="3" max="6" width="17.5703125" style="40" customWidth="1"/>
    <col min="7" max="7" width="11.140625" style="75" customWidth="1"/>
    <col min="8" max="8" width="69" style="75" customWidth="1"/>
    <col min="9" max="16384" width="9.140625" style="40"/>
  </cols>
  <sheetData>
    <row r="1" spans="1:8" s="3" customFormat="1" ht="20.100000000000001" customHeight="1">
      <c r="A1" s="28"/>
      <c r="B1" s="4" t="s">
        <v>156</v>
      </c>
      <c r="G1" s="75"/>
      <c r="H1" s="75"/>
    </row>
    <row r="2" spans="1:8" s="3" customFormat="1" ht="20.100000000000001" customHeight="1">
      <c r="A2" s="28"/>
      <c r="B2" s="5" t="s">
        <v>68</v>
      </c>
      <c r="D2" s="74"/>
      <c r="E2" s="74"/>
      <c r="F2" s="37"/>
      <c r="G2" s="75"/>
      <c r="H2" s="75"/>
    </row>
    <row r="3" spans="1:8" s="6" customFormat="1" ht="12.75" customHeight="1">
      <c r="A3" s="29"/>
      <c r="B3" s="7"/>
      <c r="G3" s="75"/>
      <c r="H3" s="75"/>
    </row>
    <row r="4" spans="1:8" s="6" customFormat="1" ht="20.100000000000001" customHeight="1">
      <c r="A4" s="29"/>
      <c r="B4" s="10" t="s">
        <v>39</v>
      </c>
      <c r="C4" s="9"/>
      <c r="D4" s="9"/>
      <c r="E4" s="9"/>
      <c r="F4" s="9"/>
      <c r="G4" s="75"/>
      <c r="H4" s="75"/>
    </row>
    <row r="5" spans="1:8" s="6" customFormat="1" ht="20.100000000000001" customHeight="1">
      <c r="A5" s="29"/>
      <c r="B5" s="10" t="s">
        <v>40</v>
      </c>
      <c r="C5" s="9"/>
      <c r="D5" s="9"/>
      <c r="E5" s="9"/>
      <c r="F5" s="9"/>
      <c r="G5" s="75"/>
      <c r="H5" s="75"/>
    </row>
    <row r="6" spans="1:8" s="6" customFormat="1" ht="20.100000000000001" customHeight="1">
      <c r="A6" s="29"/>
      <c r="B6" s="10" t="s">
        <v>140</v>
      </c>
      <c r="C6" s="47"/>
      <c r="D6" s="9"/>
      <c r="F6" s="9"/>
      <c r="G6" s="75"/>
      <c r="H6" s="75"/>
    </row>
    <row r="7" spans="1:8" s="1" customFormat="1" ht="8.1" customHeight="1">
      <c r="A7" s="33"/>
      <c r="C7" s="34"/>
      <c r="D7" s="51"/>
      <c r="F7" s="51"/>
      <c r="G7" s="75"/>
      <c r="H7" s="75"/>
    </row>
    <row r="8" spans="1:8" s="6" customFormat="1" ht="24.95" customHeight="1">
      <c r="A8" s="29"/>
      <c r="B8" s="23" t="s">
        <v>124</v>
      </c>
      <c r="C8" s="22"/>
      <c r="D8" s="11"/>
      <c r="E8" s="11"/>
      <c r="F8" s="8" t="s">
        <v>16</v>
      </c>
      <c r="G8" s="75"/>
      <c r="H8" s="75"/>
    </row>
    <row r="9" spans="1:8" s="13" customFormat="1" ht="45" customHeight="1">
      <c r="A9" s="30"/>
      <c r="B9" s="19"/>
      <c r="C9" s="20" t="s">
        <v>152</v>
      </c>
      <c r="D9" s="20" t="s">
        <v>41</v>
      </c>
      <c r="E9" s="20" t="s">
        <v>42</v>
      </c>
      <c r="F9" s="20" t="s">
        <v>153</v>
      </c>
      <c r="G9" s="75"/>
      <c r="H9" s="75"/>
    </row>
    <row r="10" spans="1:8" s="1" customFormat="1" ht="8.1" customHeight="1">
      <c r="A10" s="33"/>
      <c r="C10" s="34"/>
      <c r="D10" s="27"/>
      <c r="F10" s="27"/>
      <c r="G10" s="75"/>
      <c r="H10" s="75"/>
    </row>
    <row r="11" spans="1:8" s="6" customFormat="1" ht="15.95" customHeight="1">
      <c r="A11" s="29"/>
      <c r="B11" s="50" t="s">
        <v>43</v>
      </c>
      <c r="C11" s="48"/>
      <c r="D11" s="11"/>
      <c r="E11" s="11"/>
      <c r="F11" s="8"/>
      <c r="G11" s="75"/>
      <c r="H11" s="75"/>
    </row>
    <row r="12" spans="1:8" s="17" customFormat="1" ht="15.95" customHeight="1">
      <c r="A12" s="31"/>
      <c r="B12" s="14" t="s">
        <v>125</v>
      </c>
      <c r="C12" s="15">
        <f>C41+C119</f>
        <v>105</v>
      </c>
      <c r="D12" s="15">
        <f>D41+D119</f>
        <v>0</v>
      </c>
      <c r="E12" s="15">
        <f>E41+E119</f>
        <v>0</v>
      </c>
      <c r="F12" s="15">
        <f>F41+F119</f>
        <v>0</v>
      </c>
      <c r="G12" s="75"/>
      <c r="H12" s="75"/>
    </row>
    <row r="13" spans="1:8" s="17" customFormat="1" ht="15.95" customHeight="1">
      <c r="A13" s="31"/>
      <c r="B13" s="14" t="s">
        <v>126</v>
      </c>
      <c r="C13" s="15">
        <f>SUM(C76,C82, C141:C142)</f>
        <v>0</v>
      </c>
      <c r="D13" s="15">
        <f>SUM(D76,D82, D141:D142)</f>
        <v>0</v>
      </c>
      <c r="E13" s="15">
        <f>SUM(E76,E82, E141:E142)</f>
        <v>0</v>
      </c>
      <c r="F13" s="15">
        <f>SUM(F76,F82, F141:F142)</f>
        <v>0</v>
      </c>
      <c r="G13" s="75"/>
      <c r="H13" s="75"/>
    </row>
    <row r="14" spans="1:8" s="17" customFormat="1" ht="15.95" customHeight="1">
      <c r="A14" s="31"/>
      <c r="B14" s="14" t="s">
        <v>93</v>
      </c>
      <c r="C14" s="15">
        <f>C94+C143</f>
        <v>0</v>
      </c>
      <c r="D14" s="15">
        <f>D94+D143</f>
        <v>0</v>
      </c>
      <c r="E14" s="15">
        <f>E94+E143</f>
        <v>0</v>
      </c>
      <c r="F14" s="15">
        <f>F94+F143</f>
        <v>0</v>
      </c>
      <c r="G14" s="75"/>
      <c r="H14" s="75"/>
    </row>
    <row r="15" spans="1:8" s="17" customFormat="1" ht="15.95" customHeight="1">
      <c r="A15" s="32"/>
      <c r="B15" s="18" t="s">
        <v>128</v>
      </c>
      <c r="C15" s="16">
        <f>SUM(C12:C14)</f>
        <v>105</v>
      </c>
      <c r="D15" s="16">
        <f>SUM(D12:D14)</f>
        <v>0</v>
      </c>
      <c r="E15" s="16">
        <f>SUM(E12:E14)</f>
        <v>0</v>
      </c>
      <c r="F15" s="16">
        <f>SUM(F12:F14)</f>
        <v>0</v>
      </c>
      <c r="G15" s="75"/>
      <c r="H15" s="75"/>
    </row>
    <row r="16" spans="1:8" s="1" customFormat="1" ht="8.1" customHeight="1">
      <c r="A16" s="33"/>
      <c r="C16" s="34"/>
      <c r="D16" s="27"/>
      <c r="F16" s="27"/>
      <c r="G16" s="75"/>
      <c r="H16" s="75"/>
    </row>
    <row r="17" spans="1:8" s="6" customFormat="1" ht="15.95" customHeight="1">
      <c r="A17" s="29"/>
      <c r="B17" s="50" t="s">
        <v>48</v>
      </c>
      <c r="C17" s="48"/>
      <c r="D17" s="11"/>
      <c r="E17" s="11"/>
      <c r="F17" s="8"/>
      <c r="G17" s="75"/>
      <c r="H17" s="75"/>
    </row>
    <row r="18" spans="1:8" s="17" customFormat="1" ht="15.95" customHeight="1">
      <c r="A18" s="31"/>
      <c r="B18" s="14" t="s">
        <v>133</v>
      </c>
      <c r="C18" s="15">
        <f>SUM(C44:C50,C122:C126)</f>
        <v>0</v>
      </c>
      <c r="D18" s="15">
        <f>SUM(D44:D50,D122:D126)</f>
        <v>0</v>
      </c>
      <c r="E18" s="15">
        <f>SUM(E44:E50,E122:E126)</f>
        <v>0</v>
      </c>
      <c r="F18" s="15">
        <f>SUM(F44:F50,F122:F126)</f>
        <v>0</v>
      </c>
      <c r="G18" s="75"/>
      <c r="H18" s="75"/>
    </row>
    <row r="19" spans="1:8" s="17" customFormat="1" ht="15.95" customHeight="1">
      <c r="A19" s="31"/>
      <c r="B19" s="14" t="s">
        <v>134</v>
      </c>
      <c r="C19" s="15">
        <f>SUM(C51,C104,C127,C152)</f>
        <v>0</v>
      </c>
      <c r="D19" s="15">
        <f>SUM(D51,D104,D127,D152)</f>
        <v>0</v>
      </c>
      <c r="E19" s="15">
        <f>SUM(E51,E104,E127,E152)</f>
        <v>0</v>
      </c>
      <c r="F19" s="15">
        <f>SUM(F51,F104,F127,F152)</f>
        <v>0</v>
      </c>
      <c r="G19" s="75"/>
      <c r="H19" s="75"/>
    </row>
    <row r="20" spans="1:8" s="17" customFormat="1" ht="15.95" customHeight="1">
      <c r="A20" s="31"/>
      <c r="B20" s="14" t="s">
        <v>135</v>
      </c>
      <c r="C20" s="15">
        <f>SUM(C55:C56,C131:C132)</f>
        <v>0</v>
      </c>
      <c r="D20" s="15">
        <f>SUM(D55:D56,D131:D132)</f>
        <v>0</v>
      </c>
      <c r="E20" s="15">
        <f>SUM(E55:E56,E131:E132)</f>
        <v>0</v>
      </c>
      <c r="F20" s="15">
        <f>SUM(F55:F56,F131:F132)</f>
        <v>0</v>
      </c>
      <c r="G20" s="75"/>
      <c r="H20" s="75"/>
    </row>
    <row r="21" spans="1:8" s="17" customFormat="1" ht="15.95" customHeight="1">
      <c r="A21" s="31"/>
      <c r="B21" s="14" t="s">
        <v>136</v>
      </c>
      <c r="C21" s="15">
        <f>SUM(C52:C53,C128:C129)</f>
        <v>0</v>
      </c>
      <c r="D21" s="15">
        <f>SUM(D52:D53,D128:D129)</f>
        <v>0</v>
      </c>
      <c r="E21" s="15">
        <f>SUM(E52:E53,E128:E129)</f>
        <v>0</v>
      </c>
      <c r="F21" s="15">
        <f>SUM(F52:F53,F128:F129)</f>
        <v>0</v>
      </c>
      <c r="G21" s="75"/>
      <c r="H21" s="75"/>
    </row>
    <row r="22" spans="1:8" s="17" customFormat="1" ht="15.95" customHeight="1">
      <c r="A22" s="31"/>
      <c r="B22" s="14" t="s">
        <v>137</v>
      </c>
      <c r="C22" s="15">
        <f>SUM(C54,C130)</f>
        <v>-105</v>
      </c>
      <c r="D22" s="15">
        <f>SUM(D54,D130)</f>
        <v>0</v>
      </c>
      <c r="E22" s="15">
        <f>SUM(E54,E130)</f>
        <v>0</v>
      </c>
      <c r="F22" s="15">
        <f>SUM(F54,F130)</f>
        <v>0</v>
      </c>
      <c r="G22" s="75"/>
      <c r="H22" s="75"/>
    </row>
    <row r="23" spans="1:8" s="17" customFormat="1" ht="15.95" customHeight="1">
      <c r="A23" s="31"/>
      <c r="B23" s="14" t="s">
        <v>138</v>
      </c>
      <c r="C23" s="15">
        <f>SUM(C98:C103, C147:C151)</f>
        <v>0</v>
      </c>
      <c r="D23" s="15">
        <f>SUM(D98:D103, D147:D151)</f>
        <v>0</v>
      </c>
      <c r="E23" s="15">
        <f>SUM(E98:E103, E147:E151)</f>
        <v>0</v>
      </c>
      <c r="F23" s="15">
        <f>SUM(F98:F103, F147:F151)</f>
        <v>0</v>
      </c>
      <c r="G23" s="75"/>
      <c r="H23" s="75"/>
    </row>
    <row r="24" spans="1:8" s="17" customFormat="1" ht="15.95" customHeight="1">
      <c r="A24" s="32"/>
      <c r="B24" s="18" t="s">
        <v>53</v>
      </c>
      <c r="C24" s="16">
        <f>SUM(C18:C23)</f>
        <v>-105</v>
      </c>
      <c r="D24" s="16">
        <f>SUM(D18:D23)</f>
        <v>0</v>
      </c>
      <c r="E24" s="16">
        <f>SUM(E18:E23)</f>
        <v>0</v>
      </c>
      <c r="F24" s="16">
        <f>SUM(F18:F23)</f>
        <v>0</v>
      </c>
      <c r="G24" s="75"/>
      <c r="H24" s="75"/>
    </row>
    <row r="25" spans="1:8" ht="18" customHeight="1">
      <c r="D25" s="41"/>
      <c r="E25" s="41"/>
      <c r="F25" s="41"/>
    </row>
    <row r="26" spans="1:8" s="6" customFormat="1" ht="24.95" customHeight="1">
      <c r="A26" s="29"/>
      <c r="B26" s="23" t="s">
        <v>127</v>
      </c>
      <c r="C26" s="22"/>
      <c r="D26" s="11"/>
      <c r="E26" s="11"/>
      <c r="F26" s="8"/>
      <c r="G26" s="75"/>
      <c r="H26" s="75"/>
    </row>
    <row r="27" spans="1:8" s="6" customFormat="1" ht="20.100000000000001" customHeight="1">
      <c r="A27" s="29"/>
      <c r="B27" s="12" t="s">
        <v>142</v>
      </c>
      <c r="C27" s="48"/>
      <c r="D27" s="11"/>
      <c r="E27" s="11"/>
      <c r="F27" s="8" t="s">
        <v>16</v>
      </c>
      <c r="G27" s="75"/>
      <c r="H27" s="75"/>
    </row>
    <row r="28" spans="1:8" s="13" customFormat="1" ht="45" customHeight="1">
      <c r="A28" s="30"/>
      <c r="B28" s="19"/>
      <c r="C28" s="20" t="str">
        <f>C$9</f>
        <v>2020-21 
Provisional 
Outturn</v>
      </c>
      <c r="D28" s="20" t="str">
        <f>D$9</f>
        <v>2021-22 
Budget 
Estimate</v>
      </c>
      <c r="E28" s="20" t="str">
        <f>E$9</f>
        <v>2022-23 
Budget 
Estimate</v>
      </c>
      <c r="F28" s="20" t="str">
        <f>F$9</f>
        <v>2023-24 
Budget 
Estimate</v>
      </c>
      <c r="G28" s="75"/>
      <c r="H28" s="75"/>
    </row>
    <row r="29" spans="1:8" s="1" customFormat="1" ht="8.1" customHeight="1">
      <c r="A29" s="33"/>
      <c r="C29" s="34"/>
      <c r="D29" s="27"/>
      <c r="F29" s="27"/>
      <c r="G29" s="75"/>
      <c r="H29" s="75"/>
    </row>
    <row r="30" spans="1:8" s="6" customFormat="1" ht="15.95" customHeight="1">
      <c r="A30" s="29"/>
      <c r="B30" s="50" t="s">
        <v>43</v>
      </c>
      <c r="C30" s="48"/>
      <c r="D30" s="11"/>
      <c r="E30" s="11"/>
      <c r="F30" s="8"/>
      <c r="G30" s="75"/>
      <c r="H30" s="75"/>
    </row>
    <row r="31" spans="1:8" s="17" customFormat="1" ht="15.95" customHeight="1">
      <c r="A31" s="31"/>
      <c r="B31" s="21" t="s">
        <v>31</v>
      </c>
      <c r="C31" s="26">
        <v>0</v>
      </c>
      <c r="D31" s="26">
        <v>0</v>
      </c>
      <c r="E31" s="26">
        <v>0</v>
      </c>
      <c r="F31" s="26">
        <v>0</v>
      </c>
      <c r="G31" s="75"/>
      <c r="H31" s="75"/>
    </row>
    <row r="32" spans="1:8" s="17" customFormat="1" ht="15.95" customHeight="1">
      <c r="A32" s="31"/>
      <c r="B32" s="21" t="s">
        <v>154</v>
      </c>
      <c r="C32" s="26">
        <v>0</v>
      </c>
      <c r="D32" s="26">
        <v>0</v>
      </c>
      <c r="E32" s="26">
        <v>0</v>
      </c>
      <c r="F32" s="26">
        <v>0</v>
      </c>
      <c r="G32" s="75"/>
      <c r="H32" s="75"/>
    </row>
    <row r="33" spans="1:8" s="17" customFormat="1" ht="15.95" customHeight="1">
      <c r="A33" s="31"/>
      <c r="B33" s="21" t="s">
        <v>32</v>
      </c>
      <c r="C33" s="26">
        <v>0</v>
      </c>
      <c r="D33" s="26">
        <v>0</v>
      </c>
      <c r="E33" s="26">
        <v>0</v>
      </c>
      <c r="F33" s="26">
        <v>0</v>
      </c>
      <c r="G33" s="75"/>
      <c r="H33" s="75"/>
    </row>
    <row r="34" spans="1:8" s="17" customFormat="1" ht="15.95" customHeight="1">
      <c r="A34" s="31"/>
      <c r="B34" s="21" t="s">
        <v>35</v>
      </c>
      <c r="C34" s="26">
        <v>0</v>
      </c>
      <c r="D34" s="26">
        <v>0</v>
      </c>
      <c r="E34" s="26">
        <v>0</v>
      </c>
      <c r="F34" s="26">
        <v>0</v>
      </c>
      <c r="G34" s="75"/>
      <c r="H34" s="75"/>
    </row>
    <row r="35" spans="1:8" s="17" customFormat="1" ht="15.95" customHeight="1">
      <c r="A35" s="31"/>
      <c r="B35" s="21" t="s">
        <v>33</v>
      </c>
      <c r="C35" s="26">
        <v>0</v>
      </c>
      <c r="D35" s="26">
        <v>0</v>
      </c>
      <c r="E35" s="26">
        <v>0</v>
      </c>
      <c r="F35" s="26">
        <v>0</v>
      </c>
      <c r="G35" s="75"/>
      <c r="H35" s="75"/>
    </row>
    <row r="36" spans="1:8" s="17" customFormat="1" ht="15.95" customHeight="1">
      <c r="A36" s="31"/>
      <c r="B36" s="21" t="s">
        <v>45</v>
      </c>
      <c r="C36" s="26">
        <v>0</v>
      </c>
      <c r="D36" s="26">
        <v>0</v>
      </c>
      <c r="E36" s="26">
        <v>0</v>
      </c>
      <c r="F36" s="26">
        <v>0</v>
      </c>
      <c r="G36" s="75"/>
      <c r="H36" s="75"/>
    </row>
    <row r="37" spans="1:8" s="17" customFormat="1" ht="15.95" customHeight="1">
      <c r="A37" s="31"/>
      <c r="B37" s="21" t="s">
        <v>44</v>
      </c>
      <c r="C37" s="26">
        <v>0</v>
      </c>
      <c r="D37" s="26">
        <v>0</v>
      </c>
      <c r="E37" s="26">
        <v>0</v>
      </c>
      <c r="F37" s="26">
        <v>0</v>
      </c>
      <c r="G37" s="75"/>
      <c r="H37" s="75"/>
    </row>
    <row r="38" spans="1:8" s="17" customFormat="1" ht="15.95" customHeight="1">
      <c r="A38" s="31"/>
      <c r="B38" s="21" t="s">
        <v>38</v>
      </c>
      <c r="C38" s="26">
        <v>0</v>
      </c>
      <c r="D38" s="26">
        <v>0</v>
      </c>
      <c r="E38" s="26">
        <v>0</v>
      </c>
      <c r="F38" s="26">
        <v>0</v>
      </c>
      <c r="G38" s="75"/>
      <c r="H38" s="75"/>
    </row>
    <row r="39" spans="1:8" s="17" customFormat="1" ht="15.95" customHeight="1">
      <c r="A39" s="31"/>
      <c r="B39" s="21" t="s">
        <v>34</v>
      </c>
      <c r="C39" s="26">
        <v>105</v>
      </c>
      <c r="D39" s="26">
        <v>0</v>
      </c>
      <c r="E39" s="26">
        <v>0</v>
      </c>
      <c r="F39" s="26">
        <v>0</v>
      </c>
      <c r="G39" s="75"/>
      <c r="H39" s="75"/>
    </row>
    <row r="40" spans="1:8" s="17" customFormat="1" ht="15.95" customHeight="1">
      <c r="A40" s="31"/>
      <c r="B40" s="21" t="s">
        <v>46</v>
      </c>
      <c r="C40" s="26">
        <v>0</v>
      </c>
      <c r="D40" s="26">
        <v>0</v>
      </c>
      <c r="E40" s="26">
        <v>0</v>
      </c>
      <c r="F40" s="26">
        <v>0</v>
      </c>
      <c r="G40" s="75"/>
      <c r="H40" s="75"/>
    </row>
    <row r="41" spans="1:8" s="17" customFormat="1" ht="15.95" customHeight="1">
      <c r="A41" s="32"/>
      <c r="B41" s="18" t="s">
        <v>47</v>
      </c>
      <c r="C41" s="16">
        <f>SUM(C31:C40)</f>
        <v>105</v>
      </c>
      <c r="D41" s="16">
        <f>SUM(D31:D40)</f>
        <v>0</v>
      </c>
      <c r="E41" s="16">
        <f>SUM(E31:E40)</f>
        <v>0</v>
      </c>
      <c r="F41" s="16">
        <f>SUM(F31:F40)</f>
        <v>0</v>
      </c>
      <c r="G41" s="75"/>
      <c r="H41" s="75"/>
    </row>
    <row r="42" spans="1:8" s="1" customFormat="1" ht="8.1" customHeight="1">
      <c r="A42" s="33"/>
      <c r="C42" s="34"/>
      <c r="D42" s="27"/>
      <c r="F42" s="27"/>
      <c r="G42" s="75"/>
      <c r="H42" s="75"/>
    </row>
    <row r="43" spans="1:8" s="6" customFormat="1" ht="15.95" customHeight="1">
      <c r="A43" s="29"/>
      <c r="B43" s="50" t="s">
        <v>48</v>
      </c>
      <c r="C43" s="48"/>
      <c r="D43" s="11"/>
      <c r="E43" s="11"/>
      <c r="F43" s="8"/>
      <c r="G43" s="75"/>
      <c r="H43" s="75"/>
    </row>
    <row r="44" spans="1:8" s="17" customFormat="1" ht="15.95" customHeight="1">
      <c r="A44" s="31"/>
      <c r="B44" s="21" t="s">
        <v>78</v>
      </c>
      <c r="C44" s="26">
        <v>0</v>
      </c>
      <c r="D44" s="26">
        <v>0</v>
      </c>
      <c r="E44" s="26">
        <v>0</v>
      </c>
      <c r="F44" s="26">
        <v>0</v>
      </c>
      <c r="G44" s="75"/>
      <c r="H44" s="75"/>
    </row>
    <row r="45" spans="1:8" s="17" customFormat="1" ht="15.95" customHeight="1">
      <c r="A45" s="31"/>
      <c r="B45" s="21" t="s">
        <v>79</v>
      </c>
      <c r="C45" s="26">
        <v>0</v>
      </c>
      <c r="D45" s="26">
        <v>0</v>
      </c>
      <c r="E45" s="26">
        <v>0</v>
      </c>
      <c r="F45" s="26">
        <v>0</v>
      </c>
      <c r="G45" s="75"/>
      <c r="H45" s="75"/>
    </row>
    <row r="46" spans="1:8" s="17" customFormat="1" ht="15.95" customHeight="1">
      <c r="A46" s="31"/>
      <c r="B46" s="21" t="s">
        <v>80</v>
      </c>
      <c r="C46" s="26">
        <v>0</v>
      </c>
      <c r="D46" s="26">
        <v>0</v>
      </c>
      <c r="E46" s="26">
        <v>0</v>
      </c>
      <c r="F46" s="26">
        <v>0</v>
      </c>
      <c r="G46" s="75"/>
      <c r="H46" s="75"/>
    </row>
    <row r="47" spans="1:8" s="17" customFormat="1" ht="15.95" customHeight="1">
      <c r="A47" s="31"/>
      <c r="B47" s="21" t="s">
        <v>81</v>
      </c>
      <c r="C47" s="26">
        <v>0</v>
      </c>
      <c r="D47" s="26">
        <v>0</v>
      </c>
      <c r="E47" s="26">
        <v>0</v>
      </c>
      <c r="F47" s="26">
        <v>0</v>
      </c>
      <c r="G47" s="75"/>
      <c r="H47" s="75"/>
    </row>
    <row r="48" spans="1:8" s="17" customFormat="1" ht="15.95" customHeight="1">
      <c r="A48" s="31"/>
      <c r="B48" s="21" t="s">
        <v>82</v>
      </c>
      <c r="C48" s="26">
        <v>0</v>
      </c>
      <c r="D48" s="26">
        <v>0</v>
      </c>
      <c r="E48" s="26">
        <v>0</v>
      </c>
      <c r="F48" s="26">
        <v>0</v>
      </c>
      <c r="G48" s="75"/>
      <c r="H48" s="75"/>
    </row>
    <row r="49" spans="1:8" s="17" customFormat="1" ht="15.95" customHeight="1">
      <c r="A49" s="31"/>
      <c r="B49" s="21" t="s">
        <v>83</v>
      </c>
      <c r="C49" s="26">
        <v>0</v>
      </c>
      <c r="D49" s="26">
        <v>0</v>
      </c>
      <c r="E49" s="26">
        <v>0</v>
      </c>
      <c r="F49" s="26">
        <v>0</v>
      </c>
      <c r="G49" s="75"/>
      <c r="H49" s="75"/>
    </row>
    <row r="50" spans="1:8" s="17" customFormat="1" ht="15.95" customHeight="1">
      <c r="A50" s="31"/>
      <c r="B50" s="21" t="s">
        <v>84</v>
      </c>
      <c r="C50" s="26">
        <v>0</v>
      </c>
      <c r="D50" s="26">
        <v>0</v>
      </c>
      <c r="E50" s="26">
        <v>0</v>
      </c>
      <c r="F50" s="26">
        <v>0</v>
      </c>
      <c r="G50" s="75"/>
      <c r="H50" s="75"/>
    </row>
    <row r="51" spans="1:8" s="17" customFormat="1" ht="15.95" customHeight="1">
      <c r="A51" s="31"/>
      <c r="B51" s="21" t="s">
        <v>85</v>
      </c>
      <c r="C51" s="26">
        <v>0</v>
      </c>
      <c r="D51" s="26">
        <v>0</v>
      </c>
      <c r="E51" s="26">
        <v>0</v>
      </c>
      <c r="F51" s="26">
        <v>0</v>
      </c>
      <c r="G51" s="75"/>
      <c r="H51" s="75"/>
    </row>
    <row r="52" spans="1:8" s="17" customFormat="1" ht="15.95" customHeight="1">
      <c r="A52" s="31"/>
      <c r="B52" s="21" t="s">
        <v>86</v>
      </c>
      <c r="C52" s="26">
        <v>0</v>
      </c>
      <c r="D52" s="26">
        <v>0</v>
      </c>
      <c r="E52" s="26">
        <v>0</v>
      </c>
      <c r="F52" s="26">
        <v>0</v>
      </c>
      <c r="G52" s="75"/>
      <c r="H52" s="75"/>
    </row>
    <row r="53" spans="1:8" s="17" customFormat="1" ht="15.95" customHeight="1">
      <c r="A53" s="31"/>
      <c r="B53" s="21" t="s">
        <v>87</v>
      </c>
      <c r="C53" s="26">
        <v>0</v>
      </c>
      <c r="D53" s="26">
        <v>0</v>
      </c>
      <c r="E53" s="26">
        <v>0</v>
      </c>
      <c r="F53" s="26">
        <v>0</v>
      </c>
      <c r="G53" s="75"/>
      <c r="H53" s="75"/>
    </row>
    <row r="54" spans="1:8" s="17" customFormat="1" ht="15.95" customHeight="1">
      <c r="A54" s="31"/>
      <c r="B54" s="21" t="s">
        <v>88</v>
      </c>
      <c r="C54" s="15">
        <v>-105</v>
      </c>
      <c r="D54" s="15">
        <v>0</v>
      </c>
      <c r="E54" s="26">
        <v>0</v>
      </c>
      <c r="F54" s="26">
        <v>0</v>
      </c>
      <c r="G54" s="75"/>
      <c r="H54" s="75"/>
    </row>
    <row r="55" spans="1:8" s="17" customFormat="1" ht="15.95" customHeight="1">
      <c r="A55" s="31"/>
      <c r="B55" s="21" t="s">
        <v>89</v>
      </c>
      <c r="C55" s="26">
        <v>0</v>
      </c>
      <c r="D55" s="26">
        <v>0</v>
      </c>
      <c r="E55" s="26">
        <v>0</v>
      </c>
      <c r="F55" s="26">
        <v>0</v>
      </c>
      <c r="G55" s="75"/>
      <c r="H55" s="75"/>
    </row>
    <row r="56" spans="1:8" s="17" customFormat="1" ht="15.95" customHeight="1">
      <c r="A56" s="31"/>
      <c r="B56" s="21" t="s">
        <v>90</v>
      </c>
      <c r="C56" s="26">
        <v>0</v>
      </c>
      <c r="D56" s="26">
        <v>0</v>
      </c>
      <c r="E56" s="26">
        <v>0</v>
      </c>
      <c r="F56" s="26">
        <v>0</v>
      </c>
      <c r="G56" s="75"/>
      <c r="H56" s="75"/>
    </row>
    <row r="57" spans="1:8" s="17" customFormat="1" ht="15.95" customHeight="1">
      <c r="A57" s="32"/>
      <c r="B57" s="18" t="s">
        <v>49</v>
      </c>
      <c r="C57" s="16">
        <f>SUM(C44:C56)</f>
        <v>-105</v>
      </c>
      <c r="D57" s="16">
        <f>SUM(D44:D56)</f>
        <v>0</v>
      </c>
      <c r="E57" s="16">
        <f>SUM(E44:E56)</f>
        <v>0</v>
      </c>
      <c r="F57" s="16">
        <f>SUM(F44:F56)</f>
        <v>0</v>
      </c>
      <c r="G57" s="75"/>
      <c r="H57" s="75"/>
    </row>
    <row r="58" spans="1:8" s="1" customFormat="1" ht="8.1" customHeight="1">
      <c r="A58" s="33"/>
      <c r="C58" s="34"/>
      <c r="D58" s="27"/>
      <c r="F58" s="27"/>
      <c r="G58" s="75"/>
      <c r="H58" s="75"/>
    </row>
    <row r="59" spans="1:8" s="17" customFormat="1" ht="15.95" customHeight="1">
      <c r="A59" s="31"/>
      <c r="B59" s="44" t="s">
        <v>97</v>
      </c>
      <c r="C59" s="36" t="str">
        <f>IF(C41+C57=0, "PASS", "FAIL")</f>
        <v>PASS</v>
      </c>
      <c r="D59" s="36" t="str">
        <f>IF(D41+D57=0, "PASS", "FAIL")</f>
        <v>PASS</v>
      </c>
      <c r="E59" s="36" t="str">
        <f>IF(E41+E57=0, "PASS", "FAIL")</f>
        <v>PASS</v>
      </c>
      <c r="F59" s="36" t="str">
        <f>IF(F41+F57=0, "PASS", "FAIL")</f>
        <v>PASS</v>
      </c>
      <c r="G59" s="75"/>
      <c r="H59" s="75"/>
    </row>
    <row r="60" spans="1:8" s="1" customFormat="1" ht="18" customHeight="1">
      <c r="A60" s="33"/>
      <c r="C60" s="34"/>
      <c r="D60" s="27"/>
      <c r="F60" s="27"/>
      <c r="G60" s="75"/>
      <c r="H60" s="75"/>
    </row>
    <row r="61" spans="1:8" s="6" customFormat="1" ht="20.100000000000001" customHeight="1">
      <c r="A61" s="29"/>
      <c r="B61" s="12" t="s">
        <v>141</v>
      </c>
      <c r="C61" s="48"/>
      <c r="D61" s="11"/>
      <c r="E61" s="11"/>
      <c r="F61" s="8" t="s">
        <v>16</v>
      </c>
      <c r="G61" s="75"/>
      <c r="H61" s="75"/>
    </row>
    <row r="62" spans="1:8" s="13" customFormat="1" ht="45" customHeight="1">
      <c r="A62" s="30"/>
      <c r="B62" s="19"/>
      <c r="C62" s="20" t="str">
        <f>C$9</f>
        <v>2020-21 
Provisional 
Outturn</v>
      </c>
      <c r="D62" s="20" t="str">
        <f>D$9</f>
        <v>2021-22 
Budget 
Estimate</v>
      </c>
      <c r="E62" s="20" t="str">
        <f>E$9</f>
        <v>2022-23 
Budget 
Estimate</v>
      </c>
      <c r="F62" s="20" t="str">
        <f>F$9</f>
        <v>2023-24 
Budget 
Estimate</v>
      </c>
      <c r="G62" s="75"/>
      <c r="H62" s="75"/>
    </row>
    <row r="63" spans="1:8" s="1" customFormat="1" ht="8.1" customHeight="1">
      <c r="A63" s="33"/>
      <c r="C63" s="34"/>
      <c r="D63" s="27"/>
      <c r="F63" s="27"/>
      <c r="G63" s="75"/>
      <c r="H63" s="75"/>
    </row>
    <row r="64" spans="1:8" s="6" customFormat="1" ht="15.95" customHeight="1">
      <c r="A64" s="29"/>
      <c r="B64" s="50" t="s">
        <v>43</v>
      </c>
      <c r="C64" s="48"/>
      <c r="D64" s="11"/>
      <c r="E64" s="11"/>
      <c r="F64" s="8"/>
      <c r="G64" s="75"/>
      <c r="H64" s="75"/>
    </row>
    <row r="65" spans="1:8" s="13" customFormat="1" ht="20.100000000000001" customHeight="1">
      <c r="A65" s="30"/>
      <c r="B65" s="81" t="s">
        <v>94</v>
      </c>
      <c r="C65" s="82"/>
      <c r="D65" s="82"/>
      <c r="E65" s="82"/>
      <c r="F65" s="83"/>
      <c r="G65" s="75"/>
      <c r="H65" s="75"/>
    </row>
    <row r="66" spans="1:8" s="17" customFormat="1" ht="15.95" customHeight="1">
      <c r="A66" s="31"/>
      <c r="B66" s="21" t="s">
        <v>31</v>
      </c>
      <c r="C66" s="26">
        <v>0</v>
      </c>
      <c r="D66" s="26">
        <v>0</v>
      </c>
      <c r="E66" s="26">
        <v>0</v>
      </c>
      <c r="F66" s="26">
        <v>0</v>
      </c>
      <c r="G66" s="75"/>
      <c r="H66" s="75"/>
    </row>
    <row r="67" spans="1:8" s="17" customFormat="1" ht="15.95" customHeight="1">
      <c r="A67" s="31"/>
      <c r="B67" s="21" t="s">
        <v>154</v>
      </c>
      <c r="C67" s="26">
        <v>0</v>
      </c>
      <c r="D67" s="26">
        <v>0</v>
      </c>
      <c r="E67" s="26">
        <v>0</v>
      </c>
      <c r="F67" s="26">
        <v>0</v>
      </c>
      <c r="G67" s="75"/>
      <c r="H67" s="75"/>
    </row>
    <row r="68" spans="1:8" s="17" customFormat="1" ht="15.95" customHeight="1">
      <c r="A68" s="31"/>
      <c r="B68" s="21" t="s">
        <v>32</v>
      </c>
      <c r="C68" s="26">
        <v>0</v>
      </c>
      <c r="D68" s="26">
        <v>0</v>
      </c>
      <c r="E68" s="26">
        <v>0</v>
      </c>
      <c r="F68" s="26">
        <v>0</v>
      </c>
      <c r="G68" s="75"/>
      <c r="H68" s="75"/>
    </row>
    <row r="69" spans="1:8" s="17" customFormat="1" ht="15.95" customHeight="1">
      <c r="A69" s="31"/>
      <c r="B69" s="21" t="s">
        <v>50</v>
      </c>
      <c r="C69" s="26">
        <v>0</v>
      </c>
      <c r="D69" s="26">
        <v>0</v>
      </c>
      <c r="E69" s="26">
        <v>0</v>
      </c>
      <c r="F69" s="26">
        <v>0</v>
      </c>
      <c r="G69" s="75"/>
      <c r="H69" s="75"/>
    </row>
    <row r="70" spans="1:8" s="17" customFormat="1" ht="15.95" customHeight="1">
      <c r="A70" s="31"/>
      <c r="B70" s="21" t="s">
        <v>33</v>
      </c>
      <c r="C70" s="26">
        <v>0</v>
      </c>
      <c r="D70" s="26">
        <v>0</v>
      </c>
      <c r="E70" s="26">
        <v>0</v>
      </c>
      <c r="F70" s="26">
        <v>0</v>
      </c>
      <c r="G70" s="75"/>
      <c r="H70" s="75"/>
    </row>
    <row r="71" spans="1:8" s="17" customFormat="1" ht="15.95" customHeight="1">
      <c r="A71" s="31"/>
      <c r="B71" s="21" t="s">
        <v>45</v>
      </c>
      <c r="C71" s="26">
        <v>0</v>
      </c>
      <c r="D71" s="26">
        <v>0</v>
      </c>
      <c r="E71" s="26">
        <v>0</v>
      </c>
      <c r="F71" s="26">
        <v>0</v>
      </c>
      <c r="G71" s="75"/>
      <c r="H71" s="75"/>
    </row>
    <row r="72" spans="1:8" s="17" customFormat="1" ht="15.95" customHeight="1">
      <c r="A72" s="31"/>
      <c r="B72" s="21" t="s">
        <v>44</v>
      </c>
      <c r="C72" s="26">
        <v>0</v>
      </c>
      <c r="D72" s="26">
        <v>0</v>
      </c>
      <c r="E72" s="26">
        <v>0</v>
      </c>
      <c r="F72" s="26">
        <v>0</v>
      </c>
      <c r="G72" s="75"/>
      <c r="H72" s="75"/>
    </row>
    <row r="73" spans="1:8" s="17" customFormat="1" ht="15.95" customHeight="1">
      <c r="A73" s="31"/>
      <c r="B73" s="21" t="s">
        <v>38</v>
      </c>
      <c r="C73" s="26">
        <v>0</v>
      </c>
      <c r="D73" s="26">
        <v>0</v>
      </c>
      <c r="E73" s="26">
        <v>0</v>
      </c>
      <c r="F73" s="26">
        <v>0</v>
      </c>
      <c r="G73" s="75"/>
      <c r="H73" s="75"/>
    </row>
    <row r="74" spans="1:8" s="17" customFormat="1" ht="15.95" customHeight="1">
      <c r="A74" s="31"/>
      <c r="B74" s="21" t="s">
        <v>34</v>
      </c>
      <c r="C74" s="26">
        <v>0</v>
      </c>
      <c r="D74" s="26">
        <v>0</v>
      </c>
      <c r="E74" s="26">
        <v>0</v>
      </c>
      <c r="F74" s="26">
        <v>0</v>
      </c>
      <c r="G74" s="75"/>
      <c r="H74" s="75"/>
    </row>
    <row r="75" spans="1:8" s="17" customFormat="1" ht="15.95" customHeight="1">
      <c r="A75" s="31"/>
      <c r="B75" s="21" t="s">
        <v>46</v>
      </c>
      <c r="C75" s="26">
        <v>0</v>
      </c>
      <c r="D75" s="26">
        <v>0</v>
      </c>
      <c r="E75" s="26">
        <v>0</v>
      </c>
      <c r="F75" s="26">
        <v>0</v>
      </c>
      <c r="G75" s="75"/>
      <c r="H75" s="75"/>
    </row>
    <row r="76" spans="1:8" s="17" customFormat="1" ht="15.95" customHeight="1">
      <c r="A76" s="32"/>
      <c r="B76" s="24" t="s">
        <v>95</v>
      </c>
      <c r="C76" s="25">
        <f>SUM(C66:C75)</f>
        <v>0</v>
      </c>
      <c r="D76" s="25">
        <f>SUM(D66:D75)</f>
        <v>0</v>
      </c>
      <c r="E76" s="25">
        <f>SUM(E66:E75)</f>
        <v>0</v>
      </c>
      <c r="F76" s="25">
        <f>SUM(F66:F75)</f>
        <v>0</v>
      </c>
      <c r="G76" s="75"/>
      <c r="H76" s="75"/>
    </row>
    <row r="77" spans="1:8" s="13" customFormat="1" ht="20.100000000000001" customHeight="1">
      <c r="A77" s="30"/>
      <c r="B77" s="81" t="s">
        <v>130</v>
      </c>
      <c r="C77" s="82"/>
      <c r="D77" s="82"/>
      <c r="E77" s="82"/>
      <c r="F77" s="83"/>
      <c r="G77" s="75"/>
      <c r="H77" s="75"/>
    </row>
    <row r="78" spans="1:8" s="17" customFormat="1" ht="15.95" customHeight="1">
      <c r="A78" s="31"/>
      <c r="B78" s="21" t="s">
        <v>51</v>
      </c>
      <c r="C78" s="26">
        <v>0</v>
      </c>
      <c r="D78" s="26">
        <v>0</v>
      </c>
      <c r="E78" s="26">
        <v>0</v>
      </c>
      <c r="F78" s="26">
        <v>0</v>
      </c>
      <c r="G78" s="75"/>
      <c r="H78" s="75"/>
    </row>
    <row r="79" spans="1:8" s="17" customFormat="1" ht="15.95" customHeight="1">
      <c r="A79" s="31"/>
      <c r="B79" s="21" t="s">
        <v>92</v>
      </c>
      <c r="C79" s="26">
        <v>0</v>
      </c>
      <c r="D79" s="26">
        <v>0</v>
      </c>
      <c r="E79" s="26">
        <v>0</v>
      </c>
      <c r="F79" s="26">
        <v>0</v>
      </c>
      <c r="G79" s="75"/>
      <c r="H79" s="75"/>
    </row>
    <row r="80" spans="1:8" s="17" customFormat="1" ht="15.95" customHeight="1">
      <c r="A80" s="31"/>
      <c r="B80" s="21" t="s">
        <v>131</v>
      </c>
      <c r="C80" s="26">
        <v>0</v>
      </c>
      <c r="D80" s="26">
        <v>0</v>
      </c>
      <c r="E80" s="26">
        <v>0</v>
      </c>
      <c r="F80" s="26">
        <v>0</v>
      </c>
      <c r="G80" s="75"/>
      <c r="H80" s="75"/>
    </row>
    <row r="81" spans="1:8" s="17" customFormat="1" ht="15.95" customHeight="1">
      <c r="A81" s="31"/>
      <c r="B81" s="21" t="s">
        <v>52</v>
      </c>
      <c r="C81" s="26">
        <v>0</v>
      </c>
      <c r="D81" s="26">
        <v>0</v>
      </c>
      <c r="E81" s="26">
        <v>0</v>
      </c>
      <c r="F81" s="26">
        <v>0</v>
      </c>
      <c r="G81" s="75"/>
      <c r="H81" s="75"/>
    </row>
    <row r="82" spans="1:8" s="17" customFormat="1" ht="15.95" customHeight="1">
      <c r="A82" s="32"/>
      <c r="B82" s="24" t="s">
        <v>132</v>
      </c>
      <c r="C82" s="25">
        <f>SUM(C78:C81)</f>
        <v>0</v>
      </c>
      <c r="D82" s="25">
        <f>SUM(D78:D81)</f>
        <v>0</v>
      </c>
      <c r="E82" s="25">
        <f>SUM(E78:E81)</f>
        <v>0</v>
      </c>
      <c r="F82" s="25">
        <f>SUM(F78:F81)</f>
        <v>0</v>
      </c>
      <c r="G82" s="75"/>
      <c r="H82" s="75"/>
    </row>
    <row r="83" spans="1:8" s="13" customFormat="1" ht="20.100000000000001" customHeight="1">
      <c r="A83" s="30"/>
      <c r="B83" s="81" t="s">
        <v>93</v>
      </c>
      <c r="C83" s="82"/>
      <c r="D83" s="82"/>
      <c r="E83" s="82"/>
      <c r="F83" s="83"/>
      <c r="G83" s="75"/>
      <c r="H83" s="75"/>
    </row>
    <row r="84" spans="1:8" s="17" customFormat="1" ht="15.95" customHeight="1">
      <c r="A84" s="31"/>
      <c r="B84" s="21" t="s">
        <v>31</v>
      </c>
      <c r="C84" s="26">
        <v>0</v>
      </c>
      <c r="D84" s="26">
        <v>0</v>
      </c>
      <c r="E84" s="26">
        <v>0</v>
      </c>
      <c r="F84" s="26">
        <v>0</v>
      </c>
      <c r="G84" s="75"/>
      <c r="H84" s="75"/>
    </row>
    <row r="85" spans="1:8" s="17" customFormat="1" ht="15.95" customHeight="1">
      <c r="A85" s="31"/>
      <c r="B85" s="21" t="s">
        <v>154</v>
      </c>
      <c r="C85" s="26">
        <v>0</v>
      </c>
      <c r="D85" s="26">
        <v>0</v>
      </c>
      <c r="E85" s="26">
        <v>0</v>
      </c>
      <c r="F85" s="26">
        <v>0</v>
      </c>
      <c r="G85" s="75"/>
      <c r="H85" s="75"/>
    </row>
    <row r="86" spans="1:8" s="17" customFormat="1" ht="15.95" customHeight="1">
      <c r="A86" s="31"/>
      <c r="B86" s="21" t="s">
        <v>32</v>
      </c>
      <c r="C86" s="26">
        <v>0</v>
      </c>
      <c r="D86" s="26">
        <v>0</v>
      </c>
      <c r="E86" s="26">
        <v>0</v>
      </c>
      <c r="F86" s="26">
        <v>0</v>
      </c>
      <c r="G86" s="75"/>
      <c r="H86" s="75"/>
    </row>
    <row r="87" spans="1:8" s="17" customFormat="1" ht="15.95" customHeight="1">
      <c r="A87" s="31"/>
      <c r="B87" s="21" t="s">
        <v>35</v>
      </c>
      <c r="C87" s="26">
        <v>0</v>
      </c>
      <c r="D87" s="26">
        <v>0</v>
      </c>
      <c r="E87" s="26">
        <v>0</v>
      </c>
      <c r="F87" s="26">
        <v>0</v>
      </c>
      <c r="G87" s="75"/>
      <c r="H87" s="75"/>
    </row>
    <row r="88" spans="1:8" s="17" customFormat="1" ht="15.95" customHeight="1">
      <c r="A88" s="31"/>
      <c r="B88" s="21" t="s">
        <v>33</v>
      </c>
      <c r="C88" s="26">
        <v>0</v>
      </c>
      <c r="D88" s="26">
        <v>0</v>
      </c>
      <c r="E88" s="26">
        <v>0</v>
      </c>
      <c r="F88" s="26">
        <v>0</v>
      </c>
      <c r="G88" s="75"/>
      <c r="H88" s="75"/>
    </row>
    <row r="89" spans="1:8" s="17" customFormat="1" ht="15.95" customHeight="1">
      <c r="A89" s="31"/>
      <c r="B89" s="21" t="s">
        <v>45</v>
      </c>
      <c r="C89" s="26">
        <v>0</v>
      </c>
      <c r="D89" s="26">
        <v>0</v>
      </c>
      <c r="E89" s="26">
        <v>0</v>
      </c>
      <c r="F89" s="26">
        <v>0</v>
      </c>
      <c r="G89" s="75"/>
      <c r="H89" s="75"/>
    </row>
    <row r="90" spans="1:8" s="17" customFormat="1" ht="15.95" customHeight="1">
      <c r="A90" s="31"/>
      <c r="B90" s="21" t="s">
        <v>44</v>
      </c>
      <c r="C90" s="26">
        <v>0</v>
      </c>
      <c r="D90" s="26">
        <v>0</v>
      </c>
      <c r="E90" s="26">
        <v>0</v>
      </c>
      <c r="F90" s="26">
        <v>0</v>
      </c>
      <c r="G90" s="75"/>
      <c r="H90" s="75"/>
    </row>
    <row r="91" spans="1:8" s="17" customFormat="1" ht="15.95" customHeight="1">
      <c r="A91" s="31"/>
      <c r="B91" s="21" t="s">
        <v>38</v>
      </c>
      <c r="C91" s="26">
        <v>0</v>
      </c>
      <c r="D91" s="26">
        <v>0</v>
      </c>
      <c r="E91" s="26">
        <v>0</v>
      </c>
      <c r="F91" s="26">
        <v>0</v>
      </c>
      <c r="G91" s="75"/>
      <c r="H91" s="75"/>
    </row>
    <row r="92" spans="1:8" s="17" customFormat="1" ht="15.95" customHeight="1">
      <c r="A92" s="31"/>
      <c r="B92" s="21" t="s">
        <v>34</v>
      </c>
      <c r="C92" s="26">
        <v>0</v>
      </c>
      <c r="D92" s="26">
        <v>0</v>
      </c>
      <c r="E92" s="26">
        <v>0</v>
      </c>
      <c r="F92" s="26">
        <v>0</v>
      </c>
      <c r="G92" s="75"/>
      <c r="H92" s="75"/>
    </row>
    <row r="93" spans="1:8" s="17" customFormat="1" ht="15.95" customHeight="1">
      <c r="A93" s="31"/>
      <c r="B93" s="21" t="s">
        <v>46</v>
      </c>
      <c r="C93" s="26">
        <v>0</v>
      </c>
      <c r="D93" s="26">
        <v>0</v>
      </c>
      <c r="E93" s="26">
        <v>0</v>
      </c>
      <c r="F93" s="26">
        <v>0</v>
      </c>
      <c r="G93" s="75"/>
      <c r="H93" s="75"/>
    </row>
    <row r="94" spans="1:8" s="17" customFormat="1" ht="15.95" customHeight="1">
      <c r="A94" s="32"/>
      <c r="B94" s="24" t="s">
        <v>96</v>
      </c>
      <c r="C94" s="25">
        <f>SUM(C84:C93)</f>
        <v>0</v>
      </c>
      <c r="D94" s="25">
        <f>SUM(D84:D93)</f>
        <v>0</v>
      </c>
      <c r="E94" s="25">
        <f>SUM(E84:E93)</f>
        <v>0</v>
      </c>
      <c r="F94" s="25">
        <f>SUM(F84:F93)</f>
        <v>0</v>
      </c>
      <c r="G94" s="75"/>
      <c r="H94" s="75"/>
    </row>
    <row r="95" spans="1:8" s="17" customFormat="1" ht="15.95" customHeight="1">
      <c r="A95" s="32"/>
      <c r="B95" s="18" t="s">
        <v>129</v>
      </c>
      <c r="C95" s="16">
        <f>SUM(C76,C82, C94)</f>
        <v>0</v>
      </c>
      <c r="D95" s="16">
        <f>SUM(D76,D82, D94)</f>
        <v>0</v>
      </c>
      <c r="E95" s="16">
        <f>SUM(E76,E82, E94)</f>
        <v>0</v>
      </c>
      <c r="F95" s="16">
        <f>SUM(F76,F82, F94)</f>
        <v>0</v>
      </c>
      <c r="G95" s="75"/>
      <c r="H95" s="75"/>
    </row>
    <row r="96" spans="1:8" s="1" customFormat="1" ht="8.1" customHeight="1">
      <c r="A96" s="33"/>
      <c r="C96" s="34"/>
      <c r="D96" s="27"/>
      <c r="F96" s="27"/>
      <c r="G96" s="75"/>
      <c r="H96" s="75"/>
    </row>
    <row r="97" spans="1:8" s="6" customFormat="1" ht="15.95" customHeight="1">
      <c r="A97" s="29"/>
      <c r="B97" s="50" t="s">
        <v>48</v>
      </c>
      <c r="C97" s="48"/>
      <c r="D97" s="11"/>
      <c r="E97" s="11"/>
      <c r="F97" s="8"/>
      <c r="G97" s="75"/>
      <c r="H97" s="75"/>
    </row>
    <row r="98" spans="1:8" s="17" customFormat="1" ht="15.95" customHeight="1">
      <c r="A98" s="31"/>
      <c r="B98" s="21" t="s">
        <v>78</v>
      </c>
      <c r="C98" s="26">
        <v>0</v>
      </c>
      <c r="D98" s="26">
        <v>0</v>
      </c>
      <c r="E98" s="26">
        <v>0</v>
      </c>
      <c r="F98" s="26">
        <v>0</v>
      </c>
      <c r="G98" s="75"/>
      <c r="H98" s="75"/>
    </row>
    <row r="99" spans="1:8" s="17" customFormat="1" ht="15.95" customHeight="1">
      <c r="A99" s="31"/>
      <c r="B99" s="21" t="s">
        <v>79</v>
      </c>
      <c r="C99" s="26">
        <v>0</v>
      </c>
      <c r="D99" s="26">
        <v>0</v>
      </c>
      <c r="E99" s="26">
        <v>0</v>
      </c>
      <c r="F99" s="26">
        <v>0</v>
      </c>
      <c r="G99" s="75"/>
      <c r="H99" s="75"/>
    </row>
    <row r="100" spans="1:8" s="17" customFormat="1" ht="15.95" customHeight="1">
      <c r="A100" s="31"/>
      <c r="B100" s="21" t="s">
        <v>80</v>
      </c>
      <c r="C100" s="26">
        <v>0</v>
      </c>
      <c r="D100" s="26">
        <v>0</v>
      </c>
      <c r="E100" s="26">
        <v>0</v>
      </c>
      <c r="F100" s="26">
        <v>0</v>
      </c>
      <c r="G100" s="75"/>
      <c r="H100" s="75"/>
    </row>
    <row r="101" spans="1:8" s="17" customFormat="1" ht="15.95" customHeight="1">
      <c r="A101" s="31"/>
      <c r="B101" s="21" t="s">
        <v>81</v>
      </c>
      <c r="C101" s="26">
        <v>0</v>
      </c>
      <c r="D101" s="26">
        <v>0</v>
      </c>
      <c r="E101" s="26">
        <v>0</v>
      </c>
      <c r="F101" s="26">
        <v>0</v>
      </c>
      <c r="G101" s="75"/>
      <c r="H101" s="75"/>
    </row>
    <row r="102" spans="1:8" s="17" customFormat="1" ht="15.95" customHeight="1">
      <c r="A102" s="31"/>
      <c r="B102" s="21" t="s">
        <v>82</v>
      </c>
      <c r="C102" s="26">
        <v>0</v>
      </c>
      <c r="D102" s="26">
        <v>0</v>
      </c>
      <c r="E102" s="26">
        <v>0</v>
      </c>
      <c r="F102" s="26">
        <v>0</v>
      </c>
      <c r="G102" s="75"/>
      <c r="H102" s="75"/>
    </row>
    <row r="103" spans="1:8" s="17" customFormat="1" ht="15.95" customHeight="1">
      <c r="A103" s="31"/>
      <c r="B103" s="21" t="s">
        <v>83</v>
      </c>
      <c r="C103" s="26">
        <v>0</v>
      </c>
      <c r="D103" s="26">
        <v>0</v>
      </c>
      <c r="E103" s="26">
        <v>0</v>
      </c>
      <c r="F103" s="26">
        <v>0</v>
      </c>
      <c r="G103" s="75"/>
      <c r="H103" s="75"/>
    </row>
    <row r="104" spans="1:8" s="17" customFormat="1" ht="15.95" customHeight="1">
      <c r="A104" s="31"/>
      <c r="B104" s="42" t="s">
        <v>85</v>
      </c>
      <c r="C104" s="15">
        <f>-SUM(C76,C82)</f>
        <v>0</v>
      </c>
      <c r="D104" s="15">
        <f>-SUM(D76,D82)</f>
        <v>0</v>
      </c>
      <c r="E104" s="15">
        <f>-SUM(E76,E82)</f>
        <v>0</v>
      </c>
      <c r="F104" s="15">
        <f>-SUM(F76,F82)</f>
        <v>0</v>
      </c>
      <c r="G104" s="75"/>
      <c r="H104" s="75"/>
    </row>
    <row r="105" spans="1:8" s="17" customFormat="1" ht="15.95" customHeight="1">
      <c r="A105" s="32"/>
      <c r="B105" s="18" t="s">
        <v>146</v>
      </c>
      <c r="C105" s="16">
        <f>SUM(C98:C104)</f>
        <v>0</v>
      </c>
      <c r="D105" s="16">
        <f>SUM(D98:D104)</f>
        <v>0</v>
      </c>
      <c r="E105" s="16">
        <f>SUM(E98:E104)</f>
        <v>0</v>
      </c>
      <c r="F105" s="16">
        <f>SUM(F98:F104)</f>
        <v>0</v>
      </c>
      <c r="G105" s="75"/>
      <c r="H105" s="75"/>
    </row>
    <row r="106" spans="1:8" s="1" customFormat="1" ht="8.1" customHeight="1">
      <c r="A106" s="33"/>
      <c r="C106" s="34"/>
      <c r="D106" s="27"/>
      <c r="F106" s="27"/>
      <c r="G106" s="75"/>
      <c r="H106" s="75"/>
    </row>
    <row r="107" spans="1:8" s="17" customFormat="1" ht="15.95" customHeight="1">
      <c r="A107" s="31"/>
      <c r="B107" s="44" t="s">
        <v>97</v>
      </c>
      <c r="C107" s="36" t="str">
        <f>IF(C95+C105=0, "PASS", "FAIL")</f>
        <v>PASS</v>
      </c>
      <c r="D107" s="36" t="str">
        <f>IF(D95+D105=0, "PASS", "FAIL")</f>
        <v>PASS</v>
      </c>
      <c r="E107" s="36" t="str">
        <f>IF(E95+E105=0, "PASS", "FAIL")</f>
        <v>PASS</v>
      </c>
      <c r="F107" s="36" t="str">
        <f>IF(F95+F105=0, "PASS", "FAIL")</f>
        <v>PASS</v>
      </c>
      <c r="G107" s="75"/>
      <c r="H107" s="75"/>
    </row>
    <row r="108" spans="1:8" ht="18" customHeight="1">
      <c r="D108" s="41"/>
      <c r="E108" s="41"/>
      <c r="F108" s="41"/>
    </row>
    <row r="109" spans="1:8" s="6" customFormat="1" ht="24.95" customHeight="1">
      <c r="A109" s="29"/>
      <c r="B109" s="23" t="s">
        <v>143</v>
      </c>
      <c r="C109" s="22"/>
      <c r="D109" s="11"/>
      <c r="E109" s="11"/>
      <c r="F109" s="8"/>
      <c r="G109" s="75"/>
      <c r="H109" s="75"/>
    </row>
    <row r="110" spans="1:8" s="6" customFormat="1" ht="20.100000000000001" customHeight="1">
      <c r="A110" s="29"/>
      <c r="B110" s="12" t="s">
        <v>144</v>
      </c>
      <c r="C110" s="48"/>
      <c r="D110" s="11"/>
      <c r="E110" s="11"/>
      <c r="F110" s="8" t="s">
        <v>16</v>
      </c>
      <c r="G110" s="75"/>
      <c r="H110" s="75"/>
    </row>
    <row r="111" spans="1:8" s="13" customFormat="1" ht="45" customHeight="1">
      <c r="A111" s="30"/>
      <c r="B111" s="19"/>
      <c r="C111" s="20" t="str">
        <f>C$9</f>
        <v>2020-21 
Provisional 
Outturn</v>
      </c>
      <c r="D111" s="20" t="str">
        <f>D$9</f>
        <v>2021-22 
Budget 
Estimate</v>
      </c>
      <c r="E111" s="20" t="str">
        <f>E$9</f>
        <v>2022-23 
Budget 
Estimate</v>
      </c>
      <c r="F111" s="20" t="str">
        <f>F$9</f>
        <v>2023-24 
Budget 
Estimate</v>
      </c>
      <c r="G111" s="75"/>
      <c r="H111" s="75"/>
    </row>
    <row r="112" spans="1:8" s="1" customFormat="1" ht="8.1" customHeight="1">
      <c r="A112" s="33"/>
      <c r="C112" s="34"/>
      <c r="D112" s="27"/>
      <c r="F112" s="27"/>
      <c r="G112" s="75"/>
      <c r="H112" s="75"/>
    </row>
    <row r="113" spans="1:8" s="6" customFormat="1" ht="15.95" customHeight="1">
      <c r="A113" s="29"/>
      <c r="B113" s="50" t="s">
        <v>43</v>
      </c>
      <c r="C113" s="48"/>
      <c r="D113" s="11"/>
      <c r="E113" s="11"/>
      <c r="F113" s="8"/>
      <c r="G113" s="75"/>
      <c r="H113" s="75"/>
    </row>
    <row r="114" spans="1:8" s="17" customFormat="1" ht="15.95" customHeight="1">
      <c r="A114" s="31"/>
      <c r="B114" s="21" t="s">
        <v>98</v>
      </c>
      <c r="C114" s="26">
        <v>0</v>
      </c>
      <c r="D114" s="26">
        <v>0</v>
      </c>
      <c r="E114" s="26">
        <v>0</v>
      </c>
      <c r="F114" s="26">
        <v>0</v>
      </c>
      <c r="G114" s="75"/>
      <c r="H114" s="75"/>
    </row>
    <row r="115" spans="1:8" s="17" customFormat="1" ht="15.95" customHeight="1">
      <c r="A115" s="31"/>
      <c r="B115" s="21" t="s">
        <v>99</v>
      </c>
      <c r="C115" s="26">
        <v>0</v>
      </c>
      <c r="D115" s="26">
        <v>0</v>
      </c>
      <c r="E115" s="26">
        <v>0</v>
      </c>
      <c r="F115" s="26">
        <v>0</v>
      </c>
      <c r="G115" s="75"/>
      <c r="H115" s="75"/>
    </row>
    <row r="116" spans="1:8" s="17" customFormat="1" ht="15.95" customHeight="1">
      <c r="A116" s="31"/>
      <c r="B116" s="21" t="s">
        <v>100</v>
      </c>
      <c r="C116" s="26">
        <v>0</v>
      </c>
      <c r="D116" s="26">
        <v>0</v>
      </c>
      <c r="E116" s="26">
        <v>0</v>
      </c>
      <c r="F116" s="26">
        <v>0</v>
      </c>
      <c r="G116" s="75"/>
      <c r="H116" s="75"/>
    </row>
    <row r="117" spans="1:8" s="17" customFormat="1" ht="15.95" customHeight="1">
      <c r="A117" s="31"/>
      <c r="B117" s="21" t="s">
        <v>101</v>
      </c>
      <c r="C117" s="26">
        <v>0</v>
      </c>
      <c r="D117" s="26">
        <v>0</v>
      </c>
      <c r="E117" s="26">
        <v>0</v>
      </c>
      <c r="F117" s="26">
        <v>0</v>
      </c>
      <c r="G117" s="75"/>
      <c r="H117" s="75"/>
    </row>
    <row r="118" spans="1:8" s="17" customFormat="1" ht="15.95" customHeight="1">
      <c r="A118" s="31"/>
      <c r="B118" s="21" t="s">
        <v>102</v>
      </c>
      <c r="C118" s="26">
        <v>0</v>
      </c>
      <c r="D118" s="26">
        <v>0</v>
      </c>
      <c r="E118" s="26">
        <v>0</v>
      </c>
      <c r="F118" s="26">
        <v>0</v>
      </c>
      <c r="G118" s="75"/>
      <c r="H118" s="75"/>
    </row>
    <row r="119" spans="1:8" s="17" customFormat="1" ht="15.95" customHeight="1">
      <c r="A119" s="32"/>
      <c r="B119" s="52" t="s">
        <v>54</v>
      </c>
      <c r="C119" s="53">
        <f>SUM(C114:C118)</f>
        <v>0</v>
      </c>
      <c r="D119" s="53">
        <f>SUM(D114:D118)</f>
        <v>0</v>
      </c>
      <c r="E119" s="53">
        <f>SUM(E114:E118)</f>
        <v>0</v>
      </c>
      <c r="F119" s="53">
        <f>SUM(F114:F118)</f>
        <v>0</v>
      </c>
      <c r="G119" s="75"/>
      <c r="H119" s="75"/>
    </row>
    <row r="120" spans="1:8" s="1" customFormat="1" ht="8.1" customHeight="1">
      <c r="A120" s="33"/>
      <c r="C120" s="34"/>
      <c r="D120" s="27"/>
      <c r="F120" s="27"/>
      <c r="G120" s="75"/>
      <c r="H120" s="75"/>
    </row>
    <row r="121" spans="1:8" s="6" customFormat="1" ht="15.95" customHeight="1">
      <c r="A121" s="29"/>
      <c r="B121" s="50" t="s">
        <v>48</v>
      </c>
      <c r="C121" s="48"/>
      <c r="D121" s="11"/>
      <c r="E121" s="11"/>
      <c r="F121" s="8"/>
      <c r="G121" s="75"/>
      <c r="H121" s="75"/>
    </row>
    <row r="122" spans="1:8" s="17" customFormat="1" ht="15.95" customHeight="1">
      <c r="A122" s="31"/>
      <c r="B122" s="21" t="s">
        <v>104</v>
      </c>
      <c r="C122" s="26">
        <v>0</v>
      </c>
      <c r="D122" s="26">
        <v>0</v>
      </c>
      <c r="E122" s="26">
        <v>0</v>
      </c>
      <c r="F122" s="26">
        <v>0</v>
      </c>
      <c r="G122" s="75"/>
      <c r="H122" s="75"/>
    </row>
    <row r="123" spans="1:8" s="17" customFormat="1" ht="15.95" customHeight="1">
      <c r="A123" s="31"/>
      <c r="B123" s="35" t="s">
        <v>121</v>
      </c>
      <c r="C123" s="26">
        <v>0</v>
      </c>
      <c r="D123" s="26">
        <v>0</v>
      </c>
      <c r="E123" s="26">
        <v>0</v>
      </c>
      <c r="F123" s="26">
        <v>0</v>
      </c>
      <c r="G123" s="75"/>
      <c r="H123" s="75"/>
    </row>
    <row r="124" spans="1:8" s="17" customFormat="1" ht="15.95" customHeight="1">
      <c r="A124" s="31"/>
      <c r="B124" s="21" t="s">
        <v>80</v>
      </c>
      <c r="C124" s="26">
        <v>0</v>
      </c>
      <c r="D124" s="26">
        <v>0</v>
      </c>
      <c r="E124" s="26">
        <v>0</v>
      </c>
      <c r="F124" s="26">
        <v>0</v>
      </c>
      <c r="G124" s="75"/>
      <c r="H124" s="75"/>
    </row>
    <row r="125" spans="1:8" s="17" customFormat="1" ht="15.95" customHeight="1">
      <c r="A125" s="31"/>
      <c r="B125" s="21" t="s">
        <v>81</v>
      </c>
      <c r="C125" s="26">
        <v>0</v>
      </c>
      <c r="D125" s="26">
        <v>0</v>
      </c>
      <c r="E125" s="26">
        <v>0</v>
      </c>
      <c r="F125" s="26">
        <v>0</v>
      </c>
      <c r="G125" s="75"/>
      <c r="H125" s="75"/>
    </row>
    <row r="126" spans="1:8" s="17" customFormat="1" ht="15.95" customHeight="1">
      <c r="A126" s="31"/>
      <c r="B126" s="21" t="s">
        <v>84</v>
      </c>
      <c r="C126" s="26">
        <v>0</v>
      </c>
      <c r="D126" s="26">
        <v>0</v>
      </c>
      <c r="E126" s="26">
        <v>0</v>
      </c>
      <c r="F126" s="26">
        <v>0</v>
      </c>
      <c r="G126" s="75"/>
      <c r="H126" s="75"/>
    </row>
    <row r="127" spans="1:8" s="17" customFormat="1" ht="15.95" customHeight="1">
      <c r="A127" s="31"/>
      <c r="B127" s="21" t="s">
        <v>85</v>
      </c>
      <c r="C127" s="26">
        <v>0</v>
      </c>
      <c r="D127" s="26">
        <v>0</v>
      </c>
      <c r="E127" s="26">
        <v>0</v>
      </c>
      <c r="F127" s="26">
        <v>0</v>
      </c>
      <c r="G127" s="75"/>
      <c r="H127" s="75"/>
    </row>
    <row r="128" spans="1:8" s="17" customFormat="1" ht="15.95" customHeight="1">
      <c r="A128" s="31"/>
      <c r="B128" s="21" t="s">
        <v>86</v>
      </c>
      <c r="C128" s="26">
        <v>0</v>
      </c>
      <c r="D128" s="26">
        <v>0</v>
      </c>
      <c r="E128" s="26">
        <v>0</v>
      </c>
      <c r="F128" s="26">
        <v>0</v>
      </c>
      <c r="G128" s="75"/>
      <c r="H128" s="75"/>
    </row>
    <row r="129" spans="1:8" s="17" customFormat="1" ht="15.95" customHeight="1">
      <c r="A129" s="31"/>
      <c r="B129" s="21" t="s">
        <v>87</v>
      </c>
      <c r="C129" s="26">
        <v>0</v>
      </c>
      <c r="D129" s="26">
        <v>0</v>
      </c>
      <c r="E129" s="26">
        <v>0</v>
      </c>
      <c r="F129" s="26">
        <v>0</v>
      </c>
      <c r="G129" s="75"/>
      <c r="H129" s="75"/>
    </row>
    <row r="130" spans="1:8" s="17" customFormat="1" ht="15.95" customHeight="1">
      <c r="A130" s="31"/>
      <c r="B130" s="21" t="s">
        <v>88</v>
      </c>
      <c r="C130" s="26">
        <v>0</v>
      </c>
      <c r="D130" s="26">
        <v>0</v>
      </c>
      <c r="E130" s="26">
        <v>0</v>
      </c>
      <c r="F130" s="26">
        <v>0</v>
      </c>
      <c r="G130" s="75"/>
      <c r="H130" s="75"/>
    </row>
    <row r="131" spans="1:8" s="17" customFormat="1" ht="15.95" customHeight="1">
      <c r="A131" s="31"/>
      <c r="B131" s="21" t="s">
        <v>89</v>
      </c>
      <c r="C131" s="26">
        <v>0</v>
      </c>
      <c r="D131" s="26">
        <v>0</v>
      </c>
      <c r="E131" s="26">
        <v>0</v>
      </c>
      <c r="F131" s="26">
        <v>0</v>
      </c>
      <c r="G131" s="75"/>
      <c r="H131" s="75"/>
    </row>
    <row r="132" spans="1:8" s="17" customFormat="1" ht="15.95" customHeight="1">
      <c r="A132" s="31"/>
      <c r="B132" s="21" t="s">
        <v>90</v>
      </c>
      <c r="C132" s="26">
        <v>0</v>
      </c>
      <c r="D132" s="26">
        <v>0</v>
      </c>
      <c r="E132" s="26">
        <v>0</v>
      </c>
      <c r="F132" s="26">
        <v>0</v>
      </c>
      <c r="G132" s="75"/>
      <c r="H132" s="75"/>
    </row>
    <row r="133" spans="1:8" s="17" customFormat="1" ht="15.95" customHeight="1">
      <c r="A133" s="32"/>
      <c r="B133" s="52" t="s">
        <v>55</v>
      </c>
      <c r="C133" s="16">
        <f>SUM(C122:C132)</f>
        <v>0</v>
      </c>
      <c r="D133" s="16">
        <f>SUM(D122:D132)</f>
        <v>0</v>
      </c>
      <c r="E133" s="16">
        <f>SUM(E122:E132)</f>
        <v>0</v>
      </c>
      <c r="F133" s="16">
        <f>SUM(F122:F132)</f>
        <v>0</v>
      </c>
      <c r="G133" s="75"/>
      <c r="H133" s="75"/>
    </row>
    <row r="134" spans="1:8" s="1" customFormat="1" ht="8.1" customHeight="1">
      <c r="A134" s="33"/>
      <c r="C134" s="34"/>
      <c r="D134" s="27"/>
      <c r="F134" s="27"/>
      <c r="G134" s="75"/>
      <c r="H134" s="75"/>
    </row>
    <row r="135" spans="1:8" s="17" customFormat="1" ht="15.95" customHeight="1">
      <c r="A135" s="31"/>
      <c r="B135" s="44" t="s">
        <v>105</v>
      </c>
      <c r="C135" s="36" t="str">
        <f>IF(C119+C133=0, "PASS", "FAIL")</f>
        <v>PASS</v>
      </c>
      <c r="D135" s="36" t="str">
        <f>IF(D119+D133=0, "PASS", "FAIL")</f>
        <v>PASS</v>
      </c>
      <c r="E135" s="36" t="str">
        <f>IF(E119+E133=0, "PASS", "FAIL")</f>
        <v>PASS</v>
      </c>
      <c r="F135" s="36" t="str">
        <f>IF(F119+F133=0, "PASS", "FAIL")</f>
        <v>PASS</v>
      </c>
      <c r="G135" s="75"/>
      <c r="H135" s="75"/>
    </row>
    <row r="136" spans="1:8" ht="18" customHeight="1">
      <c r="D136" s="41"/>
      <c r="E136" s="41"/>
      <c r="F136" s="41"/>
    </row>
    <row r="137" spans="1:8" s="6" customFormat="1" ht="20.100000000000001" customHeight="1">
      <c r="A137" s="29"/>
      <c r="B137" s="12" t="s">
        <v>145</v>
      </c>
      <c r="C137" s="48"/>
      <c r="D137" s="11"/>
      <c r="E137" s="11"/>
      <c r="F137" s="8" t="s">
        <v>16</v>
      </c>
      <c r="G137" s="75"/>
      <c r="H137" s="75"/>
    </row>
    <row r="138" spans="1:8" s="13" customFormat="1" ht="45" customHeight="1">
      <c r="A138" s="30"/>
      <c r="B138" s="19"/>
      <c r="C138" s="20" t="str">
        <f>C$9</f>
        <v>2020-21 
Provisional 
Outturn</v>
      </c>
      <c r="D138" s="20" t="str">
        <f>D$9</f>
        <v>2021-22 
Budget 
Estimate</v>
      </c>
      <c r="E138" s="20" t="str">
        <f>E$9</f>
        <v>2022-23 
Budget 
Estimate</v>
      </c>
      <c r="F138" s="20" t="str">
        <f>F$9</f>
        <v>2023-24 
Budget 
Estimate</v>
      </c>
      <c r="G138" s="75"/>
      <c r="H138" s="75"/>
    </row>
    <row r="139" spans="1:8" s="1" customFormat="1" ht="8.1" customHeight="1">
      <c r="A139" s="33"/>
      <c r="C139" s="34"/>
      <c r="D139" s="27"/>
      <c r="F139" s="27"/>
      <c r="G139" s="75"/>
      <c r="H139" s="75"/>
    </row>
    <row r="140" spans="1:8" s="6" customFormat="1" ht="15.95" customHeight="1">
      <c r="A140" s="29"/>
      <c r="B140" s="50" t="s">
        <v>43</v>
      </c>
      <c r="C140" s="48"/>
      <c r="D140" s="11"/>
      <c r="E140" s="11"/>
      <c r="F140" s="8"/>
      <c r="G140" s="75"/>
      <c r="H140" s="75"/>
    </row>
    <row r="141" spans="1:8" s="17" customFormat="1" ht="15.95" customHeight="1">
      <c r="A141" s="31"/>
      <c r="B141" s="21" t="s">
        <v>94</v>
      </c>
      <c r="C141" s="26">
        <v>0</v>
      </c>
      <c r="D141" s="26">
        <v>0</v>
      </c>
      <c r="E141" s="26">
        <v>0</v>
      </c>
      <c r="F141" s="26">
        <v>0</v>
      </c>
      <c r="G141" s="75"/>
      <c r="H141" s="75"/>
    </row>
    <row r="142" spans="1:8" s="17" customFormat="1" ht="15.95" customHeight="1">
      <c r="A142" s="31"/>
      <c r="B142" s="21" t="s">
        <v>91</v>
      </c>
      <c r="C142" s="26">
        <v>0</v>
      </c>
      <c r="D142" s="26">
        <v>0</v>
      </c>
      <c r="E142" s="26">
        <v>0</v>
      </c>
      <c r="F142" s="26">
        <v>0</v>
      </c>
      <c r="G142" s="75"/>
      <c r="H142" s="75"/>
    </row>
    <row r="143" spans="1:8" s="17" customFormat="1" ht="15.95" customHeight="1">
      <c r="A143" s="31"/>
      <c r="B143" s="21" t="s">
        <v>93</v>
      </c>
      <c r="C143" s="26">
        <v>0</v>
      </c>
      <c r="D143" s="26">
        <v>0</v>
      </c>
      <c r="E143" s="26">
        <v>0</v>
      </c>
      <c r="F143" s="26">
        <v>0</v>
      </c>
      <c r="G143" s="75"/>
      <c r="H143" s="75"/>
    </row>
    <row r="144" spans="1:8" s="17" customFormat="1" ht="15.95" customHeight="1">
      <c r="A144" s="32"/>
      <c r="B144" s="52" t="s">
        <v>103</v>
      </c>
      <c r="C144" s="53">
        <f>SUM(C141:C143)</f>
        <v>0</v>
      </c>
      <c r="D144" s="53">
        <f>SUM(D141:D143)</f>
        <v>0</v>
      </c>
      <c r="E144" s="53">
        <f>SUM(E141:E143)</f>
        <v>0</v>
      </c>
      <c r="F144" s="53">
        <f>SUM(F141:F143)</f>
        <v>0</v>
      </c>
      <c r="G144" s="75"/>
      <c r="H144" s="75"/>
    </row>
    <row r="145" spans="1:8" s="1" customFormat="1" ht="8.1" customHeight="1">
      <c r="A145" s="33"/>
      <c r="C145" s="34"/>
      <c r="D145" s="27"/>
      <c r="F145" s="27"/>
      <c r="G145" s="75"/>
      <c r="H145" s="75"/>
    </row>
    <row r="146" spans="1:8" s="6" customFormat="1" ht="15.95" customHeight="1">
      <c r="A146" s="29"/>
      <c r="B146" s="50" t="s">
        <v>48</v>
      </c>
      <c r="C146" s="48"/>
      <c r="D146" s="11"/>
      <c r="E146" s="11"/>
      <c r="F146" s="8"/>
      <c r="G146" s="75"/>
      <c r="H146" s="75"/>
    </row>
    <row r="147" spans="1:8" s="17" customFormat="1" ht="15.95" customHeight="1">
      <c r="A147" s="31"/>
      <c r="B147" s="21" t="s">
        <v>104</v>
      </c>
      <c r="C147" s="26">
        <v>0</v>
      </c>
      <c r="D147" s="26">
        <v>0</v>
      </c>
      <c r="E147" s="26">
        <v>0</v>
      </c>
      <c r="F147" s="26">
        <v>0</v>
      </c>
      <c r="G147" s="75"/>
      <c r="H147" s="75"/>
    </row>
    <row r="148" spans="1:8" s="17" customFormat="1" ht="15.95" customHeight="1">
      <c r="A148" s="31"/>
      <c r="B148" s="35" t="s">
        <v>121</v>
      </c>
      <c r="C148" s="26">
        <v>0</v>
      </c>
      <c r="D148" s="26">
        <v>0</v>
      </c>
      <c r="E148" s="26">
        <v>0</v>
      </c>
      <c r="F148" s="26">
        <v>0</v>
      </c>
      <c r="G148" s="75"/>
      <c r="H148" s="75"/>
    </row>
    <row r="149" spans="1:8" s="17" customFormat="1" ht="15.95" customHeight="1">
      <c r="A149" s="31"/>
      <c r="B149" s="21" t="s">
        <v>80</v>
      </c>
      <c r="C149" s="26">
        <v>0</v>
      </c>
      <c r="D149" s="26">
        <v>0</v>
      </c>
      <c r="E149" s="26">
        <v>0</v>
      </c>
      <c r="F149" s="26">
        <v>0</v>
      </c>
      <c r="G149" s="75"/>
      <c r="H149" s="75"/>
    </row>
    <row r="150" spans="1:8" s="17" customFormat="1" ht="15.95" customHeight="1">
      <c r="A150" s="31"/>
      <c r="B150" s="21" t="s">
        <v>81</v>
      </c>
      <c r="C150" s="26">
        <v>0</v>
      </c>
      <c r="D150" s="26">
        <v>0</v>
      </c>
      <c r="E150" s="26">
        <v>0</v>
      </c>
      <c r="F150" s="26">
        <v>0</v>
      </c>
      <c r="G150" s="75"/>
      <c r="H150" s="75"/>
    </row>
    <row r="151" spans="1:8" s="17" customFormat="1" ht="15.95" customHeight="1">
      <c r="A151" s="31"/>
      <c r="B151" s="21" t="s">
        <v>84</v>
      </c>
      <c r="C151" s="26">
        <v>0</v>
      </c>
      <c r="D151" s="26">
        <v>0</v>
      </c>
      <c r="E151" s="26">
        <v>0</v>
      </c>
      <c r="F151" s="26">
        <v>0</v>
      </c>
      <c r="G151" s="75"/>
      <c r="H151" s="75"/>
    </row>
    <row r="152" spans="1:8" s="17" customFormat="1" ht="15.95" customHeight="1">
      <c r="A152" s="31"/>
      <c r="B152" s="14" t="s">
        <v>85</v>
      </c>
      <c r="C152" s="15">
        <f>-SUM(C141:C142)</f>
        <v>0</v>
      </c>
      <c r="D152" s="15">
        <f>-SUM(D141:D142)</f>
        <v>0</v>
      </c>
      <c r="E152" s="15">
        <f>-SUM(E141:E142)</f>
        <v>0</v>
      </c>
      <c r="F152" s="15">
        <f>-SUM(F141:F142)</f>
        <v>0</v>
      </c>
      <c r="G152" s="75"/>
      <c r="H152" s="75"/>
    </row>
    <row r="153" spans="1:8" s="17" customFormat="1" ht="15.95" customHeight="1">
      <c r="A153" s="32"/>
      <c r="B153" s="18" t="s">
        <v>147</v>
      </c>
      <c r="C153" s="16">
        <f>SUM(C147:C152)</f>
        <v>0</v>
      </c>
      <c r="D153" s="16">
        <f>SUM(D147:D152)</f>
        <v>0</v>
      </c>
      <c r="E153" s="16">
        <f>SUM(E147:E152)</f>
        <v>0</v>
      </c>
      <c r="F153" s="16">
        <f>SUM(F147:F152)</f>
        <v>0</v>
      </c>
      <c r="G153" s="75"/>
      <c r="H153" s="75"/>
    </row>
    <row r="154" spans="1:8" s="1" customFormat="1" ht="8.1" customHeight="1">
      <c r="A154" s="33"/>
      <c r="C154" s="34"/>
      <c r="D154" s="27"/>
      <c r="F154" s="27"/>
      <c r="G154" s="75"/>
      <c r="H154" s="75"/>
    </row>
    <row r="155" spans="1:8" s="17" customFormat="1" ht="15.95" customHeight="1">
      <c r="A155" s="31"/>
      <c r="B155" s="44" t="s">
        <v>105</v>
      </c>
      <c r="C155" s="36" t="str">
        <f>IF(C144+C153=0, "PASS", "FAIL")</f>
        <v>PASS</v>
      </c>
      <c r="D155" s="36" t="str">
        <f>IF(D144+D153=0, "PASS", "FAIL")</f>
        <v>PASS</v>
      </c>
      <c r="E155" s="36" t="str">
        <f>IF(E144+E153=0, "PASS", "FAIL")</f>
        <v>PASS</v>
      </c>
      <c r="F155" s="36" t="str">
        <f>IF(F144+F153=0, "PASS", "FAIL")</f>
        <v>PASS</v>
      </c>
      <c r="G155" s="75"/>
      <c r="H155" s="75"/>
    </row>
    <row r="156" spans="1:8" ht="18" customHeight="1">
      <c r="D156" s="41"/>
      <c r="E156" s="41"/>
      <c r="F156" s="41"/>
    </row>
    <row r="157" spans="1:8" s="6" customFormat="1" ht="24.95" customHeight="1">
      <c r="A157" s="29"/>
      <c r="B157" s="23" t="s">
        <v>148</v>
      </c>
      <c r="C157" s="22"/>
      <c r="D157" s="11"/>
      <c r="E157" s="11"/>
      <c r="F157" s="8"/>
      <c r="G157" s="75"/>
      <c r="H157" s="75"/>
    </row>
    <row r="158" spans="1:8" s="6" customFormat="1" ht="20.100000000000001" customHeight="1">
      <c r="A158" s="29"/>
      <c r="B158" s="43" t="s">
        <v>56</v>
      </c>
      <c r="C158" s="22"/>
      <c r="D158" s="11"/>
      <c r="E158" s="11"/>
      <c r="F158" s="8" t="s">
        <v>16</v>
      </c>
      <c r="G158" s="75"/>
      <c r="H158" s="75"/>
    </row>
    <row r="159" spans="1:8" s="13" customFormat="1" ht="45" customHeight="1">
      <c r="A159" s="30"/>
      <c r="B159" s="19"/>
      <c r="C159" s="20" t="str">
        <f>C$9</f>
        <v>2020-21 
Provisional 
Outturn</v>
      </c>
      <c r="D159" s="20" t="str">
        <f>D$9</f>
        <v>2021-22 
Budget 
Estimate</v>
      </c>
      <c r="E159" s="20" t="str">
        <f>E$9</f>
        <v>2022-23 
Budget 
Estimate</v>
      </c>
      <c r="F159" s="20" t="str">
        <f>F$9</f>
        <v>2023-24 
Budget 
Estimate</v>
      </c>
      <c r="G159" s="75"/>
      <c r="H159" s="75"/>
    </row>
    <row r="160" spans="1:8" s="1" customFormat="1" ht="8.1" customHeight="1">
      <c r="A160" s="33"/>
      <c r="C160" s="34"/>
      <c r="D160" s="27"/>
      <c r="F160" s="27"/>
      <c r="G160" s="75"/>
      <c r="H160" s="75"/>
    </row>
    <row r="161" spans="1:8" s="6" customFormat="1" ht="15.95" customHeight="1">
      <c r="A161" s="29"/>
      <c r="B161" s="50" t="s">
        <v>59</v>
      </c>
      <c r="C161" s="48"/>
      <c r="D161" s="11"/>
      <c r="E161" s="11"/>
      <c r="F161" s="8"/>
      <c r="G161" s="75"/>
      <c r="H161" s="75"/>
    </row>
    <row r="162" spans="1:8" s="13" customFormat="1" ht="20.100000000000001" customHeight="1">
      <c r="A162" s="30"/>
      <c r="B162" s="81" t="s">
        <v>37</v>
      </c>
      <c r="C162" s="82"/>
      <c r="D162" s="82"/>
      <c r="E162" s="82"/>
      <c r="F162" s="83"/>
      <c r="G162" s="75"/>
      <c r="H162" s="75"/>
    </row>
    <row r="163" spans="1:8" s="17" customFormat="1" ht="15.95" customHeight="1">
      <c r="A163" s="30"/>
      <c r="B163" s="21" t="s">
        <v>106</v>
      </c>
      <c r="C163" s="26">
        <v>0</v>
      </c>
      <c r="D163" s="15">
        <f>C170</f>
        <v>0</v>
      </c>
      <c r="E163" s="15">
        <f>D170</f>
        <v>0</v>
      </c>
      <c r="F163" s="15">
        <f>E170</f>
        <v>0</v>
      </c>
      <c r="G163" s="75"/>
      <c r="H163" s="75"/>
    </row>
    <row r="164" spans="1:8" s="17" customFormat="1" ht="15.95" customHeight="1">
      <c r="A164" s="31"/>
      <c r="B164" s="55" t="s">
        <v>149</v>
      </c>
      <c r="C164" s="15">
        <v>0</v>
      </c>
      <c r="D164" s="38"/>
      <c r="E164" s="38"/>
      <c r="F164" s="38"/>
      <c r="G164" s="75"/>
      <c r="H164" s="75"/>
    </row>
    <row r="165" spans="1:8" s="17" customFormat="1" ht="15.95" customHeight="1">
      <c r="A165" s="31"/>
      <c r="B165" s="46" t="s">
        <v>107</v>
      </c>
      <c r="C165" s="54">
        <f>C163+C164</f>
        <v>0</v>
      </c>
      <c r="D165" s="54">
        <f>D163</f>
        <v>0</v>
      </c>
      <c r="E165" s="54">
        <f>E163</f>
        <v>0</v>
      </c>
      <c r="F165" s="54">
        <f>F163</f>
        <v>0</v>
      </c>
      <c r="G165" s="75"/>
      <c r="H165" s="75"/>
    </row>
    <row r="166" spans="1:8" s="17" customFormat="1" ht="15.95" customHeight="1">
      <c r="A166" s="31"/>
      <c r="B166" s="14" t="s">
        <v>57</v>
      </c>
      <c r="C166" s="15">
        <f>-C51-C104</f>
        <v>0</v>
      </c>
      <c r="D166" s="15">
        <f>-D51-D104</f>
        <v>0</v>
      </c>
      <c r="E166" s="15">
        <f>-E51-E104</f>
        <v>0</v>
      </c>
      <c r="F166" s="15">
        <f>-F51-F104</f>
        <v>0</v>
      </c>
      <c r="G166" s="75"/>
      <c r="H166" s="75"/>
    </row>
    <row r="167" spans="1:8" s="17" customFormat="1" ht="15.95" customHeight="1">
      <c r="A167" s="31"/>
      <c r="B167" s="14" t="s">
        <v>58</v>
      </c>
      <c r="C167" s="15">
        <f>-SUM(C55:C56)</f>
        <v>0</v>
      </c>
      <c r="D167" s="15">
        <f>-SUM(D55:D56)</f>
        <v>0</v>
      </c>
      <c r="E167" s="15">
        <f>-SUM(E55:E56)</f>
        <v>0</v>
      </c>
      <c r="F167" s="15">
        <f>-SUM(F55:F56)</f>
        <v>0</v>
      </c>
      <c r="G167" s="75"/>
      <c r="H167" s="75"/>
    </row>
    <row r="168" spans="1:8" s="17" customFormat="1" ht="15.95" customHeight="1">
      <c r="A168" s="31"/>
      <c r="B168" s="21" t="s">
        <v>108</v>
      </c>
      <c r="C168" s="15">
        <v>0</v>
      </c>
      <c r="D168" s="15">
        <v>0</v>
      </c>
      <c r="E168" s="26">
        <v>0</v>
      </c>
      <c r="F168" s="26">
        <v>0</v>
      </c>
      <c r="G168" s="75"/>
      <c r="H168" s="75"/>
    </row>
    <row r="169" spans="1:8" s="17" customFormat="1" ht="15.95" customHeight="1">
      <c r="A169" s="31"/>
      <c r="B169" s="21" t="s">
        <v>109</v>
      </c>
      <c r="C169" s="15">
        <v>0</v>
      </c>
      <c r="D169" s="15">
        <v>0</v>
      </c>
      <c r="E169" s="26">
        <v>0</v>
      </c>
      <c r="F169" s="26">
        <v>0</v>
      </c>
      <c r="G169" s="75"/>
      <c r="H169" s="75"/>
    </row>
    <row r="170" spans="1:8" s="17" customFormat="1" ht="15.95" customHeight="1">
      <c r="A170" s="32"/>
      <c r="B170" s="18" t="s">
        <v>110</v>
      </c>
      <c r="C170" s="16">
        <f>SUM(C165:C169)</f>
        <v>0</v>
      </c>
      <c r="D170" s="16">
        <f>SUM(D165:D169)</f>
        <v>0</v>
      </c>
      <c r="E170" s="16">
        <f>SUM(E165:E169)</f>
        <v>0</v>
      </c>
      <c r="F170" s="16">
        <f>SUM(F165:F169)</f>
        <v>0</v>
      </c>
      <c r="G170" s="75"/>
      <c r="H170" s="75"/>
    </row>
    <row r="171" spans="1:8" s="13" customFormat="1" ht="20.100000000000001" customHeight="1">
      <c r="A171" s="30"/>
      <c r="B171" s="81" t="s">
        <v>139</v>
      </c>
      <c r="C171" s="82"/>
      <c r="D171" s="82"/>
      <c r="E171" s="82"/>
      <c r="F171" s="83"/>
      <c r="G171" s="75"/>
      <c r="H171" s="75"/>
    </row>
    <row r="172" spans="1:8" s="17" customFormat="1" ht="15.95" customHeight="1">
      <c r="A172" s="30"/>
      <c r="B172" s="21" t="s">
        <v>106</v>
      </c>
      <c r="C172" s="26">
        <v>0</v>
      </c>
      <c r="D172" s="15">
        <f>C179</f>
        <v>0</v>
      </c>
      <c r="E172" s="15">
        <f>D179</f>
        <v>0</v>
      </c>
      <c r="F172" s="15">
        <f>E179</f>
        <v>0</v>
      </c>
      <c r="G172" s="75"/>
      <c r="H172" s="75"/>
    </row>
    <row r="173" spans="1:8" s="17" customFormat="1" ht="15.95" customHeight="1">
      <c r="A173" s="31"/>
      <c r="B173" s="14" t="s">
        <v>149</v>
      </c>
      <c r="C173" s="15">
        <v>0</v>
      </c>
      <c r="D173" s="38"/>
      <c r="E173" s="38"/>
      <c r="F173" s="38"/>
      <c r="G173" s="75"/>
      <c r="H173" s="75"/>
    </row>
    <row r="174" spans="1:8" s="17" customFormat="1" ht="15.95" customHeight="1">
      <c r="A174" s="31"/>
      <c r="B174" s="46" t="s">
        <v>107</v>
      </c>
      <c r="C174" s="54">
        <f>C172+C173</f>
        <v>0</v>
      </c>
      <c r="D174" s="54">
        <f>D172</f>
        <v>0</v>
      </c>
      <c r="E174" s="54">
        <f>E172</f>
        <v>0</v>
      </c>
      <c r="F174" s="54">
        <f>F172</f>
        <v>0</v>
      </c>
      <c r="G174" s="75"/>
      <c r="H174" s="75"/>
    </row>
    <row r="175" spans="1:8" s="17" customFormat="1" ht="15.95" customHeight="1">
      <c r="A175" s="31"/>
      <c r="B175" s="14" t="s">
        <v>57</v>
      </c>
      <c r="C175" s="15">
        <f>-C127-C152</f>
        <v>0</v>
      </c>
      <c r="D175" s="15">
        <f>-D127-D152</f>
        <v>0</v>
      </c>
      <c r="E175" s="15">
        <f>-E127-E152</f>
        <v>0</v>
      </c>
      <c r="F175" s="15">
        <f>-F127-F152</f>
        <v>0</v>
      </c>
      <c r="G175" s="75"/>
      <c r="H175" s="75"/>
    </row>
    <row r="176" spans="1:8" s="17" customFormat="1" ht="15.95" customHeight="1">
      <c r="A176" s="31"/>
      <c r="B176" s="14" t="s">
        <v>58</v>
      </c>
      <c r="C176" s="15">
        <f>-SUM(C131:C132)</f>
        <v>0</v>
      </c>
      <c r="D176" s="15">
        <f>-SUM(D131:D132)</f>
        <v>0</v>
      </c>
      <c r="E176" s="15">
        <f>-SUM(E131:E132)</f>
        <v>0</v>
      </c>
      <c r="F176" s="15">
        <f>-SUM(F131:F132)</f>
        <v>0</v>
      </c>
      <c r="G176" s="75"/>
      <c r="H176" s="75"/>
    </row>
    <row r="177" spans="1:8" s="17" customFormat="1" ht="15.95" customHeight="1">
      <c r="A177" s="31"/>
      <c r="B177" s="21" t="s">
        <v>108</v>
      </c>
      <c r="C177" s="26">
        <v>0</v>
      </c>
      <c r="D177" s="26">
        <v>0</v>
      </c>
      <c r="E177" s="26">
        <v>0</v>
      </c>
      <c r="F177" s="26">
        <v>0</v>
      </c>
      <c r="G177" s="75"/>
      <c r="H177" s="75"/>
    </row>
    <row r="178" spans="1:8" s="17" customFormat="1" ht="15.95" customHeight="1">
      <c r="A178" s="31"/>
      <c r="B178" s="21" t="s">
        <v>109</v>
      </c>
      <c r="C178" s="26">
        <v>0</v>
      </c>
      <c r="D178" s="26">
        <v>0</v>
      </c>
      <c r="E178" s="26">
        <v>0</v>
      </c>
      <c r="F178" s="26">
        <v>0</v>
      </c>
      <c r="G178" s="75"/>
      <c r="H178" s="75"/>
    </row>
    <row r="179" spans="1:8" s="17" customFormat="1" ht="15.95" customHeight="1">
      <c r="A179" s="32"/>
      <c r="B179" s="18" t="s">
        <v>111</v>
      </c>
      <c r="C179" s="16">
        <f>SUM(C174:C178)</f>
        <v>0</v>
      </c>
      <c r="D179" s="16">
        <f>SUM(D174:D178)</f>
        <v>0</v>
      </c>
      <c r="E179" s="16">
        <f>SUM(E174:E178)</f>
        <v>0</v>
      </c>
      <c r="F179" s="16">
        <f>SUM(F174:F178)</f>
        <v>0</v>
      </c>
      <c r="G179" s="75"/>
      <c r="H179" s="75"/>
    </row>
    <row r="180" spans="1:8" s="1" customFormat="1" ht="8.1" customHeight="1">
      <c r="A180" s="33"/>
      <c r="C180" s="34"/>
      <c r="D180" s="27"/>
      <c r="F180" s="27"/>
      <c r="G180" s="75"/>
      <c r="H180" s="75"/>
    </row>
    <row r="181" spans="1:8" s="17" customFormat="1" ht="15.95" customHeight="1">
      <c r="A181" s="32"/>
      <c r="B181" s="18" t="s">
        <v>120</v>
      </c>
      <c r="C181" s="16">
        <f>C170+C179</f>
        <v>0</v>
      </c>
      <c r="D181" s="16">
        <f>D170+D179</f>
        <v>0</v>
      </c>
      <c r="E181" s="16">
        <f>E170+E179</f>
        <v>0</v>
      </c>
      <c r="F181" s="16">
        <f>F170+F179</f>
        <v>0</v>
      </c>
      <c r="G181" s="75"/>
      <c r="H181" s="75"/>
    </row>
    <row r="182" spans="1:8" s="1" customFormat="1" ht="8.1" customHeight="1">
      <c r="A182" s="33"/>
      <c r="C182" s="34"/>
      <c r="D182" s="27"/>
      <c r="F182" s="27"/>
      <c r="G182" s="75"/>
      <c r="H182" s="75"/>
    </row>
    <row r="183" spans="1:8" s="6" customFormat="1" ht="15.95" customHeight="1">
      <c r="A183" s="29"/>
      <c r="B183" s="50" t="s">
        <v>113</v>
      </c>
      <c r="C183" s="48"/>
      <c r="D183" s="11"/>
      <c r="E183" s="11"/>
      <c r="F183" s="8"/>
      <c r="G183" s="75"/>
      <c r="H183" s="75"/>
    </row>
    <row r="184" spans="1:8" s="17" customFormat="1" ht="15.95" customHeight="1">
      <c r="A184" s="31"/>
      <c r="B184" s="21" t="s">
        <v>115</v>
      </c>
      <c r="C184" s="26">
        <v>0</v>
      </c>
      <c r="D184" s="26">
        <v>0</v>
      </c>
      <c r="E184" s="26">
        <v>0</v>
      </c>
      <c r="F184" s="26">
        <v>0</v>
      </c>
      <c r="G184" s="75"/>
      <c r="H184" s="75"/>
    </row>
    <row r="185" spans="1:8" s="17" customFormat="1" ht="15.95" customHeight="1">
      <c r="A185" s="31"/>
      <c r="B185" s="45" t="s">
        <v>116</v>
      </c>
      <c r="C185" s="26">
        <v>0</v>
      </c>
      <c r="D185" s="26">
        <v>0</v>
      </c>
      <c r="E185" s="26">
        <v>0</v>
      </c>
      <c r="F185" s="26">
        <v>0</v>
      </c>
      <c r="G185" s="75"/>
      <c r="H185" s="75"/>
    </row>
    <row r="186" spans="1:8" s="17" customFormat="1" ht="15.95" customHeight="1">
      <c r="A186" s="31"/>
      <c r="B186" s="45" t="s">
        <v>117</v>
      </c>
      <c r="C186" s="26">
        <v>0</v>
      </c>
      <c r="D186" s="26">
        <v>0</v>
      </c>
      <c r="E186" s="26">
        <v>0</v>
      </c>
      <c r="F186" s="26">
        <v>0</v>
      </c>
      <c r="G186" s="75"/>
      <c r="H186" s="75"/>
    </row>
    <row r="187" spans="1:8" s="17" customFormat="1" ht="15.95" customHeight="1">
      <c r="A187" s="32"/>
      <c r="B187" s="18" t="s">
        <v>118</v>
      </c>
      <c r="C187" s="16">
        <f>SUM(C184:C186)</f>
        <v>0</v>
      </c>
      <c r="D187" s="16">
        <f>SUM(D184:D186)</f>
        <v>0</v>
      </c>
      <c r="E187" s="16">
        <f>SUM(E184:E186)</f>
        <v>0</v>
      </c>
      <c r="F187" s="16">
        <f>SUM(F184:F186)</f>
        <v>0</v>
      </c>
      <c r="G187" s="75"/>
      <c r="H187" s="75"/>
    </row>
    <row r="188" spans="1:8" s="17" customFormat="1" ht="30" customHeight="1">
      <c r="A188" s="31"/>
      <c r="B188" s="45" t="s">
        <v>119</v>
      </c>
      <c r="C188" s="26">
        <v>0</v>
      </c>
      <c r="D188" s="26">
        <v>0</v>
      </c>
      <c r="E188" s="26">
        <v>0</v>
      </c>
      <c r="F188" s="26">
        <v>0</v>
      </c>
      <c r="G188" s="75"/>
      <c r="H188" s="75"/>
    </row>
    <row r="189" spans="1:8" s="17" customFormat="1" ht="15.95" customHeight="1">
      <c r="A189" s="32"/>
      <c r="B189" s="18" t="s">
        <v>112</v>
      </c>
      <c r="C189" s="16">
        <f>SUM(C187:C188)</f>
        <v>0</v>
      </c>
      <c r="D189" s="16">
        <f>SUM(D187:D188)</f>
        <v>0</v>
      </c>
      <c r="E189" s="16">
        <f>SUM(E187:E188)</f>
        <v>0</v>
      </c>
      <c r="F189" s="16">
        <f>SUM(F187:F188)</f>
        <v>0</v>
      </c>
      <c r="G189" s="75"/>
      <c r="H189" s="75"/>
    </row>
    <row r="190" spans="1:8" s="1" customFormat="1" ht="8.1" customHeight="1">
      <c r="A190" s="33"/>
      <c r="C190" s="34"/>
      <c r="D190" s="27"/>
      <c r="F190" s="27"/>
      <c r="G190" s="75"/>
      <c r="H190" s="75"/>
    </row>
    <row r="191" spans="1:8" s="17" customFormat="1" ht="15.95" customHeight="1">
      <c r="A191" s="32"/>
      <c r="B191" s="18" t="s">
        <v>155</v>
      </c>
      <c r="C191" s="16">
        <f>C189+C181</f>
        <v>0</v>
      </c>
      <c r="D191" s="16">
        <f t="shared" ref="D191:F191" si="0">D189+D181</f>
        <v>0</v>
      </c>
      <c r="E191" s="16">
        <f t="shared" si="0"/>
        <v>0</v>
      </c>
      <c r="F191" s="16">
        <f t="shared" si="0"/>
        <v>0</v>
      </c>
      <c r="G191" s="75"/>
      <c r="H191" s="75"/>
    </row>
    <row r="192" spans="1:8" s="1" customFormat="1" ht="8.1" customHeight="1">
      <c r="A192" s="33"/>
      <c r="C192" s="34"/>
      <c r="D192" s="27"/>
      <c r="F192" s="27"/>
      <c r="G192" s="75"/>
      <c r="H192" s="75"/>
    </row>
    <row r="193" spans="1:9" s="6" customFormat="1" ht="15.95" customHeight="1">
      <c r="A193" s="29"/>
      <c r="B193" s="50" t="s">
        <v>114</v>
      </c>
      <c r="C193" s="48"/>
      <c r="D193" s="11"/>
      <c r="E193" s="11"/>
      <c r="F193" s="8"/>
      <c r="G193" s="75"/>
      <c r="H193" s="75"/>
    </row>
    <row r="194" spans="1:9" s="17" customFormat="1" ht="15.95" customHeight="1">
      <c r="A194" s="31"/>
      <c r="B194" s="21" t="s">
        <v>60</v>
      </c>
      <c r="C194" s="26">
        <v>0</v>
      </c>
      <c r="D194" s="26">
        <v>0</v>
      </c>
      <c r="E194" s="26">
        <v>0</v>
      </c>
      <c r="F194" s="26">
        <v>0</v>
      </c>
      <c r="G194" s="75"/>
      <c r="H194" s="75"/>
    </row>
    <row r="195" spans="1:9" s="17" customFormat="1" ht="15.95" customHeight="1">
      <c r="A195" s="31"/>
      <c r="B195" s="21" t="s">
        <v>61</v>
      </c>
      <c r="C195" s="26">
        <v>0</v>
      </c>
      <c r="D195" s="26">
        <v>0</v>
      </c>
      <c r="E195" s="26">
        <v>0</v>
      </c>
      <c r="F195" s="26">
        <v>0</v>
      </c>
      <c r="G195" s="75"/>
      <c r="H195" s="75"/>
    </row>
    <row r="196" spans="1:9" ht="18" customHeight="1">
      <c r="D196" s="41"/>
      <c r="E196" s="41"/>
      <c r="F196" s="41"/>
    </row>
    <row r="197" spans="1:9" s="6" customFormat="1" ht="24.95" customHeight="1">
      <c r="A197" s="75"/>
      <c r="B197" s="75"/>
      <c r="C197" s="75"/>
      <c r="D197" s="75"/>
      <c r="E197" s="75"/>
      <c r="F197" s="75"/>
      <c r="G197" s="75"/>
      <c r="H197" s="75"/>
    </row>
    <row r="198" spans="1:9" s="6" customFormat="1" ht="20.100000000000001" customHeight="1">
      <c r="A198" s="75"/>
      <c r="B198" s="75"/>
      <c r="C198" s="75"/>
      <c r="D198" s="75"/>
      <c r="E198" s="75"/>
      <c r="F198" s="75"/>
      <c r="G198" s="75"/>
      <c r="H198" s="75"/>
    </row>
    <row r="199" spans="1:9" ht="18" customHeight="1">
      <c r="A199" s="75"/>
      <c r="B199" s="75"/>
      <c r="C199" s="75"/>
      <c r="D199" s="75"/>
      <c r="E199" s="75"/>
      <c r="F199" s="75"/>
    </row>
    <row r="200" spans="1:9" ht="15.95" customHeight="1">
      <c r="A200" s="75"/>
      <c r="B200" s="75"/>
      <c r="C200" s="75"/>
      <c r="D200" s="75"/>
      <c r="E200" s="75"/>
      <c r="F200" s="75"/>
    </row>
    <row r="201" spans="1:9" ht="15.95" customHeight="1">
      <c r="A201" s="75"/>
      <c r="B201" s="75"/>
      <c r="C201" s="75"/>
      <c r="D201" s="75"/>
      <c r="E201" s="75"/>
      <c r="F201" s="75"/>
    </row>
    <row r="202" spans="1:9" ht="15.95" customHeight="1">
      <c r="A202" s="75"/>
      <c r="B202" s="75"/>
      <c r="C202" s="75"/>
      <c r="D202" s="75"/>
      <c r="E202" s="75"/>
      <c r="F202" s="75"/>
    </row>
    <row r="203" spans="1:9" ht="15.95" customHeight="1">
      <c r="A203" s="75"/>
      <c r="B203" s="75"/>
      <c r="C203" s="75"/>
      <c r="D203" s="75"/>
      <c r="E203" s="75"/>
      <c r="F203" s="75"/>
    </row>
    <row r="204" spans="1:9" s="17" customFormat="1" ht="15.95" customHeight="1">
      <c r="A204" s="75"/>
      <c r="B204" s="75"/>
      <c r="C204" s="75"/>
      <c r="D204" s="75"/>
      <c r="E204" s="75"/>
      <c r="F204" s="75"/>
      <c r="G204" s="75"/>
      <c r="H204" s="75"/>
      <c r="I204" s="2"/>
    </row>
    <row r="205" spans="1:9" ht="18" customHeight="1">
      <c r="A205" s="75"/>
      <c r="B205" s="75"/>
      <c r="C205" s="75"/>
      <c r="D205" s="75"/>
      <c r="E205" s="75"/>
      <c r="F205" s="75"/>
    </row>
    <row r="206" spans="1:9" ht="18" customHeight="1">
      <c r="A206" s="75"/>
      <c r="B206" s="75"/>
      <c r="C206" s="75"/>
      <c r="D206" s="75"/>
      <c r="E206" s="75"/>
      <c r="F206" s="75"/>
    </row>
    <row r="207" spans="1:9" ht="15.95" customHeight="1">
      <c r="A207" s="75"/>
      <c r="B207" s="75"/>
      <c r="C207" s="75"/>
      <c r="D207" s="75"/>
      <c r="E207" s="75"/>
      <c r="F207" s="75"/>
    </row>
    <row r="208" spans="1:9" ht="15.95" customHeight="1">
      <c r="A208" s="75"/>
      <c r="B208" s="75"/>
      <c r="C208" s="75"/>
      <c r="D208" s="75"/>
      <c r="E208" s="75"/>
      <c r="F208" s="75"/>
    </row>
    <row r="209" spans="1:8" ht="15.95" customHeight="1">
      <c r="A209" s="75"/>
      <c r="B209" s="75"/>
      <c r="C209" s="75"/>
      <c r="D209" s="75"/>
      <c r="E209" s="75"/>
      <c r="F209" s="75"/>
    </row>
    <row r="210" spans="1:8" ht="15.95" customHeight="1">
      <c r="A210" s="75"/>
      <c r="B210" s="75"/>
      <c r="C210" s="75"/>
      <c r="D210" s="75"/>
      <c r="E210" s="75"/>
      <c r="F210" s="75"/>
    </row>
    <row r="211" spans="1:8" ht="15.95" customHeight="1">
      <c r="A211" s="75"/>
      <c r="B211" s="75"/>
      <c r="C211" s="75"/>
      <c r="D211" s="75"/>
      <c r="E211" s="75"/>
      <c r="F211" s="75"/>
    </row>
    <row r="212" spans="1:8" ht="15.95" customHeight="1">
      <c r="A212" s="75"/>
      <c r="B212" s="75"/>
      <c r="C212" s="75"/>
      <c r="D212" s="75"/>
      <c r="E212" s="75"/>
      <c r="F212" s="75"/>
    </row>
    <row r="213" spans="1:8" ht="15.95" customHeight="1">
      <c r="A213" s="75"/>
      <c r="B213" s="75"/>
      <c r="C213" s="75"/>
      <c r="D213" s="75"/>
      <c r="E213" s="75"/>
      <c r="F213" s="75"/>
    </row>
    <row r="214" spans="1:8" ht="15.95" customHeight="1">
      <c r="A214" s="75"/>
      <c r="B214" s="75"/>
      <c r="C214" s="75"/>
      <c r="D214" s="75"/>
      <c r="E214" s="75"/>
      <c r="F214" s="75"/>
    </row>
    <row r="215" spans="1:8" ht="15.95" customHeight="1">
      <c r="A215" s="75"/>
      <c r="B215" s="75"/>
      <c r="C215" s="75"/>
      <c r="D215" s="75"/>
      <c r="E215" s="75"/>
      <c r="F215" s="75"/>
    </row>
    <row r="216" spans="1:8" ht="15.95" customHeight="1">
      <c r="A216" s="75"/>
      <c r="B216" s="75"/>
      <c r="C216" s="75"/>
      <c r="D216" s="75"/>
      <c r="E216" s="75"/>
      <c r="F216" s="75"/>
    </row>
    <row r="217" spans="1:8">
      <c r="A217" s="75"/>
      <c r="B217" s="75"/>
      <c r="C217" s="75"/>
      <c r="D217" s="75"/>
      <c r="E217" s="75"/>
      <c r="F217" s="75"/>
    </row>
    <row r="218" spans="1:8">
      <c r="A218" s="75"/>
      <c r="B218" s="75"/>
      <c r="C218" s="75"/>
      <c r="D218" s="75"/>
      <c r="E218" s="75"/>
      <c r="F218" s="75"/>
    </row>
    <row r="219" spans="1:8" s="49" customFormat="1" ht="18" customHeight="1">
      <c r="A219" s="75"/>
      <c r="B219" s="75"/>
      <c r="C219" s="75"/>
      <c r="D219" s="75"/>
      <c r="E219" s="75"/>
      <c r="F219" s="75"/>
      <c r="G219" s="75"/>
      <c r="H219" s="75"/>
    </row>
    <row r="220" spans="1:8" ht="15.95" customHeight="1">
      <c r="A220" s="75"/>
      <c r="B220" s="75"/>
      <c r="C220" s="75"/>
      <c r="D220" s="75"/>
      <c r="E220" s="75"/>
      <c r="F220" s="75"/>
    </row>
    <row r="221" spans="1:8" ht="15.95" customHeight="1">
      <c r="A221" s="75"/>
      <c r="B221" s="75"/>
      <c r="C221" s="75"/>
      <c r="D221" s="75"/>
      <c r="E221" s="75"/>
      <c r="F221" s="75"/>
    </row>
    <row r="222" spans="1:8" ht="15.95" customHeight="1">
      <c r="A222" s="75"/>
      <c r="B222" s="75"/>
      <c r="C222" s="75"/>
      <c r="D222" s="75"/>
      <c r="E222" s="75"/>
      <c r="F222" s="75"/>
    </row>
    <row r="223" spans="1:8" ht="15.95" customHeight="1">
      <c r="A223" s="75"/>
      <c r="B223" s="75"/>
      <c r="C223" s="75"/>
      <c r="D223" s="75"/>
      <c r="E223" s="75"/>
      <c r="F223" s="75"/>
    </row>
    <row r="224" spans="1:8" ht="15.95" customHeight="1">
      <c r="A224" s="75"/>
      <c r="B224" s="75"/>
      <c r="C224" s="75"/>
      <c r="D224" s="75"/>
      <c r="E224" s="75"/>
      <c r="F224" s="75"/>
    </row>
    <row r="225" spans="1:6" ht="15.95" customHeight="1">
      <c r="A225" s="75"/>
      <c r="B225" s="75"/>
      <c r="C225" s="75"/>
      <c r="D225" s="75"/>
      <c r="E225" s="75"/>
      <c r="F225" s="75"/>
    </row>
    <row r="226" spans="1:6" ht="15.95" customHeight="1">
      <c r="A226" s="75"/>
      <c r="B226" s="75"/>
      <c r="C226" s="75"/>
      <c r="D226" s="75"/>
      <c r="E226" s="75"/>
      <c r="F226" s="75"/>
    </row>
    <row r="227" spans="1:6" ht="15.95" customHeight="1">
      <c r="A227" s="75"/>
      <c r="B227" s="75"/>
      <c r="C227" s="75"/>
      <c r="D227" s="75"/>
      <c r="E227" s="75"/>
      <c r="F227" s="75"/>
    </row>
    <row r="228" spans="1:6" ht="15.95" customHeight="1">
      <c r="A228" s="75"/>
      <c r="B228" s="75"/>
      <c r="C228" s="75"/>
      <c r="D228" s="75"/>
      <c r="E228" s="75"/>
      <c r="F228" s="75"/>
    </row>
    <row r="229" spans="1:6" ht="15.95" customHeight="1">
      <c r="A229" s="75"/>
      <c r="B229" s="75"/>
      <c r="C229" s="75"/>
      <c r="D229" s="75"/>
      <c r="E229" s="75"/>
      <c r="F229" s="75"/>
    </row>
    <row r="230" spans="1:6">
      <c r="A230" s="75"/>
      <c r="B230" s="75"/>
      <c r="C230" s="75"/>
      <c r="D230" s="75"/>
      <c r="E230" s="75"/>
      <c r="F230" s="75"/>
    </row>
    <row r="231" spans="1:6">
      <c r="A231" s="75"/>
      <c r="B231" s="75"/>
      <c r="C231" s="75"/>
      <c r="D231" s="75"/>
      <c r="E231" s="75"/>
      <c r="F231" s="75"/>
    </row>
    <row r="232" spans="1:6">
      <c r="A232" s="75"/>
      <c r="B232" s="75"/>
      <c r="C232" s="75"/>
      <c r="D232" s="75"/>
      <c r="E232" s="75"/>
      <c r="F232" s="75"/>
    </row>
    <row r="233" spans="1:6">
      <c r="A233" s="75"/>
      <c r="B233" s="75"/>
      <c r="C233" s="75"/>
      <c r="D233" s="75"/>
      <c r="E233" s="75"/>
      <c r="F233" s="75"/>
    </row>
    <row r="234" spans="1:6">
      <c r="A234" s="75"/>
      <c r="B234" s="75"/>
      <c r="C234" s="75"/>
      <c r="D234" s="75"/>
      <c r="E234" s="75"/>
      <c r="F234" s="75"/>
    </row>
  </sheetData>
  <mergeCells count="5">
    <mergeCell ref="B171:F171"/>
    <mergeCell ref="B65:F65"/>
    <mergeCell ref="B77:F77"/>
    <mergeCell ref="B83:F83"/>
    <mergeCell ref="B162:F162"/>
  </mergeCells>
  <dataValidations count="7">
    <dataValidation type="whole" errorStyle="warning" allowBlank="1" showInputMessage="1" showErrorMessage="1" errorTitle="WARNING" error="All figures must be entered as whole numbers. Please ensure that the figure you have entered is correct." sqref="C188:F188 C164 C173">
      <formula1>-1000000</formula1>
      <formula2>1000000</formula2>
    </dataValidation>
    <dataValidation type="whole" errorStyle="warning" operator="lessThanOrEqual" allowBlank="1" showInputMessage="1" showErrorMessage="1" errorTitle="WARNING: Check signage" error="Liabilities are expected to be entered as negative whole numbers. Please ensure the figure you have entered is correct. " sqref="C184:F186 C194:F195">
      <formula1>0</formula1>
    </dataValidation>
    <dataValidation type="whole" errorStyle="warning" operator="lessThanOrEqual" allowBlank="1" showInputMessage="1" showErrorMessage="1" errorTitle="WARNING: Check signage" error="Repayments are expected to be entered as negative whole numbers. Please ensure the figure you have entered is correct. " sqref="E168:F169 C177:F178">
      <formula1>0</formula1>
    </dataValidation>
    <dataValidation type="whole" errorStyle="warning" operator="lessThanOrEqual" allowBlank="1" showInputMessage="1" showErrorMessage="1" errorTitle="WARNING: Check signage" error="Financing must be entered as a negative whole number. Please ensure the figure you have entered is correct. " sqref="C44:F53 E54:F54 C55:F56 C98:F103 C122:F132 C147:F151">
      <formula1>0</formula1>
    </dataValidation>
    <dataValidation type="whole" errorStyle="warning" operator="greaterThanOrEqual" allowBlank="1" showInputMessage="1" showErrorMessage="1" errorTitle="WARNING: Check signage" error="Expenditure must be entered as a positive whole number. Please ensure the figure you have entered is correct." sqref="C31:F40 C66:F75 C78:F81 C84:F93 C114:F118 C141:F143">
      <formula1>0</formula1>
    </dataValidation>
    <dataValidation type="whole" errorStyle="warning" allowBlank="1" showInputMessage="1" showErrorMessage="1" errorTitle="WARNING" error="All figures need to be entered rounded to the nearest whole number. Please review the figure you have entered." sqref="C174 D172:F174 D163:F165 C165">
      <formula1>-100000000</formula1>
      <formula2>100000000</formula2>
    </dataValidation>
    <dataValidation type="whole" errorStyle="warning" allowBlank="1" showInputMessage="1" showErrorMessage="1" errorTitle="WARNING" error="All figures need to be entered rounded to the nearest whole number. This figure is also expected to be a positive figure. Please review the figure you have entered." sqref="C54:D54 C168:D169 C152:F152">
      <formula1>0</formula1>
      <formula2>100000000</formula2>
    </dataValidation>
  </dataValidations>
  <pageMargins left="0.7" right="0.7" top="0.75" bottom="0.75" header="0.3" footer="0.3"/>
  <pageSetup paperSize="9" orientation="portrait" horizontalDpi="90" verticalDpi="9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tabColor rgb="FFC5D9F1"/>
  </sheetPr>
  <dimension ref="A1:I234"/>
  <sheetViews>
    <sheetView zoomScaleNormal="100" workbookViewId="0">
      <pane ySplit="3" topLeftCell="A4" activePane="bottomLeft" state="frozen"/>
      <selection activeCell="H1" sqref="H1"/>
      <selection pane="bottomLeft" activeCell="C1" sqref="C1"/>
    </sheetView>
  </sheetViews>
  <sheetFormatPr defaultColWidth="9.140625" defaultRowHeight="12.75"/>
  <cols>
    <col min="1" max="1" width="4" style="39" customWidth="1"/>
    <col min="2" max="2" width="94.140625" style="40" customWidth="1"/>
    <col min="3" max="6" width="17.5703125" style="40" customWidth="1"/>
    <col min="7" max="7" width="11.140625" style="75" customWidth="1"/>
    <col min="8" max="8" width="69" style="75" customWidth="1"/>
    <col min="9" max="16384" width="9.140625" style="40"/>
  </cols>
  <sheetData>
    <row r="1" spans="1:8" s="3" customFormat="1" ht="20.100000000000001" customHeight="1">
      <c r="A1" s="28"/>
      <c r="B1" s="4" t="s">
        <v>156</v>
      </c>
      <c r="G1" s="75"/>
      <c r="H1" s="75"/>
    </row>
    <row r="2" spans="1:8" s="3" customFormat="1" ht="20.100000000000001" customHeight="1">
      <c r="A2" s="28"/>
      <c r="B2" s="5" t="s">
        <v>69</v>
      </c>
      <c r="D2" s="74"/>
      <c r="E2" s="74"/>
      <c r="F2" s="37"/>
      <c r="G2" s="75"/>
      <c r="H2" s="75"/>
    </row>
    <row r="3" spans="1:8" s="6" customFormat="1" ht="12.75" customHeight="1">
      <c r="A3" s="29"/>
      <c r="B3" s="7"/>
      <c r="G3" s="75"/>
      <c r="H3" s="75"/>
    </row>
    <row r="4" spans="1:8" s="6" customFormat="1" ht="20.100000000000001" customHeight="1">
      <c r="A4" s="29"/>
      <c r="B4" s="10" t="s">
        <v>39</v>
      </c>
      <c r="C4" s="9"/>
      <c r="D4" s="9"/>
      <c r="E4" s="9"/>
      <c r="F4" s="9"/>
      <c r="G4" s="75"/>
      <c r="H4" s="75"/>
    </row>
    <row r="5" spans="1:8" s="6" customFormat="1" ht="20.100000000000001" customHeight="1">
      <c r="A5" s="29"/>
      <c r="B5" s="10" t="s">
        <v>40</v>
      </c>
      <c r="C5" s="9"/>
      <c r="D5" s="9"/>
      <c r="E5" s="9"/>
      <c r="F5" s="9"/>
      <c r="G5" s="75"/>
      <c r="H5" s="75"/>
    </row>
    <row r="6" spans="1:8" s="6" customFormat="1" ht="20.100000000000001" customHeight="1">
      <c r="A6" s="29"/>
      <c r="B6" s="10" t="s">
        <v>140</v>
      </c>
      <c r="C6" s="47"/>
      <c r="D6" s="9"/>
      <c r="F6" s="9"/>
      <c r="G6" s="75"/>
      <c r="H6" s="75"/>
    </row>
    <row r="7" spans="1:8" s="1" customFormat="1" ht="8.1" customHeight="1">
      <c r="A7" s="33"/>
      <c r="C7" s="34"/>
      <c r="D7" s="51"/>
      <c r="F7" s="51"/>
      <c r="G7" s="75"/>
      <c r="H7" s="75"/>
    </row>
    <row r="8" spans="1:8" s="6" customFormat="1" ht="24.95" customHeight="1">
      <c r="A8" s="29"/>
      <c r="B8" s="23" t="s">
        <v>124</v>
      </c>
      <c r="C8" s="22"/>
      <c r="D8" s="11"/>
      <c r="E8" s="11"/>
      <c r="F8" s="8" t="s">
        <v>16</v>
      </c>
      <c r="G8" s="75"/>
      <c r="H8" s="75"/>
    </row>
    <row r="9" spans="1:8" s="13" customFormat="1" ht="45" customHeight="1">
      <c r="A9" s="30"/>
      <c r="B9" s="19"/>
      <c r="C9" s="20" t="s">
        <v>152</v>
      </c>
      <c r="D9" s="20" t="s">
        <v>41</v>
      </c>
      <c r="E9" s="20" t="s">
        <v>42</v>
      </c>
      <c r="F9" s="20" t="s">
        <v>153</v>
      </c>
      <c r="G9" s="75"/>
      <c r="H9" s="75"/>
    </row>
    <row r="10" spans="1:8" s="1" customFormat="1" ht="8.1" customHeight="1">
      <c r="A10" s="33"/>
      <c r="C10" s="34"/>
      <c r="D10" s="27"/>
      <c r="F10" s="27"/>
      <c r="G10" s="75"/>
      <c r="H10" s="75"/>
    </row>
    <row r="11" spans="1:8" s="6" customFormat="1" ht="15.95" customHeight="1">
      <c r="A11" s="29"/>
      <c r="B11" s="50" t="s">
        <v>43</v>
      </c>
      <c r="C11" s="48"/>
      <c r="D11" s="11"/>
      <c r="E11" s="11"/>
      <c r="F11" s="8"/>
      <c r="G11" s="75"/>
      <c r="H11" s="75"/>
    </row>
    <row r="12" spans="1:8" s="17" customFormat="1" ht="15.95" customHeight="1">
      <c r="A12" s="31"/>
      <c r="B12" s="14" t="s">
        <v>125</v>
      </c>
      <c r="C12" s="15">
        <f>C41+C119</f>
        <v>23</v>
      </c>
      <c r="D12" s="15">
        <f>D41+D119</f>
        <v>23</v>
      </c>
      <c r="E12" s="15">
        <f>E41+E119</f>
        <v>23</v>
      </c>
      <c r="F12" s="15">
        <f>F41+F119</f>
        <v>23</v>
      </c>
      <c r="G12" s="75"/>
      <c r="H12" s="75"/>
    </row>
    <row r="13" spans="1:8" s="17" customFormat="1" ht="15.95" customHeight="1">
      <c r="A13" s="31"/>
      <c r="B13" s="14" t="s">
        <v>126</v>
      </c>
      <c r="C13" s="15">
        <f>SUM(C76,C82, C141:C142)</f>
        <v>0</v>
      </c>
      <c r="D13" s="15">
        <f>SUM(D76,D82, D141:D142)</f>
        <v>0</v>
      </c>
      <c r="E13" s="15">
        <f>SUM(E76,E82, E141:E142)</f>
        <v>0</v>
      </c>
      <c r="F13" s="15">
        <f>SUM(F76,F82, F141:F142)</f>
        <v>0</v>
      </c>
      <c r="G13" s="75"/>
      <c r="H13" s="75"/>
    </row>
    <row r="14" spans="1:8" s="17" customFormat="1" ht="15.95" customHeight="1">
      <c r="A14" s="31"/>
      <c r="B14" s="14" t="s">
        <v>93</v>
      </c>
      <c r="C14" s="15">
        <f>C94+C143</f>
        <v>0</v>
      </c>
      <c r="D14" s="15">
        <f>D94+D143</f>
        <v>0</v>
      </c>
      <c r="E14" s="15">
        <f>E94+E143</f>
        <v>0</v>
      </c>
      <c r="F14" s="15">
        <f>F94+F143</f>
        <v>0</v>
      </c>
      <c r="G14" s="75"/>
      <c r="H14" s="75"/>
    </row>
    <row r="15" spans="1:8" s="17" customFormat="1" ht="15.95" customHeight="1">
      <c r="A15" s="32"/>
      <c r="B15" s="18" t="s">
        <v>128</v>
      </c>
      <c r="C15" s="16">
        <f>SUM(C12:C14)</f>
        <v>23</v>
      </c>
      <c r="D15" s="16">
        <f>SUM(D12:D14)</f>
        <v>23</v>
      </c>
      <c r="E15" s="16">
        <f>SUM(E12:E14)</f>
        <v>23</v>
      </c>
      <c r="F15" s="16">
        <f>SUM(F12:F14)</f>
        <v>23</v>
      </c>
      <c r="G15" s="75"/>
      <c r="H15" s="75"/>
    </row>
    <row r="16" spans="1:8" s="1" customFormat="1" ht="8.1" customHeight="1">
      <c r="A16" s="33"/>
      <c r="C16" s="34"/>
      <c r="D16" s="27"/>
      <c r="F16" s="27"/>
      <c r="G16" s="75"/>
      <c r="H16" s="75"/>
    </row>
    <row r="17" spans="1:8" s="6" customFormat="1" ht="15.95" customHeight="1">
      <c r="A17" s="29"/>
      <c r="B17" s="50" t="s">
        <v>48</v>
      </c>
      <c r="C17" s="48"/>
      <c r="D17" s="11"/>
      <c r="E17" s="11"/>
      <c r="F17" s="8"/>
      <c r="G17" s="75"/>
      <c r="H17" s="75"/>
    </row>
    <row r="18" spans="1:8" s="17" customFormat="1" ht="15.95" customHeight="1">
      <c r="A18" s="31"/>
      <c r="B18" s="14" t="s">
        <v>133</v>
      </c>
      <c r="C18" s="15">
        <f>SUM(C44:C50,C122:C126)</f>
        <v>-23</v>
      </c>
      <c r="D18" s="15">
        <f>SUM(D44:D50,D122:D126)</f>
        <v>-23</v>
      </c>
      <c r="E18" s="15">
        <f>SUM(E44:E50,E122:E126)</f>
        <v>-23</v>
      </c>
      <c r="F18" s="15">
        <f>SUM(F44:F50,F122:F126)</f>
        <v>-23</v>
      </c>
      <c r="G18" s="75"/>
      <c r="H18" s="75"/>
    </row>
    <row r="19" spans="1:8" s="17" customFormat="1" ht="15.95" customHeight="1">
      <c r="A19" s="31"/>
      <c r="B19" s="14" t="s">
        <v>134</v>
      </c>
      <c r="C19" s="15">
        <f>SUM(C51,C104,C127,C152)</f>
        <v>0</v>
      </c>
      <c r="D19" s="15">
        <f>SUM(D51,D104,D127,D152)</f>
        <v>0</v>
      </c>
      <c r="E19" s="15">
        <f>SUM(E51,E104,E127,E152)</f>
        <v>0</v>
      </c>
      <c r="F19" s="15">
        <f>SUM(F51,F104,F127,F152)</f>
        <v>0</v>
      </c>
      <c r="G19" s="75"/>
      <c r="H19" s="75"/>
    </row>
    <row r="20" spans="1:8" s="17" customFormat="1" ht="15.95" customHeight="1">
      <c r="A20" s="31"/>
      <c r="B20" s="14" t="s">
        <v>135</v>
      </c>
      <c r="C20" s="15">
        <f>SUM(C55:C56,C131:C132)</f>
        <v>0</v>
      </c>
      <c r="D20" s="15">
        <f>SUM(D55:D56,D131:D132)</f>
        <v>0</v>
      </c>
      <c r="E20" s="15">
        <f>SUM(E55:E56,E131:E132)</f>
        <v>0</v>
      </c>
      <c r="F20" s="15">
        <f>SUM(F55:F56,F131:F132)</f>
        <v>0</v>
      </c>
      <c r="G20" s="75"/>
      <c r="H20" s="75"/>
    </row>
    <row r="21" spans="1:8" s="17" customFormat="1" ht="15.95" customHeight="1">
      <c r="A21" s="31"/>
      <c r="B21" s="14" t="s">
        <v>136</v>
      </c>
      <c r="C21" s="15">
        <f>SUM(C52:C53,C128:C129)</f>
        <v>0</v>
      </c>
      <c r="D21" s="15">
        <f>SUM(D52:D53,D128:D129)</f>
        <v>0</v>
      </c>
      <c r="E21" s="15">
        <f>SUM(E52:E53,E128:E129)</f>
        <v>0</v>
      </c>
      <c r="F21" s="15">
        <f>SUM(F52:F53,F128:F129)</f>
        <v>0</v>
      </c>
      <c r="G21" s="75"/>
      <c r="H21" s="75"/>
    </row>
    <row r="22" spans="1:8" s="17" customFormat="1" ht="15.95" customHeight="1">
      <c r="A22" s="31"/>
      <c r="B22" s="14" t="s">
        <v>137</v>
      </c>
      <c r="C22" s="15">
        <f>SUM(C54,C130)</f>
        <v>0</v>
      </c>
      <c r="D22" s="15">
        <f>SUM(D54,D130)</f>
        <v>0</v>
      </c>
      <c r="E22" s="15">
        <f>SUM(E54,E130)</f>
        <v>0</v>
      </c>
      <c r="F22" s="15">
        <f>SUM(F54,F130)</f>
        <v>0</v>
      </c>
      <c r="G22" s="75"/>
      <c r="H22" s="75"/>
    </row>
    <row r="23" spans="1:8" s="17" customFormat="1" ht="15.95" customHeight="1">
      <c r="A23" s="31"/>
      <c r="B23" s="14" t="s">
        <v>138</v>
      </c>
      <c r="C23" s="15">
        <f>SUM(C98:C103, C147:C151)</f>
        <v>0</v>
      </c>
      <c r="D23" s="15">
        <f>SUM(D98:D103, D147:D151)</f>
        <v>0</v>
      </c>
      <c r="E23" s="15">
        <f>SUM(E98:E103, E147:E151)</f>
        <v>0</v>
      </c>
      <c r="F23" s="15">
        <f>SUM(F98:F103, F147:F151)</f>
        <v>0</v>
      </c>
      <c r="G23" s="75"/>
      <c r="H23" s="75"/>
    </row>
    <row r="24" spans="1:8" s="17" customFormat="1" ht="15.95" customHeight="1">
      <c r="A24" s="32"/>
      <c r="B24" s="18" t="s">
        <v>53</v>
      </c>
      <c r="C24" s="16">
        <f>SUM(C18:C23)</f>
        <v>-23</v>
      </c>
      <c r="D24" s="16">
        <f>SUM(D18:D23)</f>
        <v>-23</v>
      </c>
      <c r="E24" s="16">
        <f>SUM(E18:E23)</f>
        <v>-23</v>
      </c>
      <c r="F24" s="16">
        <f>SUM(F18:F23)</f>
        <v>-23</v>
      </c>
      <c r="G24" s="75"/>
      <c r="H24" s="75"/>
    </row>
    <row r="25" spans="1:8" ht="18" customHeight="1">
      <c r="D25" s="41"/>
      <c r="E25" s="41"/>
      <c r="F25" s="41"/>
    </row>
    <row r="26" spans="1:8" s="6" customFormat="1" ht="24.95" customHeight="1">
      <c r="A26" s="29"/>
      <c r="B26" s="23" t="s">
        <v>127</v>
      </c>
      <c r="C26" s="22"/>
      <c r="D26" s="11"/>
      <c r="E26" s="11"/>
      <c r="F26" s="8"/>
      <c r="G26" s="75"/>
      <c r="H26" s="75"/>
    </row>
    <row r="27" spans="1:8" s="6" customFormat="1" ht="20.100000000000001" customHeight="1">
      <c r="A27" s="29"/>
      <c r="B27" s="12" t="s">
        <v>142</v>
      </c>
      <c r="C27" s="48"/>
      <c r="D27" s="11"/>
      <c r="E27" s="11"/>
      <c r="F27" s="8" t="s">
        <v>16</v>
      </c>
      <c r="G27" s="75"/>
      <c r="H27" s="75"/>
    </row>
    <row r="28" spans="1:8" s="13" customFormat="1" ht="45" customHeight="1">
      <c r="A28" s="30"/>
      <c r="B28" s="19"/>
      <c r="C28" s="20" t="str">
        <f>C$9</f>
        <v>2020-21 
Provisional 
Outturn</v>
      </c>
      <c r="D28" s="20" t="str">
        <f>D$9</f>
        <v>2021-22 
Budget 
Estimate</v>
      </c>
      <c r="E28" s="20" t="str">
        <f>E$9</f>
        <v>2022-23 
Budget 
Estimate</v>
      </c>
      <c r="F28" s="20" t="str">
        <f>F$9</f>
        <v>2023-24 
Budget 
Estimate</v>
      </c>
      <c r="G28" s="75"/>
      <c r="H28" s="75"/>
    </row>
    <row r="29" spans="1:8" s="1" customFormat="1" ht="8.1" customHeight="1">
      <c r="A29" s="33"/>
      <c r="C29" s="34"/>
      <c r="D29" s="27"/>
      <c r="F29" s="27"/>
      <c r="G29" s="75"/>
      <c r="H29" s="75"/>
    </row>
    <row r="30" spans="1:8" s="6" customFormat="1" ht="15.95" customHeight="1">
      <c r="A30" s="29"/>
      <c r="B30" s="50" t="s">
        <v>43</v>
      </c>
      <c r="C30" s="48"/>
      <c r="D30" s="11"/>
      <c r="E30" s="11"/>
      <c r="F30" s="8"/>
      <c r="G30" s="75"/>
      <c r="H30" s="75"/>
    </row>
    <row r="31" spans="1:8" s="17" customFormat="1" ht="15.95" customHeight="1">
      <c r="A31" s="31"/>
      <c r="B31" s="21" t="s">
        <v>31</v>
      </c>
      <c r="C31" s="26">
        <v>0</v>
      </c>
      <c r="D31" s="26">
        <v>0</v>
      </c>
      <c r="E31" s="26">
        <v>0</v>
      </c>
      <c r="F31" s="26">
        <v>0</v>
      </c>
      <c r="G31" s="75"/>
      <c r="H31" s="75"/>
    </row>
    <row r="32" spans="1:8" s="17" customFormat="1" ht="15.95" customHeight="1">
      <c r="A32" s="31"/>
      <c r="B32" s="21" t="s">
        <v>154</v>
      </c>
      <c r="C32" s="26">
        <v>0</v>
      </c>
      <c r="D32" s="26">
        <v>0</v>
      </c>
      <c r="E32" s="26">
        <v>0</v>
      </c>
      <c r="F32" s="26">
        <v>0</v>
      </c>
      <c r="G32" s="75"/>
      <c r="H32" s="75"/>
    </row>
    <row r="33" spans="1:8" s="17" customFormat="1" ht="15.95" customHeight="1">
      <c r="A33" s="31"/>
      <c r="B33" s="21" t="s">
        <v>32</v>
      </c>
      <c r="C33" s="26">
        <v>0</v>
      </c>
      <c r="D33" s="26">
        <v>0</v>
      </c>
      <c r="E33" s="26">
        <v>0</v>
      </c>
      <c r="F33" s="26">
        <v>0</v>
      </c>
      <c r="G33" s="75"/>
      <c r="H33" s="75"/>
    </row>
    <row r="34" spans="1:8" s="17" customFormat="1" ht="15.95" customHeight="1">
      <c r="A34" s="31"/>
      <c r="B34" s="21" t="s">
        <v>35</v>
      </c>
      <c r="C34" s="26">
        <v>0</v>
      </c>
      <c r="D34" s="26">
        <v>0</v>
      </c>
      <c r="E34" s="26">
        <v>0</v>
      </c>
      <c r="F34" s="26">
        <v>0</v>
      </c>
      <c r="G34" s="75"/>
      <c r="H34" s="75"/>
    </row>
    <row r="35" spans="1:8" s="17" customFormat="1" ht="15.95" customHeight="1">
      <c r="A35" s="31"/>
      <c r="B35" s="21" t="s">
        <v>33</v>
      </c>
      <c r="C35" s="26">
        <v>0</v>
      </c>
      <c r="D35" s="26">
        <v>0</v>
      </c>
      <c r="E35" s="26">
        <v>0</v>
      </c>
      <c r="F35" s="26">
        <v>0</v>
      </c>
      <c r="G35" s="75"/>
      <c r="H35" s="75"/>
    </row>
    <row r="36" spans="1:8" s="17" customFormat="1" ht="15.95" customHeight="1">
      <c r="A36" s="31"/>
      <c r="B36" s="21" t="s">
        <v>45</v>
      </c>
      <c r="C36" s="26">
        <v>0</v>
      </c>
      <c r="D36" s="26">
        <v>0</v>
      </c>
      <c r="E36" s="26">
        <v>0</v>
      </c>
      <c r="F36" s="26">
        <v>0</v>
      </c>
      <c r="G36" s="75"/>
      <c r="H36" s="75"/>
    </row>
    <row r="37" spans="1:8" s="17" customFormat="1" ht="15.95" customHeight="1">
      <c r="A37" s="31"/>
      <c r="B37" s="21" t="s">
        <v>44</v>
      </c>
      <c r="C37" s="26">
        <v>0</v>
      </c>
      <c r="D37" s="26">
        <v>0</v>
      </c>
      <c r="E37" s="26">
        <v>0</v>
      </c>
      <c r="F37" s="26">
        <v>0</v>
      </c>
      <c r="G37" s="75"/>
      <c r="H37" s="75"/>
    </row>
    <row r="38" spans="1:8" s="17" customFormat="1" ht="15.95" customHeight="1">
      <c r="A38" s="31"/>
      <c r="B38" s="21" t="s">
        <v>38</v>
      </c>
      <c r="C38" s="26">
        <v>0</v>
      </c>
      <c r="D38" s="26">
        <v>0</v>
      </c>
      <c r="E38" s="26">
        <v>0</v>
      </c>
      <c r="F38" s="26">
        <v>0</v>
      </c>
      <c r="G38" s="75"/>
      <c r="H38" s="75"/>
    </row>
    <row r="39" spans="1:8" s="17" customFormat="1" ht="15.95" customHeight="1">
      <c r="A39" s="31"/>
      <c r="B39" s="21" t="s">
        <v>34</v>
      </c>
      <c r="C39" s="26">
        <v>23</v>
      </c>
      <c r="D39" s="26">
        <v>23</v>
      </c>
      <c r="E39" s="26">
        <v>23</v>
      </c>
      <c r="F39" s="26">
        <v>23</v>
      </c>
      <c r="G39" s="75"/>
      <c r="H39" s="75"/>
    </row>
    <row r="40" spans="1:8" s="17" customFormat="1" ht="15.95" customHeight="1">
      <c r="A40" s="31"/>
      <c r="B40" s="21" t="s">
        <v>46</v>
      </c>
      <c r="C40" s="26">
        <v>0</v>
      </c>
      <c r="D40" s="26">
        <v>0</v>
      </c>
      <c r="E40" s="26">
        <v>0</v>
      </c>
      <c r="F40" s="26">
        <v>0</v>
      </c>
      <c r="G40" s="75"/>
      <c r="H40" s="75"/>
    </row>
    <row r="41" spans="1:8" s="17" customFormat="1" ht="15.95" customHeight="1">
      <c r="A41" s="32"/>
      <c r="B41" s="18" t="s">
        <v>47</v>
      </c>
      <c r="C41" s="16">
        <f>SUM(C31:C40)</f>
        <v>23</v>
      </c>
      <c r="D41" s="16">
        <f>SUM(D31:D40)</f>
        <v>23</v>
      </c>
      <c r="E41" s="16">
        <f>SUM(E31:E40)</f>
        <v>23</v>
      </c>
      <c r="F41" s="16">
        <f>SUM(F31:F40)</f>
        <v>23</v>
      </c>
      <c r="G41" s="75"/>
      <c r="H41" s="75"/>
    </row>
    <row r="42" spans="1:8" s="1" customFormat="1" ht="8.1" customHeight="1">
      <c r="A42" s="33"/>
      <c r="C42" s="34"/>
      <c r="D42" s="27"/>
      <c r="F42" s="27"/>
      <c r="G42" s="75"/>
      <c r="H42" s="75"/>
    </row>
    <row r="43" spans="1:8" s="6" customFormat="1" ht="15.95" customHeight="1">
      <c r="A43" s="29"/>
      <c r="B43" s="50" t="s">
        <v>48</v>
      </c>
      <c r="C43" s="48"/>
      <c r="D43" s="11"/>
      <c r="E43" s="11"/>
      <c r="F43" s="8"/>
      <c r="G43" s="75"/>
      <c r="H43" s="75"/>
    </row>
    <row r="44" spans="1:8" s="17" customFormat="1" ht="15.95" customHeight="1">
      <c r="A44" s="31"/>
      <c r="B44" s="21" t="s">
        <v>78</v>
      </c>
      <c r="C44" s="26">
        <v>0</v>
      </c>
      <c r="D44" s="26">
        <v>0</v>
      </c>
      <c r="E44" s="26">
        <v>0</v>
      </c>
      <c r="F44" s="26">
        <v>0</v>
      </c>
      <c r="G44" s="75"/>
      <c r="H44" s="75"/>
    </row>
    <row r="45" spans="1:8" s="17" customFormat="1" ht="15.95" customHeight="1">
      <c r="A45" s="31"/>
      <c r="B45" s="21" t="s">
        <v>79</v>
      </c>
      <c r="C45" s="26">
        <v>0</v>
      </c>
      <c r="D45" s="26">
        <v>0</v>
      </c>
      <c r="E45" s="26">
        <v>0</v>
      </c>
      <c r="F45" s="26">
        <v>0</v>
      </c>
      <c r="G45" s="75"/>
      <c r="H45" s="75"/>
    </row>
    <row r="46" spans="1:8" s="17" customFormat="1" ht="15.95" customHeight="1">
      <c r="A46" s="31"/>
      <c r="B46" s="21" t="s">
        <v>80</v>
      </c>
      <c r="C46" s="26">
        <v>0</v>
      </c>
      <c r="D46" s="26">
        <v>0</v>
      </c>
      <c r="E46" s="26">
        <v>0</v>
      </c>
      <c r="F46" s="26">
        <v>0</v>
      </c>
      <c r="G46" s="75"/>
      <c r="H46" s="75"/>
    </row>
    <row r="47" spans="1:8" s="17" customFormat="1" ht="15.95" customHeight="1">
      <c r="A47" s="31"/>
      <c r="B47" s="21" t="s">
        <v>81</v>
      </c>
      <c r="C47" s="26">
        <v>0</v>
      </c>
      <c r="D47" s="26">
        <v>0</v>
      </c>
      <c r="E47" s="26">
        <v>0</v>
      </c>
      <c r="F47" s="26">
        <v>0</v>
      </c>
      <c r="G47" s="75"/>
      <c r="H47" s="75"/>
    </row>
    <row r="48" spans="1:8" s="17" customFormat="1" ht="15.95" customHeight="1">
      <c r="A48" s="31"/>
      <c r="B48" s="21" t="s">
        <v>82</v>
      </c>
      <c r="C48" s="26">
        <v>-23</v>
      </c>
      <c r="D48" s="26">
        <v>-23</v>
      </c>
      <c r="E48" s="26">
        <v>-23</v>
      </c>
      <c r="F48" s="26">
        <v>-23</v>
      </c>
      <c r="G48" s="75"/>
      <c r="H48" s="75"/>
    </row>
    <row r="49" spans="1:8" s="17" customFormat="1" ht="15.95" customHeight="1">
      <c r="A49" s="31"/>
      <c r="B49" s="21" t="s">
        <v>83</v>
      </c>
      <c r="C49" s="26">
        <v>0</v>
      </c>
      <c r="D49" s="26">
        <v>0</v>
      </c>
      <c r="E49" s="26">
        <v>0</v>
      </c>
      <c r="F49" s="26">
        <v>0</v>
      </c>
      <c r="G49" s="75"/>
      <c r="H49" s="75"/>
    </row>
    <row r="50" spans="1:8" s="17" customFormat="1" ht="15.95" customHeight="1">
      <c r="A50" s="31"/>
      <c r="B50" s="21" t="s">
        <v>84</v>
      </c>
      <c r="C50" s="26">
        <v>0</v>
      </c>
      <c r="D50" s="26">
        <v>0</v>
      </c>
      <c r="E50" s="26">
        <v>0</v>
      </c>
      <c r="F50" s="26">
        <v>0</v>
      </c>
      <c r="G50" s="75"/>
      <c r="H50" s="75"/>
    </row>
    <row r="51" spans="1:8" s="17" customFormat="1" ht="15.95" customHeight="1">
      <c r="A51" s="31"/>
      <c r="B51" s="21" t="s">
        <v>85</v>
      </c>
      <c r="C51" s="26">
        <v>0</v>
      </c>
      <c r="D51" s="26">
        <v>0</v>
      </c>
      <c r="E51" s="26">
        <v>0</v>
      </c>
      <c r="F51" s="26">
        <v>0</v>
      </c>
      <c r="G51" s="75"/>
      <c r="H51" s="75"/>
    </row>
    <row r="52" spans="1:8" s="17" customFormat="1" ht="15.95" customHeight="1">
      <c r="A52" s="31"/>
      <c r="B52" s="21" t="s">
        <v>86</v>
      </c>
      <c r="C52" s="26">
        <v>0</v>
      </c>
      <c r="D52" s="26">
        <v>0</v>
      </c>
      <c r="E52" s="26">
        <v>0</v>
      </c>
      <c r="F52" s="26">
        <v>0</v>
      </c>
      <c r="G52" s="75"/>
      <c r="H52" s="75"/>
    </row>
    <row r="53" spans="1:8" s="17" customFormat="1" ht="15.95" customHeight="1">
      <c r="A53" s="31"/>
      <c r="B53" s="21" t="s">
        <v>87</v>
      </c>
      <c r="C53" s="26">
        <v>0</v>
      </c>
      <c r="D53" s="26">
        <v>0</v>
      </c>
      <c r="E53" s="26">
        <v>0</v>
      </c>
      <c r="F53" s="26">
        <v>0</v>
      </c>
      <c r="G53" s="75"/>
      <c r="H53" s="75"/>
    </row>
    <row r="54" spans="1:8" s="17" customFormat="1" ht="15.95" customHeight="1">
      <c r="A54" s="31"/>
      <c r="B54" s="21" t="s">
        <v>88</v>
      </c>
      <c r="C54" s="15">
        <v>0</v>
      </c>
      <c r="D54" s="15">
        <v>0</v>
      </c>
      <c r="E54" s="26">
        <v>0</v>
      </c>
      <c r="F54" s="26">
        <v>0</v>
      </c>
      <c r="G54" s="75"/>
      <c r="H54" s="75"/>
    </row>
    <row r="55" spans="1:8" s="17" customFormat="1" ht="15.95" customHeight="1">
      <c r="A55" s="31"/>
      <c r="B55" s="21" t="s">
        <v>89</v>
      </c>
      <c r="C55" s="26">
        <v>0</v>
      </c>
      <c r="D55" s="26">
        <v>0</v>
      </c>
      <c r="E55" s="26">
        <v>0</v>
      </c>
      <c r="F55" s="26">
        <v>0</v>
      </c>
      <c r="G55" s="75"/>
      <c r="H55" s="75"/>
    </row>
    <row r="56" spans="1:8" s="17" customFormat="1" ht="15.95" customHeight="1">
      <c r="A56" s="31"/>
      <c r="B56" s="21" t="s">
        <v>90</v>
      </c>
      <c r="C56" s="26">
        <v>0</v>
      </c>
      <c r="D56" s="26">
        <v>0</v>
      </c>
      <c r="E56" s="26">
        <v>0</v>
      </c>
      <c r="F56" s="26">
        <v>0</v>
      </c>
      <c r="G56" s="75"/>
      <c r="H56" s="75"/>
    </row>
    <row r="57" spans="1:8" s="17" customFormat="1" ht="15.95" customHeight="1">
      <c r="A57" s="32"/>
      <c r="B57" s="18" t="s">
        <v>49</v>
      </c>
      <c r="C57" s="16">
        <f>SUM(C44:C56)</f>
        <v>-23</v>
      </c>
      <c r="D57" s="16">
        <f>SUM(D44:D56)</f>
        <v>-23</v>
      </c>
      <c r="E57" s="16">
        <f>SUM(E44:E56)</f>
        <v>-23</v>
      </c>
      <c r="F57" s="16">
        <f>SUM(F44:F56)</f>
        <v>-23</v>
      </c>
      <c r="G57" s="75"/>
      <c r="H57" s="75"/>
    </row>
    <row r="58" spans="1:8" s="1" customFormat="1" ht="8.1" customHeight="1">
      <c r="A58" s="33"/>
      <c r="C58" s="34"/>
      <c r="D58" s="27"/>
      <c r="F58" s="27"/>
      <c r="G58" s="75"/>
      <c r="H58" s="75"/>
    </row>
    <row r="59" spans="1:8" s="17" customFormat="1" ht="15.95" customHeight="1">
      <c r="A59" s="31"/>
      <c r="B59" s="44" t="s">
        <v>97</v>
      </c>
      <c r="C59" s="36" t="str">
        <f>IF(C41+C57=0, "PASS", "FAIL")</f>
        <v>PASS</v>
      </c>
      <c r="D59" s="36" t="str">
        <f>IF(D41+D57=0, "PASS", "FAIL")</f>
        <v>PASS</v>
      </c>
      <c r="E59" s="36" t="str">
        <f>IF(E41+E57=0, "PASS", "FAIL")</f>
        <v>PASS</v>
      </c>
      <c r="F59" s="36" t="str">
        <f>IF(F41+F57=0, "PASS", "FAIL")</f>
        <v>PASS</v>
      </c>
      <c r="G59" s="75"/>
      <c r="H59" s="75"/>
    </row>
    <row r="60" spans="1:8" s="1" customFormat="1" ht="18" customHeight="1">
      <c r="A60" s="33"/>
      <c r="C60" s="34"/>
      <c r="D60" s="27"/>
      <c r="F60" s="27"/>
      <c r="G60" s="75"/>
      <c r="H60" s="75"/>
    </row>
    <row r="61" spans="1:8" s="6" customFormat="1" ht="20.100000000000001" customHeight="1">
      <c r="A61" s="29"/>
      <c r="B61" s="12" t="s">
        <v>141</v>
      </c>
      <c r="C61" s="48"/>
      <c r="D61" s="11"/>
      <c r="E61" s="11"/>
      <c r="F61" s="8" t="s">
        <v>16</v>
      </c>
      <c r="G61" s="75"/>
      <c r="H61" s="75"/>
    </row>
    <row r="62" spans="1:8" s="13" customFormat="1" ht="45" customHeight="1">
      <c r="A62" s="30"/>
      <c r="B62" s="19"/>
      <c r="C62" s="20" t="str">
        <f>C$9</f>
        <v>2020-21 
Provisional 
Outturn</v>
      </c>
      <c r="D62" s="20" t="str">
        <f>D$9</f>
        <v>2021-22 
Budget 
Estimate</v>
      </c>
      <c r="E62" s="20" t="str">
        <f>E$9</f>
        <v>2022-23 
Budget 
Estimate</v>
      </c>
      <c r="F62" s="20" t="str">
        <f>F$9</f>
        <v>2023-24 
Budget 
Estimate</v>
      </c>
      <c r="G62" s="75"/>
      <c r="H62" s="75"/>
    </row>
    <row r="63" spans="1:8" s="1" customFormat="1" ht="8.1" customHeight="1">
      <c r="A63" s="33"/>
      <c r="C63" s="34"/>
      <c r="D63" s="27"/>
      <c r="F63" s="27"/>
      <c r="G63" s="75"/>
      <c r="H63" s="75"/>
    </row>
    <row r="64" spans="1:8" s="6" customFormat="1" ht="15.95" customHeight="1">
      <c r="A64" s="29"/>
      <c r="B64" s="50" t="s">
        <v>43</v>
      </c>
      <c r="C64" s="48"/>
      <c r="D64" s="11"/>
      <c r="E64" s="11"/>
      <c r="F64" s="8"/>
      <c r="G64" s="75"/>
      <c r="H64" s="75"/>
    </row>
    <row r="65" spans="1:8" s="13" customFormat="1" ht="20.100000000000001" customHeight="1">
      <c r="A65" s="30"/>
      <c r="B65" s="81" t="s">
        <v>94</v>
      </c>
      <c r="C65" s="82"/>
      <c r="D65" s="82"/>
      <c r="E65" s="82"/>
      <c r="F65" s="83"/>
      <c r="G65" s="75"/>
      <c r="H65" s="75"/>
    </row>
    <row r="66" spans="1:8" s="17" customFormat="1" ht="15.95" customHeight="1">
      <c r="A66" s="31"/>
      <c r="B66" s="21" t="s">
        <v>31</v>
      </c>
      <c r="C66" s="26">
        <v>0</v>
      </c>
      <c r="D66" s="26">
        <v>0</v>
      </c>
      <c r="E66" s="26">
        <v>0</v>
      </c>
      <c r="F66" s="26">
        <v>0</v>
      </c>
      <c r="G66" s="75"/>
      <c r="H66" s="75"/>
    </row>
    <row r="67" spans="1:8" s="17" customFormat="1" ht="15.95" customHeight="1">
      <c r="A67" s="31"/>
      <c r="B67" s="21" t="s">
        <v>154</v>
      </c>
      <c r="C67" s="26">
        <v>0</v>
      </c>
      <c r="D67" s="26">
        <v>0</v>
      </c>
      <c r="E67" s="26">
        <v>0</v>
      </c>
      <c r="F67" s="26">
        <v>0</v>
      </c>
      <c r="G67" s="75"/>
      <c r="H67" s="75"/>
    </row>
    <row r="68" spans="1:8" s="17" customFormat="1" ht="15.95" customHeight="1">
      <c r="A68" s="31"/>
      <c r="B68" s="21" t="s">
        <v>32</v>
      </c>
      <c r="C68" s="26">
        <v>0</v>
      </c>
      <c r="D68" s="26">
        <v>0</v>
      </c>
      <c r="E68" s="26">
        <v>0</v>
      </c>
      <c r="F68" s="26">
        <v>0</v>
      </c>
      <c r="G68" s="75"/>
      <c r="H68" s="75"/>
    </row>
    <row r="69" spans="1:8" s="17" customFormat="1" ht="15.95" customHeight="1">
      <c r="A69" s="31"/>
      <c r="B69" s="21" t="s">
        <v>50</v>
      </c>
      <c r="C69" s="26">
        <v>0</v>
      </c>
      <c r="D69" s="26">
        <v>0</v>
      </c>
      <c r="E69" s="26">
        <v>0</v>
      </c>
      <c r="F69" s="26">
        <v>0</v>
      </c>
      <c r="G69" s="75"/>
      <c r="H69" s="75"/>
    </row>
    <row r="70" spans="1:8" s="17" customFormat="1" ht="15.95" customHeight="1">
      <c r="A70" s="31"/>
      <c r="B70" s="21" t="s">
        <v>33</v>
      </c>
      <c r="C70" s="26">
        <v>0</v>
      </c>
      <c r="D70" s="26">
        <v>0</v>
      </c>
      <c r="E70" s="26">
        <v>0</v>
      </c>
      <c r="F70" s="26">
        <v>0</v>
      </c>
      <c r="G70" s="75"/>
      <c r="H70" s="75"/>
    </row>
    <row r="71" spans="1:8" s="17" customFormat="1" ht="15.95" customHeight="1">
      <c r="A71" s="31"/>
      <c r="B71" s="21" t="s">
        <v>45</v>
      </c>
      <c r="C71" s="26">
        <v>0</v>
      </c>
      <c r="D71" s="26">
        <v>0</v>
      </c>
      <c r="E71" s="26">
        <v>0</v>
      </c>
      <c r="F71" s="26">
        <v>0</v>
      </c>
      <c r="G71" s="75"/>
      <c r="H71" s="75"/>
    </row>
    <row r="72" spans="1:8" s="17" customFormat="1" ht="15.95" customHeight="1">
      <c r="A72" s="31"/>
      <c r="B72" s="21" t="s">
        <v>44</v>
      </c>
      <c r="C72" s="26">
        <v>0</v>
      </c>
      <c r="D72" s="26">
        <v>0</v>
      </c>
      <c r="E72" s="26">
        <v>0</v>
      </c>
      <c r="F72" s="26">
        <v>0</v>
      </c>
      <c r="G72" s="75"/>
      <c r="H72" s="75"/>
    </row>
    <row r="73" spans="1:8" s="17" customFormat="1" ht="15.95" customHeight="1">
      <c r="A73" s="31"/>
      <c r="B73" s="21" t="s">
        <v>38</v>
      </c>
      <c r="C73" s="26">
        <v>0</v>
      </c>
      <c r="D73" s="26">
        <v>0</v>
      </c>
      <c r="E73" s="26">
        <v>0</v>
      </c>
      <c r="F73" s="26">
        <v>0</v>
      </c>
      <c r="G73" s="75"/>
      <c r="H73" s="75"/>
    </row>
    <row r="74" spans="1:8" s="17" customFormat="1" ht="15.95" customHeight="1">
      <c r="A74" s="31"/>
      <c r="B74" s="21" t="s">
        <v>34</v>
      </c>
      <c r="C74" s="26">
        <v>0</v>
      </c>
      <c r="D74" s="26">
        <v>0</v>
      </c>
      <c r="E74" s="26">
        <v>0</v>
      </c>
      <c r="F74" s="26">
        <v>0</v>
      </c>
      <c r="G74" s="75"/>
      <c r="H74" s="75"/>
    </row>
    <row r="75" spans="1:8" s="17" customFormat="1" ht="15.95" customHeight="1">
      <c r="A75" s="31"/>
      <c r="B75" s="21" t="s">
        <v>46</v>
      </c>
      <c r="C75" s="26">
        <v>0</v>
      </c>
      <c r="D75" s="26">
        <v>0</v>
      </c>
      <c r="E75" s="26">
        <v>0</v>
      </c>
      <c r="F75" s="26">
        <v>0</v>
      </c>
      <c r="G75" s="75"/>
      <c r="H75" s="75"/>
    </row>
    <row r="76" spans="1:8" s="17" customFormat="1" ht="15.95" customHeight="1">
      <c r="A76" s="32"/>
      <c r="B76" s="24" t="s">
        <v>95</v>
      </c>
      <c r="C76" s="25">
        <f>SUM(C66:C75)</f>
        <v>0</v>
      </c>
      <c r="D76" s="25">
        <f>SUM(D66:D75)</f>
        <v>0</v>
      </c>
      <c r="E76" s="25">
        <f>SUM(E66:E75)</f>
        <v>0</v>
      </c>
      <c r="F76" s="25">
        <f>SUM(F66:F75)</f>
        <v>0</v>
      </c>
      <c r="G76" s="75"/>
      <c r="H76" s="75"/>
    </row>
    <row r="77" spans="1:8" s="13" customFormat="1" ht="20.100000000000001" customHeight="1">
      <c r="A77" s="30"/>
      <c r="B77" s="81" t="s">
        <v>130</v>
      </c>
      <c r="C77" s="82"/>
      <c r="D77" s="82"/>
      <c r="E77" s="82"/>
      <c r="F77" s="83"/>
      <c r="G77" s="75"/>
      <c r="H77" s="75"/>
    </row>
    <row r="78" spans="1:8" s="17" customFormat="1" ht="15.95" customHeight="1">
      <c r="A78" s="31"/>
      <c r="B78" s="21" t="s">
        <v>51</v>
      </c>
      <c r="C78" s="26">
        <v>0</v>
      </c>
      <c r="D78" s="26">
        <v>0</v>
      </c>
      <c r="E78" s="26">
        <v>0</v>
      </c>
      <c r="F78" s="26">
        <v>0</v>
      </c>
      <c r="G78" s="75"/>
      <c r="H78" s="75"/>
    </row>
    <row r="79" spans="1:8" s="17" customFormat="1" ht="15.95" customHeight="1">
      <c r="A79" s="31"/>
      <c r="B79" s="21" t="s">
        <v>92</v>
      </c>
      <c r="C79" s="26">
        <v>0</v>
      </c>
      <c r="D79" s="26">
        <v>0</v>
      </c>
      <c r="E79" s="26">
        <v>0</v>
      </c>
      <c r="F79" s="26">
        <v>0</v>
      </c>
      <c r="G79" s="75"/>
      <c r="H79" s="75"/>
    </row>
    <row r="80" spans="1:8" s="17" customFormat="1" ht="15.95" customHeight="1">
      <c r="A80" s="31"/>
      <c r="B80" s="21" t="s">
        <v>131</v>
      </c>
      <c r="C80" s="26">
        <v>0</v>
      </c>
      <c r="D80" s="26">
        <v>0</v>
      </c>
      <c r="E80" s="26">
        <v>0</v>
      </c>
      <c r="F80" s="26">
        <v>0</v>
      </c>
      <c r="G80" s="75"/>
      <c r="H80" s="75"/>
    </row>
    <row r="81" spans="1:8" s="17" customFormat="1" ht="15.95" customHeight="1">
      <c r="A81" s="31"/>
      <c r="B81" s="21" t="s">
        <v>52</v>
      </c>
      <c r="C81" s="26">
        <v>0</v>
      </c>
      <c r="D81" s="26">
        <v>0</v>
      </c>
      <c r="E81" s="26">
        <v>0</v>
      </c>
      <c r="F81" s="26">
        <v>0</v>
      </c>
      <c r="G81" s="75"/>
      <c r="H81" s="75"/>
    </row>
    <row r="82" spans="1:8" s="17" customFormat="1" ht="15.95" customHeight="1">
      <c r="A82" s="32"/>
      <c r="B82" s="24" t="s">
        <v>132</v>
      </c>
      <c r="C82" s="25">
        <f>SUM(C78:C81)</f>
        <v>0</v>
      </c>
      <c r="D82" s="25">
        <f>SUM(D78:D81)</f>
        <v>0</v>
      </c>
      <c r="E82" s="25">
        <f>SUM(E78:E81)</f>
        <v>0</v>
      </c>
      <c r="F82" s="25">
        <f>SUM(F78:F81)</f>
        <v>0</v>
      </c>
      <c r="G82" s="75"/>
      <c r="H82" s="75"/>
    </row>
    <row r="83" spans="1:8" s="13" customFormat="1" ht="20.100000000000001" customHeight="1">
      <c r="A83" s="30"/>
      <c r="B83" s="81" t="s">
        <v>93</v>
      </c>
      <c r="C83" s="82"/>
      <c r="D83" s="82"/>
      <c r="E83" s="82"/>
      <c r="F83" s="83"/>
      <c r="G83" s="75"/>
      <c r="H83" s="75"/>
    </row>
    <row r="84" spans="1:8" s="17" customFormat="1" ht="15.95" customHeight="1">
      <c r="A84" s="31"/>
      <c r="B84" s="21" t="s">
        <v>31</v>
      </c>
      <c r="C84" s="26">
        <v>0</v>
      </c>
      <c r="D84" s="26">
        <v>0</v>
      </c>
      <c r="E84" s="26">
        <v>0</v>
      </c>
      <c r="F84" s="26">
        <v>0</v>
      </c>
      <c r="G84" s="75"/>
      <c r="H84" s="75"/>
    </row>
    <row r="85" spans="1:8" s="17" customFormat="1" ht="15.95" customHeight="1">
      <c r="A85" s="31"/>
      <c r="B85" s="21" t="s">
        <v>154</v>
      </c>
      <c r="C85" s="26">
        <v>0</v>
      </c>
      <c r="D85" s="26">
        <v>0</v>
      </c>
      <c r="E85" s="26">
        <v>0</v>
      </c>
      <c r="F85" s="26">
        <v>0</v>
      </c>
      <c r="G85" s="75"/>
      <c r="H85" s="75"/>
    </row>
    <row r="86" spans="1:8" s="17" customFormat="1" ht="15.95" customHeight="1">
      <c r="A86" s="31"/>
      <c r="B86" s="21" t="s">
        <v>32</v>
      </c>
      <c r="C86" s="26">
        <v>0</v>
      </c>
      <c r="D86" s="26">
        <v>0</v>
      </c>
      <c r="E86" s="26">
        <v>0</v>
      </c>
      <c r="F86" s="26">
        <v>0</v>
      </c>
      <c r="G86" s="75"/>
      <c r="H86" s="75"/>
    </row>
    <row r="87" spans="1:8" s="17" customFormat="1" ht="15.95" customHeight="1">
      <c r="A87" s="31"/>
      <c r="B87" s="21" t="s">
        <v>35</v>
      </c>
      <c r="C87" s="26">
        <v>0</v>
      </c>
      <c r="D87" s="26">
        <v>0</v>
      </c>
      <c r="E87" s="26">
        <v>0</v>
      </c>
      <c r="F87" s="26">
        <v>0</v>
      </c>
      <c r="G87" s="75"/>
      <c r="H87" s="75"/>
    </row>
    <row r="88" spans="1:8" s="17" customFormat="1" ht="15.95" customHeight="1">
      <c r="A88" s="31"/>
      <c r="B88" s="21" t="s">
        <v>33</v>
      </c>
      <c r="C88" s="26">
        <v>0</v>
      </c>
      <c r="D88" s="26">
        <v>0</v>
      </c>
      <c r="E88" s="26">
        <v>0</v>
      </c>
      <c r="F88" s="26">
        <v>0</v>
      </c>
      <c r="G88" s="75"/>
      <c r="H88" s="75"/>
    </row>
    <row r="89" spans="1:8" s="17" customFormat="1" ht="15.95" customHeight="1">
      <c r="A89" s="31"/>
      <c r="B89" s="21" t="s">
        <v>45</v>
      </c>
      <c r="C89" s="26">
        <v>0</v>
      </c>
      <c r="D89" s="26">
        <v>0</v>
      </c>
      <c r="E89" s="26">
        <v>0</v>
      </c>
      <c r="F89" s="26">
        <v>0</v>
      </c>
      <c r="G89" s="75"/>
      <c r="H89" s="75"/>
    </row>
    <row r="90" spans="1:8" s="17" customFormat="1" ht="15.95" customHeight="1">
      <c r="A90" s="31"/>
      <c r="B90" s="21" t="s">
        <v>44</v>
      </c>
      <c r="C90" s="26">
        <v>0</v>
      </c>
      <c r="D90" s="26">
        <v>0</v>
      </c>
      <c r="E90" s="26">
        <v>0</v>
      </c>
      <c r="F90" s="26">
        <v>0</v>
      </c>
      <c r="G90" s="75"/>
      <c r="H90" s="75"/>
    </row>
    <row r="91" spans="1:8" s="17" customFormat="1" ht="15.95" customHeight="1">
      <c r="A91" s="31"/>
      <c r="B91" s="21" t="s">
        <v>38</v>
      </c>
      <c r="C91" s="26">
        <v>0</v>
      </c>
      <c r="D91" s="26">
        <v>0</v>
      </c>
      <c r="E91" s="26">
        <v>0</v>
      </c>
      <c r="F91" s="26">
        <v>0</v>
      </c>
      <c r="G91" s="75"/>
      <c r="H91" s="75"/>
    </row>
    <row r="92" spans="1:8" s="17" customFormat="1" ht="15.95" customHeight="1">
      <c r="A92" s="31"/>
      <c r="B92" s="21" t="s">
        <v>34</v>
      </c>
      <c r="C92" s="26">
        <v>0</v>
      </c>
      <c r="D92" s="26">
        <v>0</v>
      </c>
      <c r="E92" s="26">
        <v>0</v>
      </c>
      <c r="F92" s="26">
        <v>0</v>
      </c>
      <c r="G92" s="75"/>
      <c r="H92" s="75"/>
    </row>
    <row r="93" spans="1:8" s="17" customFormat="1" ht="15.95" customHeight="1">
      <c r="A93" s="31"/>
      <c r="B93" s="21" t="s">
        <v>46</v>
      </c>
      <c r="C93" s="26">
        <v>0</v>
      </c>
      <c r="D93" s="26">
        <v>0</v>
      </c>
      <c r="E93" s="26">
        <v>0</v>
      </c>
      <c r="F93" s="26">
        <v>0</v>
      </c>
      <c r="G93" s="75"/>
      <c r="H93" s="75"/>
    </row>
    <row r="94" spans="1:8" s="17" customFormat="1" ht="15.95" customHeight="1">
      <c r="A94" s="32"/>
      <c r="B94" s="24" t="s">
        <v>96</v>
      </c>
      <c r="C94" s="25">
        <f>SUM(C84:C93)</f>
        <v>0</v>
      </c>
      <c r="D94" s="25">
        <f>SUM(D84:D93)</f>
        <v>0</v>
      </c>
      <c r="E94" s="25">
        <f>SUM(E84:E93)</f>
        <v>0</v>
      </c>
      <c r="F94" s="25">
        <f>SUM(F84:F93)</f>
        <v>0</v>
      </c>
      <c r="G94" s="75"/>
      <c r="H94" s="75"/>
    </row>
    <row r="95" spans="1:8" s="17" customFormat="1" ht="15.95" customHeight="1">
      <c r="A95" s="32"/>
      <c r="B95" s="18" t="s">
        <v>129</v>
      </c>
      <c r="C95" s="16">
        <f>SUM(C76,C82, C94)</f>
        <v>0</v>
      </c>
      <c r="D95" s="16">
        <f>SUM(D76,D82, D94)</f>
        <v>0</v>
      </c>
      <c r="E95" s="16">
        <f>SUM(E76,E82, E94)</f>
        <v>0</v>
      </c>
      <c r="F95" s="16">
        <f>SUM(F76,F82, F94)</f>
        <v>0</v>
      </c>
      <c r="G95" s="75"/>
      <c r="H95" s="75"/>
    </row>
    <row r="96" spans="1:8" s="1" customFormat="1" ht="8.1" customHeight="1">
      <c r="A96" s="33"/>
      <c r="C96" s="34"/>
      <c r="D96" s="27"/>
      <c r="F96" s="27"/>
      <c r="G96" s="75"/>
      <c r="H96" s="75"/>
    </row>
    <row r="97" spans="1:8" s="6" customFormat="1" ht="15.95" customHeight="1">
      <c r="A97" s="29"/>
      <c r="B97" s="50" t="s">
        <v>48</v>
      </c>
      <c r="C97" s="48"/>
      <c r="D97" s="11"/>
      <c r="E97" s="11"/>
      <c r="F97" s="8"/>
      <c r="G97" s="75"/>
      <c r="H97" s="75"/>
    </row>
    <row r="98" spans="1:8" s="17" customFormat="1" ht="15.95" customHeight="1">
      <c r="A98" s="31"/>
      <c r="B98" s="21" t="s">
        <v>78</v>
      </c>
      <c r="C98" s="26">
        <v>0</v>
      </c>
      <c r="D98" s="26">
        <v>0</v>
      </c>
      <c r="E98" s="26">
        <v>0</v>
      </c>
      <c r="F98" s="26">
        <v>0</v>
      </c>
      <c r="G98" s="75"/>
      <c r="H98" s="75"/>
    </row>
    <row r="99" spans="1:8" s="17" customFormat="1" ht="15.95" customHeight="1">
      <c r="A99" s="31"/>
      <c r="B99" s="21" t="s">
        <v>79</v>
      </c>
      <c r="C99" s="26">
        <v>0</v>
      </c>
      <c r="D99" s="26">
        <v>0</v>
      </c>
      <c r="E99" s="26">
        <v>0</v>
      </c>
      <c r="F99" s="26">
        <v>0</v>
      </c>
      <c r="G99" s="75"/>
      <c r="H99" s="75"/>
    </row>
    <row r="100" spans="1:8" s="17" customFormat="1" ht="15.95" customHeight="1">
      <c r="A100" s="31"/>
      <c r="B100" s="21" t="s">
        <v>80</v>
      </c>
      <c r="C100" s="26">
        <v>0</v>
      </c>
      <c r="D100" s="26">
        <v>0</v>
      </c>
      <c r="E100" s="26">
        <v>0</v>
      </c>
      <c r="F100" s="26">
        <v>0</v>
      </c>
      <c r="G100" s="75"/>
      <c r="H100" s="75"/>
    </row>
    <row r="101" spans="1:8" s="17" customFormat="1" ht="15.95" customHeight="1">
      <c r="A101" s="31"/>
      <c r="B101" s="21" t="s">
        <v>81</v>
      </c>
      <c r="C101" s="26">
        <v>0</v>
      </c>
      <c r="D101" s="26">
        <v>0</v>
      </c>
      <c r="E101" s="26">
        <v>0</v>
      </c>
      <c r="F101" s="26">
        <v>0</v>
      </c>
      <c r="G101" s="75"/>
      <c r="H101" s="75"/>
    </row>
    <row r="102" spans="1:8" s="17" customFormat="1" ht="15.95" customHeight="1">
      <c r="A102" s="31"/>
      <c r="B102" s="21" t="s">
        <v>82</v>
      </c>
      <c r="C102" s="26">
        <v>0</v>
      </c>
      <c r="D102" s="26">
        <v>0</v>
      </c>
      <c r="E102" s="26">
        <v>0</v>
      </c>
      <c r="F102" s="26">
        <v>0</v>
      </c>
      <c r="G102" s="75"/>
      <c r="H102" s="75"/>
    </row>
    <row r="103" spans="1:8" s="17" customFormat="1" ht="15.95" customHeight="1">
      <c r="A103" s="31"/>
      <c r="B103" s="21" t="s">
        <v>83</v>
      </c>
      <c r="C103" s="26">
        <v>0</v>
      </c>
      <c r="D103" s="26">
        <v>0</v>
      </c>
      <c r="E103" s="26">
        <v>0</v>
      </c>
      <c r="F103" s="26">
        <v>0</v>
      </c>
      <c r="G103" s="75"/>
      <c r="H103" s="75"/>
    </row>
    <row r="104" spans="1:8" s="17" customFormat="1" ht="15.95" customHeight="1">
      <c r="A104" s="31"/>
      <c r="B104" s="42" t="s">
        <v>85</v>
      </c>
      <c r="C104" s="15">
        <f>-SUM(C76,C82)</f>
        <v>0</v>
      </c>
      <c r="D104" s="15">
        <f>-SUM(D76,D82)</f>
        <v>0</v>
      </c>
      <c r="E104" s="15">
        <f>-SUM(E76,E82)</f>
        <v>0</v>
      </c>
      <c r="F104" s="15">
        <f>-SUM(F76,F82)</f>
        <v>0</v>
      </c>
      <c r="G104" s="75"/>
      <c r="H104" s="75"/>
    </row>
    <row r="105" spans="1:8" s="17" customFormat="1" ht="15.95" customHeight="1">
      <c r="A105" s="32"/>
      <c r="B105" s="18" t="s">
        <v>146</v>
      </c>
      <c r="C105" s="16">
        <f>SUM(C98:C104)</f>
        <v>0</v>
      </c>
      <c r="D105" s="16">
        <f>SUM(D98:D104)</f>
        <v>0</v>
      </c>
      <c r="E105" s="16">
        <f>SUM(E98:E104)</f>
        <v>0</v>
      </c>
      <c r="F105" s="16">
        <f>SUM(F98:F104)</f>
        <v>0</v>
      </c>
      <c r="G105" s="75"/>
      <c r="H105" s="75"/>
    </row>
    <row r="106" spans="1:8" s="1" customFormat="1" ht="8.1" customHeight="1">
      <c r="A106" s="33"/>
      <c r="C106" s="34"/>
      <c r="D106" s="27"/>
      <c r="F106" s="27"/>
      <c r="G106" s="75"/>
      <c r="H106" s="75"/>
    </row>
    <row r="107" spans="1:8" s="17" customFormat="1" ht="15.95" customHeight="1">
      <c r="A107" s="31"/>
      <c r="B107" s="44" t="s">
        <v>97</v>
      </c>
      <c r="C107" s="36" t="str">
        <f>IF(C95+C105=0, "PASS", "FAIL")</f>
        <v>PASS</v>
      </c>
      <c r="D107" s="36" t="str">
        <f>IF(D95+D105=0, "PASS", "FAIL")</f>
        <v>PASS</v>
      </c>
      <c r="E107" s="36" t="str">
        <f>IF(E95+E105=0, "PASS", "FAIL")</f>
        <v>PASS</v>
      </c>
      <c r="F107" s="36" t="str">
        <f>IF(F95+F105=0, "PASS", "FAIL")</f>
        <v>PASS</v>
      </c>
      <c r="G107" s="75"/>
      <c r="H107" s="75"/>
    </row>
    <row r="108" spans="1:8" ht="18" customHeight="1">
      <c r="D108" s="41"/>
      <c r="E108" s="41"/>
      <c r="F108" s="41"/>
    </row>
    <row r="109" spans="1:8" s="6" customFormat="1" ht="24.95" customHeight="1">
      <c r="A109" s="29"/>
      <c r="B109" s="23" t="s">
        <v>143</v>
      </c>
      <c r="C109" s="22"/>
      <c r="D109" s="11"/>
      <c r="E109" s="11"/>
      <c r="F109" s="8"/>
      <c r="G109" s="75"/>
      <c r="H109" s="75"/>
    </row>
    <row r="110" spans="1:8" s="6" customFormat="1" ht="20.100000000000001" customHeight="1">
      <c r="A110" s="29"/>
      <c r="B110" s="12" t="s">
        <v>144</v>
      </c>
      <c r="C110" s="48"/>
      <c r="D110" s="11"/>
      <c r="E110" s="11"/>
      <c r="F110" s="8" t="s">
        <v>16</v>
      </c>
      <c r="G110" s="75"/>
      <c r="H110" s="75"/>
    </row>
    <row r="111" spans="1:8" s="13" customFormat="1" ht="45" customHeight="1">
      <c r="A111" s="30"/>
      <c r="B111" s="19"/>
      <c r="C111" s="20" t="str">
        <f>C$9</f>
        <v>2020-21 
Provisional 
Outturn</v>
      </c>
      <c r="D111" s="20" t="str">
        <f>D$9</f>
        <v>2021-22 
Budget 
Estimate</v>
      </c>
      <c r="E111" s="20" t="str">
        <f>E$9</f>
        <v>2022-23 
Budget 
Estimate</v>
      </c>
      <c r="F111" s="20" t="str">
        <f>F$9</f>
        <v>2023-24 
Budget 
Estimate</v>
      </c>
      <c r="G111" s="75"/>
      <c r="H111" s="75"/>
    </row>
    <row r="112" spans="1:8" s="1" customFormat="1" ht="8.1" customHeight="1">
      <c r="A112" s="33"/>
      <c r="C112" s="34"/>
      <c r="D112" s="27"/>
      <c r="F112" s="27"/>
      <c r="G112" s="75"/>
      <c r="H112" s="75"/>
    </row>
    <row r="113" spans="1:8" s="6" customFormat="1" ht="15.95" customHeight="1">
      <c r="A113" s="29"/>
      <c r="B113" s="50" t="s">
        <v>43</v>
      </c>
      <c r="C113" s="48"/>
      <c r="D113" s="11"/>
      <c r="E113" s="11"/>
      <c r="F113" s="8"/>
      <c r="G113" s="75"/>
      <c r="H113" s="75"/>
    </row>
    <row r="114" spans="1:8" s="17" customFormat="1" ht="15.95" customHeight="1">
      <c r="A114" s="31"/>
      <c r="B114" s="21" t="s">
        <v>98</v>
      </c>
      <c r="C114" s="26">
        <v>0</v>
      </c>
      <c r="D114" s="26">
        <v>0</v>
      </c>
      <c r="E114" s="26">
        <v>0</v>
      </c>
      <c r="F114" s="26">
        <v>0</v>
      </c>
      <c r="G114" s="75"/>
      <c r="H114" s="75"/>
    </row>
    <row r="115" spans="1:8" s="17" customFormat="1" ht="15.95" customHeight="1">
      <c r="A115" s="31"/>
      <c r="B115" s="21" t="s">
        <v>99</v>
      </c>
      <c r="C115" s="26">
        <v>0</v>
      </c>
      <c r="D115" s="26">
        <v>0</v>
      </c>
      <c r="E115" s="26">
        <v>0</v>
      </c>
      <c r="F115" s="26">
        <v>0</v>
      </c>
      <c r="G115" s="75"/>
      <c r="H115" s="75"/>
    </row>
    <row r="116" spans="1:8" s="17" customFormat="1" ht="15.95" customHeight="1">
      <c r="A116" s="31"/>
      <c r="B116" s="21" t="s">
        <v>100</v>
      </c>
      <c r="C116" s="26">
        <v>0</v>
      </c>
      <c r="D116" s="26">
        <v>0</v>
      </c>
      <c r="E116" s="26">
        <v>0</v>
      </c>
      <c r="F116" s="26">
        <v>0</v>
      </c>
      <c r="G116" s="75"/>
      <c r="H116" s="75"/>
    </row>
    <row r="117" spans="1:8" s="17" customFormat="1" ht="15.95" customHeight="1">
      <c r="A117" s="31"/>
      <c r="B117" s="21" t="s">
        <v>101</v>
      </c>
      <c r="C117" s="26">
        <v>0</v>
      </c>
      <c r="D117" s="26">
        <v>0</v>
      </c>
      <c r="E117" s="26">
        <v>0</v>
      </c>
      <c r="F117" s="26">
        <v>0</v>
      </c>
      <c r="G117" s="75"/>
      <c r="H117" s="75"/>
    </row>
    <row r="118" spans="1:8" s="17" customFormat="1" ht="15.95" customHeight="1">
      <c r="A118" s="31"/>
      <c r="B118" s="21" t="s">
        <v>102</v>
      </c>
      <c r="C118" s="26">
        <v>0</v>
      </c>
      <c r="D118" s="26">
        <v>0</v>
      </c>
      <c r="E118" s="26">
        <v>0</v>
      </c>
      <c r="F118" s="26">
        <v>0</v>
      </c>
      <c r="G118" s="75"/>
      <c r="H118" s="75"/>
    </row>
    <row r="119" spans="1:8" s="17" customFormat="1" ht="15.95" customHeight="1">
      <c r="A119" s="32"/>
      <c r="B119" s="52" t="s">
        <v>54</v>
      </c>
      <c r="C119" s="53">
        <f>SUM(C114:C118)</f>
        <v>0</v>
      </c>
      <c r="D119" s="53">
        <f>SUM(D114:D118)</f>
        <v>0</v>
      </c>
      <c r="E119" s="53">
        <f>SUM(E114:E118)</f>
        <v>0</v>
      </c>
      <c r="F119" s="53">
        <f>SUM(F114:F118)</f>
        <v>0</v>
      </c>
      <c r="G119" s="75"/>
      <c r="H119" s="75"/>
    </row>
    <row r="120" spans="1:8" s="1" customFormat="1" ht="8.1" customHeight="1">
      <c r="A120" s="33"/>
      <c r="C120" s="34"/>
      <c r="D120" s="27"/>
      <c r="F120" s="27"/>
      <c r="G120" s="75"/>
      <c r="H120" s="75"/>
    </row>
    <row r="121" spans="1:8" s="6" customFormat="1" ht="15.95" customHeight="1">
      <c r="A121" s="29"/>
      <c r="B121" s="50" t="s">
        <v>48</v>
      </c>
      <c r="C121" s="48"/>
      <c r="D121" s="11"/>
      <c r="E121" s="11"/>
      <c r="F121" s="8"/>
      <c r="G121" s="75"/>
      <c r="H121" s="75"/>
    </row>
    <row r="122" spans="1:8" s="17" customFormat="1" ht="15.95" customHeight="1">
      <c r="A122" s="31"/>
      <c r="B122" s="21" t="s">
        <v>104</v>
      </c>
      <c r="C122" s="26">
        <v>0</v>
      </c>
      <c r="D122" s="26">
        <v>0</v>
      </c>
      <c r="E122" s="26">
        <v>0</v>
      </c>
      <c r="F122" s="26">
        <v>0</v>
      </c>
      <c r="G122" s="75"/>
      <c r="H122" s="75"/>
    </row>
    <row r="123" spans="1:8" s="17" customFormat="1" ht="15.95" customHeight="1">
      <c r="A123" s="31"/>
      <c r="B123" s="35" t="s">
        <v>121</v>
      </c>
      <c r="C123" s="26">
        <v>0</v>
      </c>
      <c r="D123" s="26">
        <v>0</v>
      </c>
      <c r="E123" s="26">
        <v>0</v>
      </c>
      <c r="F123" s="26">
        <v>0</v>
      </c>
      <c r="G123" s="75"/>
      <c r="H123" s="75"/>
    </row>
    <row r="124" spans="1:8" s="17" customFormat="1" ht="15.95" customHeight="1">
      <c r="A124" s="31"/>
      <c r="B124" s="21" t="s">
        <v>80</v>
      </c>
      <c r="C124" s="26">
        <v>0</v>
      </c>
      <c r="D124" s="26">
        <v>0</v>
      </c>
      <c r="E124" s="26">
        <v>0</v>
      </c>
      <c r="F124" s="26">
        <v>0</v>
      </c>
      <c r="G124" s="75"/>
      <c r="H124" s="75"/>
    </row>
    <row r="125" spans="1:8" s="17" customFormat="1" ht="15.95" customHeight="1">
      <c r="A125" s="31"/>
      <c r="B125" s="21" t="s">
        <v>81</v>
      </c>
      <c r="C125" s="26">
        <v>0</v>
      </c>
      <c r="D125" s="26">
        <v>0</v>
      </c>
      <c r="E125" s="26">
        <v>0</v>
      </c>
      <c r="F125" s="26">
        <v>0</v>
      </c>
      <c r="G125" s="75"/>
      <c r="H125" s="75"/>
    </row>
    <row r="126" spans="1:8" s="17" customFormat="1" ht="15.95" customHeight="1">
      <c r="A126" s="31"/>
      <c r="B126" s="21" t="s">
        <v>84</v>
      </c>
      <c r="C126" s="26">
        <v>0</v>
      </c>
      <c r="D126" s="26">
        <v>0</v>
      </c>
      <c r="E126" s="26">
        <v>0</v>
      </c>
      <c r="F126" s="26">
        <v>0</v>
      </c>
      <c r="G126" s="75"/>
      <c r="H126" s="75"/>
    </row>
    <row r="127" spans="1:8" s="17" customFormat="1" ht="15.95" customHeight="1">
      <c r="A127" s="31"/>
      <c r="B127" s="21" t="s">
        <v>85</v>
      </c>
      <c r="C127" s="26">
        <v>0</v>
      </c>
      <c r="D127" s="26">
        <v>0</v>
      </c>
      <c r="E127" s="26">
        <v>0</v>
      </c>
      <c r="F127" s="26">
        <v>0</v>
      </c>
      <c r="G127" s="75"/>
      <c r="H127" s="75"/>
    </row>
    <row r="128" spans="1:8" s="17" customFormat="1" ht="15.95" customHeight="1">
      <c r="A128" s="31"/>
      <c r="B128" s="21" t="s">
        <v>86</v>
      </c>
      <c r="C128" s="26">
        <v>0</v>
      </c>
      <c r="D128" s="26">
        <v>0</v>
      </c>
      <c r="E128" s="26">
        <v>0</v>
      </c>
      <c r="F128" s="26">
        <v>0</v>
      </c>
      <c r="G128" s="75"/>
      <c r="H128" s="75"/>
    </row>
    <row r="129" spans="1:8" s="17" customFormat="1" ht="15.95" customHeight="1">
      <c r="A129" s="31"/>
      <c r="B129" s="21" t="s">
        <v>87</v>
      </c>
      <c r="C129" s="26">
        <v>0</v>
      </c>
      <c r="D129" s="26">
        <v>0</v>
      </c>
      <c r="E129" s="26">
        <v>0</v>
      </c>
      <c r="F129" s="26">
        <v>0</v>
      </c>
      <c r="G129" s="75"/>
      <c r="H129" s="75"/>
    </row>
    <row r="130" spans="1:8" s="17" customFormat="1" ht="15.95" customHeight="1">
      <c r="A130" s="31"/>
      <c r="B130" s="21" t="s">
        <v>88</v>
      </c>
      <c r="C130" s="26">
        <v>0</v>
      </c>
      <c r="D130" s="26">
        <v>0</v>
      </c>
      <c r="E130" s="26">
        <v>0</v>
      </c>
      <c r="F130" s="26">
        <v>0</v>
      </c>
      <c r="G130" s="75"/>
      <c r="H130" s="75"/>
    </row>
    <row r="131" spans="1:8" s="17" customFormat="1" ht="15.95" customHeight="1">
      <c r="A131" s="31"/>
      <c r="B131" s="21" t="s">
        <v>89</v>
      </c>
      <c r="C131" s="26">
        <v>0</v>
      </c>
      <c r="D131" s="26">
        <v>0</v>
      </c>
      <c r="E131" s="26">
        <v>0</v>
      </c>
      <c r="F131" s="26">
        <v>0</v>
      </c>
      <c r="G131" s="75"/>
      <c r="H131" s="75"/>
    </row>
    <row r="132" spans="1:8" s="17" customFormat="1" ht="15.95" customHeight="1">
      <c r="A132" s="31"/>
      <c r="B132" s="21" t="s">
        <v>90</v>
      </c>
      <c r="C132" s="26">
        <v>0</v>
      </c>
      <c r="D132" s="26">
        <v>0</v>
      </c>
      <c r="E132" s="26">
        <v>0</v>
      </c>
      <c r="F132" s="26">
        <v>0</v>
      </c>
      <c r="G132" s="75"/>
      <c r="H132" s="75"/>
    </row>
    <row r="133" spans="1:8" s="17" customFormat="1" ht="15.95" customHeight="1">
      <c r="A133" s="32"/>
      <c r="B133" s="52" t="s">
        <v>55</v>
      </c>
      <c r="C133" s="16">
        <f>SUM(C122:C132)</f>
        <v>0</v>
      </c>
      <c r="D133" s="16">
        <f>SUM(D122:D132)</f>
        <v>0</v>
      </c>
      <c r="E133" s="16">
        <f>SUM(E122:E132)</f>
        <v>0</v>
      </c>
      <c r="F133" s="16">
        <f>SUM(F122:F132)</f>
        <v>0</v>
      </c>
      <c r="G133" s="75"/>
      <c r="H133" s="75"/>
    </row>
    <row r="134" spans="1:8" s="1" customFormat="1" ht="8.1" customHeight="1">
      <c r="A134" s="33"/>
      <c r="C134" s="34"/>
      <c r="D134" s="27"/>
      <c r="F134" s="27"/>
      <c r="G134" s="75"/>
      <c r="H134" s="75"/>
    </row>
    <row r="135" spans="1:8" s="17" customFormat="1" ht="15.95" customHeight="1">
      <c r="A135" s="31"/>
      <c r="B135" s="44" t="s">
        <v>105</v>
      </c>
      <c r="C135" s="36" t="str">
        <f>IF(C119+C133=0, "PASS", "FAIL")</f>
        <v>PASS</v>
      </c>
      <c r="D135" s="36" t="str">
        <f>IF(D119+D133=0, "PASS", "FAIL")</f>
        <v>PASS</v>
      </c>
      <c r="E135" s="36" t="str">
        <f>IF(E119+E133=0, "PASS", "FAIL")</f>
        <v>PASS</v>
      </c>
      <c r="F135" s="36" t="str">
        <f>IF(F119+F133=0, "PASS", "FAIL")</f>
        <v>PASS</v>
      </c>
      <c r="G135" s="75"/>
      <c r="H135" s="75"/>
    </row>
    <row r="136" spans="1:8" ht="18" customHeight="1">
      <c r="D136" s="41"/>
      <c r="E136" s="41"/>
      <c r="F136" s="41"/>
    </row>
    <row r="137" spans="1:8" s="6" customFormat="1" ht="20.100000000000001" customHeight="1">
      <c r="A137" s="29"/>
      <c r="B137" s="12" t="s">
        <v>145</v>
      </c>
      <c r="C137" s="48"/>
      <c r="D137" s="11"/>
      <c r="E137" s="11"/>
      <c r="F137" s="8" t="s">
        <v>16</v>
      </c>
      <c r="G137" s="75"/>
      <c r="H137" s="75"/>
    </row>
    <row r="138" spans="1:8" s="13" customFormat="1" ht="45" customHeight="1">
      <c r="A138" s="30"/>
      <c r="B138" s="19"/>
      <c r="C138" s="20" t="str">
        <f>C$9</f>
        <v>2020-21 
Provisional 
Outturn</v>
      </c>
      <c r="D138" s="20" t="str">
        <f>D$9</f>
        <v>2021-22 
Budget 
Estimate</v>
      </c>
      <c r="E138" s="20" t="str">
        <f>E$9</f>
        <v>2022-23 
Budget 
Estimate</v>
      </c>
      <c r="F138" s="20" t="str">
        <f>F$9</f>
        <v>2023-24 
Budget 
Estimate</v>
      </c>
      <c r="G138" s="75"/>
      <c r="H138" s="75"/>
    </row>
    <row r="139" spans="1:8" s="1" customFormat="1" ht="8.1" customHeight="1">
      <c r="A139" s="33"/>
      <c r="C139" s="34"/>
      <c r="D139" s="27"/>
      <c r="F139" s="27"/>
      <c r="G139" s="75"/>
      <c r="H139" s="75"/>
    </row>
    <row r="140" spans="1:8" s="6" customFormat="1" ht="15.95" customHeight="1">
      <c r="A140" s="29"/>
      <c r="B140" s="50" t="s">
        <v>43</v>
      </c>
      <c r="C140" s="48"/>
      <c r="D140" s="11"/>
      <c r="E140" s="11"/>
      <c r="F140" s="8"/>
      <c r="G140" s="75"/>
      <c r="H140" s="75"/>
    </row>
    <row r="141" spans="1:8" s="17" customFormat="1" ht="15.95" customHeight="1">
      <c r="A141" s="31"/>
      <c r="B141" s="21" t="s">
        <v>94</v>
      </c>
      <c r="C141" s="26">
        <v>0</v>
      </c>
      <c r="D141" s="26">
        <v>0</v>
      </c>
      <c r="E141" s="26">
        <v>0</v>
      </c>
      <c r="F141" s="26">
        <v>0</v>
      </c>
      <c r="G141" s="75"/>
      <c r="H141" s="75"/>
    </row>
    <row r="142" spans="1:8" s="17" customFormat="1" ht="15.95" customHeight="1">
      <c r="A142" s="31"/>
      <c r="B142" s="21" t="s">
        <v>91</v>
      </c>
      <c r="C142" s="26">
        <v>0</v>
      </c>
      <c r="D142" s="26">
        <v>0</v>
      </c>
      <c r="E142" s="26">
        <v>0</v>
      </c>
      <c r="F142" s="26">
        <v>0</v>
      </c>
      <c r="G142" s="75"/>
      <c r="H142" s="75"/>
    </row>
    <row r="143" spans="1:8" s="17" customFormat="1" ht="15.95" customHeight="1">
      <c r="A143" s="31"/>
      <c r="B143" s="21" t="s">
        <v>93</v>
      </c>
      <c r="C143" s="26">
        <v>0</v>
      </c>
      <c r="D143" s="26">
        <v>0</v>
      </c>
      <c r="E143" s="26">
        <v>0</v>
      </c>
      <c r="F143" s="26">
        <v>0</v>
      </c>
      <c r="G143" s="75"/>
      <c r="H143" s="75"/>
    </row>
    <row r="144" spans="1:8" s="17" customFormat="1" ht="15.95" customHeight="1">
      <c r="A144" s="32"/>
      <c r="B144" s="52" t="s">
        <v>103</v>
      </c>
      <c r="C144" s="53">
        <f>SUM(C141:C143)</f>
        <v>0</v>
      </c>
      <c r="D144" s="53">
        <f>SUM(D141:D143)</f>
        <v>0</v>
      </c>
      <c r="E144" s="53">
        <f>SUM(E141:E143)</f>
        <v>0</v>
      </c>
      <c r="F144" s="53">
        <f>SUM(F141:F143)</f>
        <v>0</v>
      </c>
      <c r="G144" s="75"/>
      <c r="H144" s="75"/>
    </row>
    <row r="145" spans="1:8" s="1" customFormat="1" ht="8.1" customHeight="1">
      <c r="A145" s="33"/>
      <c r="C145" s="34"/>
      <c r="D145" s="27"/>
      <c r="F145" s="27"/>
      <c r="G145" s="75"/>
      <c r="H145" s="75"/>
    </row>
    <row r="146" spans="1:8" s="6" customFormat="1" ht="15.95" customHeight="1">
      <c r="A146" s="29"/>
      <c r="B146" s="50" t="s">
        <v>48</v>
      </c>
      <c r="C146" s="48"/>
      <c r="D146" s="11"/>
      <c r="E146" s="11"/>
      <c r="F146" s="8"/>
      <c r="G146" s="75"/>
      <c r="H146" s="75"/>
    </row>
    <row r="147" spans="1:8" s="17" customFormat="1" ht="15.95" customHeight="1">
      <c r="A147" s="31"/>
      <c r="B147" s="21" t="s">
        <v>104</v>
      </c>
      <c r="C147" s="26">
        <v>0</v>
      </c>
      <c r="D147" s="26">
        <v>0</v>
      </c>
      <c r="E147" s="26">
        <v>0</v>
      </c>
      <c r="F147" s="26">
        <v>0</v>
      </c>
      <c r="G147" s="75"/>
      <c r="H147" s="75"/>
    </row>
    <row r="148" spans="1:8" s="17" customFormat="1" ht="15.95" customHeight="1">
      <c r="A148" s="31"/>
      <c r="B148" s="35" t="s">
        <v>121</v>
      </c>
      <c r="C148" s="26">
        <v>0</v>
      </c>
      <c r="D148" s="26">
        <v>0</v>
      </c>
      <c r="E148" s="26">
        <v>0</v>
      </c>
      <c r="F148" s="26">
        <v>0</v>
      </c>
      <c r="G148" s="75"/>
      <c r="H148" s="75"/>
    </row>
    <row r="149" spans="1:8" s="17" customFormat="1" ht="15.95" customHeight="1">
      <c r="A149" s="31"/>
      <c r="B149" s="21" t="s">
        <v>80</v>
      </c>
      <c r="C149" s="26">
        <v>0</v>
      </c>
      <c r="D149" s="26">
        <v>0</v>
      </c>
      <c r="E149" s="26">
        <v>0</v>
      </c>
      <c r="F149" s="26">
        <v>0</v>
      </c>
      <c r="G149" s="75"/>
      <c r="H149" s="75"/>
    </row>
    <row r="150" spans="1:8" s="17" customFormat="1" ht="15.95" customHeight="1">
      <c r="A150" s="31"/>
      <c r="B150" s="21" t="s">
        <v>81</v>
      </c>
      <c r="C150" s="26">
        <v>0</v>
      </c>
      <c r="D150" s="26">
        <v>0</v>
      </c>
      <c r="E150" s="26">
        <v>0</v>
      </c>
      <c r="F150" s="26">
        <v>0</v>
      </c>
      <c r="G150" s="75"/>
      <c r="H150" s="75"/>
    </row>
    <row r="151" spans="1:8" s="17" customFormat="1" ht="15.95" customHeight="1">
      <c r="A151" s="31"/>
      <c r="B151" s="21" t="s">
        <v>84</v>
      </c>
      <c r="C151" s="26">
        <v>0</v>
      </c>
      <c r="D151" s="26">
        <v>0</v>
      </c>
      <c r="E151" s="26">
        <v>0</v>
      </c>
      <c r="F151" s="26">
        <v>0</v>
      </c>
      <c r="G151" s="75"/>
      <c r="H151" s="75"/>
    </row>
    <row r="152" spans="1:8" s="17" customFormat="1" ht="15.95" customHeight="1">
      <c r="A152" s="31"/>
      <c r="B152" s="14" t="s">
        <v>85</v>
      </c>
      <c r="C152" s="15">
        <f>-SUM(C141:C142)</f>
        <v>0</v>
      </c>
      <c r="D152" s="15">
        <f>-SUM(D141:D142)</f>
        <v>0</v>
      </c>
      <c r="E152" s="15">
        <f>-SUM(E141:E142)</f>
        <v>0</v>
      </c>
      <c r="F152" s="15">
        <f>-SUM(F141:F142)</f>
        <v>0</v>
      </c>
      <c r="G152" s="75"/>
      <c r="H152" s="75"/>
    </row>
    <row r="153" spans="1:8" s="17" customFormat="1" ht="15.95" customHeight="1">
      <c r="A153" s="32"/>
      <c r="B153" s="18" t="s">
        <v>147</v>
      </c>
      <c r="C153" s="16">
        <f>SUM(C147:C152)</f>
        <v>0</v>
      </c>
      <c r="D153" s="16">
        <f>SUM(D147:D152)</f>
        <v>0</v>
      </c>
      <c r="E153" s="16">
        <f>SUM(E147:E152)</f>
        <v>0</v>
      </c>
      <c r="F153" s="16">
        <f>SUM(F147:F152)</f>
        <v>0</v>
      </c>
      <c r="G153" s="75"/>
      <c r="H153" s="75"/>
    </row>
    <row r="154" spans="1:8" s="1" customFormat="1" ht="8.1" customHeight="1">
      <c r="A154" s="33"/>
      <c r="C154" s="34"/>
      <c r="D154" s="27"/>
      <c r="F154" s="27"/>
      <c r="G154" s="75"/>
      <c r="H154" s="75"/>
    </row>
    <row r="155" spans="1:8" s="17" customFormat="1" ht="15.95" customHeight="1">
      <c r="A155" s="31"/>
      <c r="B155" s="44" t="s">
        <v>105</v>
      </c>
      <c r="C155" s="36" t="str">
        <f>IF(C144+C153=0, "PASS", "FAIL")</f>
        <v>PASS</v>
      </c>
      <c r="D155" s="36" t="str">
        <f>IF(D144+D153=0, "PASS", "FAIL")</f>
        <v>PASS</v>
      </c>
      <c r="E155" s="36" t="str">
        <f>IF(E144+E153=0, "PASS", "FAIL")</f>
        <v>PASS</v>
      </c>
      <c r="F155" s="36" t="str">
        <f>IF(F144+F153=0, "PASS", "FAIL")</f>
        <v>PASS</v>
      </c>
      <c r="G155" s="75"/>
      <c r="H155" s="75"/>
    </row>
    <row r="156" spans="1:8" ht="18" customHeight="1">
      <c r="D156" s="41"/>
      <c r="E156" s="41"/>
      <c r="F156" s="41"/>
    </row>
    <row r="157" spans="1:8" s="6" customFormat="1" ht="24.95" customHeight="1">
      <c r="A157" s="29"/>
      <c r="B157" s="23" t="s">
        <v>148</v>
      </c>
      <c r="C157" s="22"/>
      <c r="D157" s="11"/>
      <c r="E157" s="11"/>
      <c r="F157" s="8"/>
      <c r="G157" s="75"/>
      <c r="H157" s="75"/>
    </row>
    <row r="158" spans="1:8" s="6" customFormat="1" ht="20.100000000000001" customHeight="1">
      <c r="A158" s="29"/>
      <c r="B158" s="43" t="s">
        <v>56</v>
      </c>
      <c r="C158" s="22"/>
      <c r="D158" s="11"/>
      <c r="E158" s="11"/>
      <c r="F158" s="8" t="s">
        <v>16</v>
      </c>
      <c r="G158" s="75"/>
      <c r="H158" s="75"/>
    </row>
    <row r="159" spans="1:8" s="13" customFormat="1" ht="45" customHeight="1">
      <c r="A159" s="30"/>
      <c r="B159" s="19"/>
      <c r="C159" s="20" t="str">
        <f>C$9</f>
        <v>2020-21 
Provisional 
Outturn</v>
      </c>
      <c r="D159" s="20" t="str">
        <f>D$9</f>
        <v>2021-22 
Budget 
Estimate</v>
      </c>
      <c r="E159" s="20" t="str">
        <f>E$9</f>
        <v>2022-23 
Budget 
Estimate</v>
      </c>
      <c r="F159" s="20" t="str">
        <f>F$9</f>
        <v>2023-24 
Budget 
Estimate</v>
      </c>
      <c r="G159" s="75"/>
      <c r="H159" s="75"/>
    </row>
    <row r="160" spans="1:8" s="1" customFormat="1" ht="8.1" customHeight="1">
      <c r="A160" s="33"/>
      <c r="C160" s="34"/>
      <c r="D160" s="27"/>
      <c r="F160" s="27"/>
      <c r="G160" s="75"/>
      <c r="H160" s="75"/>
    </row>
    <row r="161" spans="1:8" s="6" customFormat="1" ht="15.95" customHeight="1">
      <c r="A161" s="29"/>
      <c r="B161" s="50" t="s">
        <v>59</v>
      </c>
      <c r="C161" s="48"/>
      <c r="D161" s="11"/>
      <c r="E161" s="11"/>
      <c r="F161" s="8"/>
      <c r="G161" s="75"/>
      <c r="H161" s="75"/>
    </row>
    <row r="162" spans="1:8" s="13" customFormat="1" ht="20.100000000000001" customHeight="1">
      <c r="A162" s="30"/>
      <c r="B162" s="81" t="s">
        <v>37</v>
      </c>
      <c r="C162" s="82"/>
      <c r="D162" s="82"/>
      <c r="E162" s="82"/>
      <c r="F162" s="83"/>
      <c r="G162" s="75"/>
      <c r="H162" s="75"/>
    </row>
    <row r="163" spans="1:8" s="17" customFormat="1" ht="15.95" customHeight="1">
      <c r="A163" s="30"/>
      <c r="B163" s="21" t="s">
        <v>106</v>
      </c>
      <c r="C163" s="26">
        <v>0</v>
      </c>
      <c r="D163" s="15">
        <f>C170</f>
        <v>0</v>
      </c>
      <c r="E163" s="15">
        <f>D170</f>
        <v>0</v>
      </c>
      <c r="F163" s="15">
        <f>E170</f>
        <v>0</v>
      </c>
      <c r="G163" s="75"/>
      <c r="H163" s="75"/>
    </row>
    <row r="164" spans="1:8" s="17" customFormat="1" ht="15.95" customHeight="1">
      <c r="A164" s="31"/>
      <c r="B164" s="55" t="s">
        <v>149</v>
      </c>
      <c r="C164" s="15">
        <v>0</v>
      </c>
      <c r="D164" s="38"/>
      <c r="E164" s="38"/>
      <c r="F164" s="38"/>
      <c r="G164" s="75"/>
      <c r="H164" s="75"/>
    </row>
    <row r="165" spans="1:8" s="17" customFormat="1" ht="15.95" customHeight="1">
      <c r="A165" s="31"/>
      <c r="B165" s="46" t="s">
        <v>107</v>
      </c>
      <c r="C165" s="54">
        <f>C163+C164</f>
        <v>0</v>
      </c>
      <c r="D165" s="54">
        <f>D163</f>
        <v>0</v>
      </c>
      <c r="E165" s="54">
        <f>E163</f>
        <v>0</v>
      </c>
      <c r="F165" s="54">
        <f>F163</f>
        <v>0</v>
      </c>
      <c r="G165" s="75"/>
      <c r="H165" s="75"/>
    </row>
    <row r="166" spans="1:8" s="17" customFormat="1" ht="15.95" customHeight="1">
      <c r="A166" s="31"/>
      <c r="B166" s="14" t="s">
        <v>57</v>
      </c>
      <c r="C166" s="15">
        <f>-C51-C104</f>
        <v>0</v>
      </c>
      <c r="D166" s="15">
        <f>-D51-D104</f>
        <v>0</v>
      </c>
      <c r="E166" s="15">
        <f>-E51-E104</f>
        <v>0</v>
      </c>
      <c r="F166" s="15">
        <f>-F51-F104</f>
        <v>0</v>
      </c>
      <c r="G166" s="75"/>
      <c r="H166" s="75"/>
    </row>
    <row r="167" spans="1:8" s="17" customFormat="1" ht="15.95" customHeight="1">
      <c r="A167" s="31"/>
      <c r="B167" s="14" t="s">
        <v>58</v>
      </c>
      <c r="C167" s="15">
        <f>-SUM(C55:C56)</f>
        <v>0</v>
      </c>
      <c r="D167" s="15">
        <f>-SUM(D55:D56)</f>
        <v>0</v>
      </c>
      <c r="E167" s="15">
        <f>-SUM(E55:E56)</f>
        <v>0</v>
      </c>
      <c r="F167" s="15">
        <f>-SUM(F55:F56)</f>
        <v>0</v>
      </c>
      <c r="G167" s="75"/>
      <c r="H167" s="75"/>
    </row>
    <row r="168" spans="1:8" s="17" customFormat="1" ht="15.95" customHeight="1">
      <c r="A168" s="31"/>
      <c r="B168" s="21" t="s">
        <v>108</v>
      </c>
      <c r="C168" s="15">
        <v>0</v>
      </c>
      <c r="D168" s="15">
        <v>0</v>
      </c>
      <c r="E168" s="26">
        <v>0</v>
      </c>
      <c r="F168" s="26">
        <v>0</v>
      </c>
      <c r="G168" s="75"/>
      <c r="H168" s="75"/>
    </row>
    <row r="169" spans="1:8" s="17" customFormat="1" ht="15.95" customHeight="1">
      <c r="A169" s="31"/>
      <c r="B169" s="21" t="s">
        <v>109</v>
      </c>
      <c r="C169" s="15">
        <v>0</v>
      </c>
      <c r="D169" s="15">
        <v>0</v>
      </c>
      <c r="E169" s="26">
        <v>0</v>
      </c>
      <c r="F169" s="26">
        <v>0</v>
      </c>
      <c r="G169" s="75"/>
      <c r="H169" s="75"/>
    </row>
    <row r="170" spans="1:8" s="17" customFormat="1" ht="15.95" customHeight="1">
      <c r="A170" s="32"/>
      <c r="B170" s="18" t="s">
        <v>110</v>
      </c>
      <c r="C170" s="16">
        <f>SUM(C165:C169)</f>
        <v>0</v>
      </c>
      <c r="D170" s="16">
        <f>SUM(D165:D169)</f>
        <v>0</v>
      </c>
      <c r="E170" s="16">
        <f>SUM(E165:E169)</f>
        <v>0</v>
      </c>
      <c r="F170" s="16">
        <f>SUM(F165:F169)</f>
        <v>0</v>
      </c>
      <c r="G170" s="75"/>
      <c r="H170" s="75"/>
    </row>
    <row r="171" spans="1:8" s="13" customFormat="1" ht="20.100000000000001" customHeight="1">
      <c r="A171" s="30"/>
      <c r="B171" s="81" t="s">
        <v>139</v>
      </c>
      <c r="C171" s="82"/>
      <c r="D171" s="82"/>
      <c r="E171" s="82"/>
      <c r="F171" s="83"/>
      <c r="G171" s="75"/>
      <c r="H171" s="75"/>
    </row>
    <row r="172" spans="1:8" s="17" customFormat="1" ht="15.95" customHeight="1">
      <c r="A172" s="30"/>
      <c r="B172" s="21" t="s">
        <v>106</v>
      </c>
      <c r="C172" s="26">
        <v>0</v>
      </c>
      <c r="D172" s="15">
        <f>C179</f>
        <v>0</v>
      </c>
      <c r="E172" s="15">
        <f>D179</f>
        <v>0</v>
      </c>
      <c r="F172" s="15">
        <f>E179</f>
        <v>0</v>
      </c>
      <c r="G172" s="75"/>
      <c r="H172" s="75"/>
    </row>
    <row r="173" spans="1:8" s="17" customFormat="1" ht="15.95" customHeight="1">
      <c r="A173" s="31"/>
      <c r="B173" s="14" t="s">
        <v>149</v>
      </c>
      <c r="C173" s="15">
        <v>0</v>
      </c>
      <c r="D173" s="38"/>
      <c r="E173" s="38"/>
      <c r="F173" s="38"/>
      <c r="G173" s="75"/>
      <c r="H173" s="75"/>
    </row>
    <row r="174" spans="1:8" s="17" customFormat="1" ht="15.95" customHeight="1">
      <c r="A174" s="31"/>
      <c r="B174" s="46" t="s">
        <v>107</v>
      </c>
      <c r="C174" s="54">
        <f>C172+C173</f>
        <v>0</v>
      </c>
      <c r="D174" s="54">
        <f>D172</f>
        <v>0</v>
      </c>
      <c r="E174" s="54">
        <f>E172</f>
        <v>0</v>
      </c>
      <c r="F174" s="54">
        <f>F172</f>
        <v>0</v>
      </c>
      <c r="G174" s="75"/>
      <c r="H174" s="75"/>
    </row>
    <row r="175" spans="1:8" s="17" customFormat="1" ht="15.95" customHeight="1">
      <c r="A175" s="31"/>
      <c r="B175" s="14" t="s">
        <v>57</v>
      </c>
      <c r="C175" s="15">
        <f>-C127-C152</f>
        <v>0</v>
      </c>
      <c r="D175" s="15">
        <f>-D127-D152</f>
        <v>0</v>
      </c>
      <c r="E175" s="15">
        <f>-E127-E152</f>
        <v>0</v>
      </c>
      <c r="F175" s="15">
        <f>-F127-F152</f>
        <v>0</v>
      </c>
      <c r="G175" s="75"/>
      <c r="H175" s="75"/>
    </row>
    <row r="176" spans="1:8" s="17" customFormat="1" ht="15.95" customHeight="1">
      <c r="A176" s="31"/>
      <c r="B176" s="14" t="s">
        <v>58</v>
      </c>
      <c r="C176" s="15">
        <f>-SUM(C131:C132)</f>
        <v>0</v>
      </c>
      <c r="D176" s="15">
        <f>-SUM(D131:D132)</f>
        <v>0</v>
      </c>
      <c r="E176" s="15">
        <f>-SUM(E131:E132)</f>
        <v>0</v>
      </c>
      <c r="F176" s="15">
        <f>-SUM(F131:F132)</f>
        <v>0</v>
      </c>
      <c r="G176" s="75"/>
      <c r="H176" s="75"/>
    </row>
    <row r="177" spans="1:8" s="17" customFormat="1" ht="15.95" customHeight="1">
      <c r="A177" s="31"/>
      <c r="B177" s="21" t="s">
        <v>108</v>
      </c>
      <c r="C177" s="26">
        <v>0</v>
      </c>
      <c r="D177" s="26">
        <v>0</v>
      </c>
      <c r="E177" s="26">
        <v>0</v>
      </c>
      <c r="F177" s="26">
        <v>0</v>
      </c>
      <c r="G177" s="75"/>
      <c r="H177" s="75"/>
    </row>
    <row r="178" spans="1:8" s="17" customFormat="1" ht="15.95" customHeight="1">
      <c r="A178" s="31"/>
      <c r="B178" s="21" t="s">
        <v>109</v>
      </c>
      <c r="C178" s="26">
        <v>0</v>
      </c>
      <c r="D178" s="26">
        <v>0</v>
      </c>
      <c r="E178" s="26">
        <v>0</v>
      </c>
      <c r="F178" s="26">
        <v>0</v>
      </c>
      <c r="G178" s="75"/>
      <c r="H178" s="75"/>
    </row>
    <row r="179" spans="1:8" s="17" customFormat="1" ht="15.95" customHeight="1">
      <c r="A179" s="32"/>
      <c r="B179" s="18" t="s">
        <v>111</v>
      </c>
      <c r="C179" s="16">
        <f>SUM(C174:C178)</f>
        <v>0</v>
      </c>
      <c r="D179" s="16">
        <f>SUM(D174:D178)</f>
        <v>0</v>
      </c>
      <c r="E179" s="16">
        <f>SUM(E174:E178)</f>
        <v>0</v>
      </c>
      <c r="F179" s="16">
        <f>SUM(F174:F178)</f>
        <v>0</v>
      </c>
      <c r="G179" s="75"/>
      <c r="H179" s="75"/>
    </row>
    <row r="180" spans="1:8" s="1" customFormat="1" ht="8.1" customHeight="1">
      <c r="A180" s="33"/>
      <c r="C180" s="34"/>
      <c r="D180" s="27"/>
      <c r="F180" s="27"/>
      <c r="G180" s="75"/>
      <c r="H180" s="75"/>
    </row>
    <row r="181" spans="1:8" s="17" customFormat="1" ht="15.95" customHeight="1">
      <c r="A181" s="32"/>
      <c r="B181" s="18" t="s">
        <v>120</v>
      </c>
      <c r="C181" s="16">
        <f>C170+C179</f>
        <v>0</v>
      </c>
      <c r="D181" s="16">
        <f>D170+D179</f>
        <v>0</v>
      </c>
      <c r="E181" s="16">
        <f>E170+E179</f>
        <v>0</v>
      </c>
      <c r="F181" s="16">
        <f>F170+F179</f>
        <v>0</v>
      </c>
      <c r="G181" s="75"/>
      <c r="H181" s="75"/>
    </row>
    <row r="182" spans="1:8" s="1" customFormat="1" ht="8.1" customHeight="1">
      <c r="A182" s="33"/>
      <c r="C182" s="34"/>
      <c r="D182" s="27"/>
      <c r="F182" s="27"/>
      <c r="G182" s="75"/>
      <c r="H182" s="75"/>
    </row>
    <row r="183" spans="1:8" s="6" customFormat="1" ht="15.95" customHeight="1">
      <c r="A183" s="29"/>
      <c r="B183" s="50" t="s">
        <v>113</v>
      </c>
      <c r="C183" s="48"/>
      <c r="D183" s="11"/>
      <c r="E183" s="11"/>
      <c r="F183" s="8"/>
      <c r="G183" s="75"/>
      <c r="H183" s="75"/>
    </row>
    <row r="184" spans="1:8" s="17" customFormat="1" ht="15.95" customHeight="1">
      <c r="A184" s="31"/>
      <c r="B184" s="21" t="s">
        <v>115</v>
      </c>
      <c r="C184" s="26">
        <v>0</v>
      </c>
      <c r="D184" s="26">
        <v>0</v>
      </c>
      <c r="E184" s="26">
        <v>0</v>
      </c>
      <c r="F184" s="26">
        <v>0</v>
      </c>
      <c r="G184" s="75"/>
      <c r="H184" s="75"/>
    </row>
    <row r="185" spans="1:8" s="17" customFormat="1" ht="15.95" customHeight="1">
      <c r="A185" s="31"/>
      <c r="B185" s="45" t="s">
        <v>116</v>
      </c>
      <c r="C185" s="26">
        <v>0</v>
      </c>
      <c r="D185" s="26">
        <v>0</v>
      </c>
      <c r="E185" s="26">
        <v>0</v>
      </c>
      <c r="F185" s="26">
        <v>0</v>
      </c>
      <c r="G185" s="75"/>
      <c r="H185" s="75"/>
    </row>
    <row r="186" spans="1:8" s="17" customFormat="1" ht="15.95" customHeight="1">
      <c r="A186" s="31"/>
      <c r="B186" s="45" t="s">
        <v>117</v>
      </c>
      <c r="C186" s="26">
        <v>0</v>
      </c>
      <c r="D186" s="26">
        <v>0</v>
      </c>
      <c r="E186" s="26">
        <v>0</v>
      </c>
      <c r="F186" s="26">
        <v>0</v>
      </c>
      <c r="G186" s="75"/>
      <c r="H186" s="75"/>
    </row>
    <row r="187" spans="1:8" s="17" customFormat="1" ht="15.95" customHeight="1">
      <c r="A187" s="32"/>
      <c r="B187" s="18" t="s">
        <v>118</v>
      </c>
      <c r="C187" s="16">
        <f>SUM(C184:C186)</f>
        <v>0</v>
      </c>
      <c r="D187" s="16">
        <f>SUM(D184:D186)</f>
        <v>0</v>
      </c>
      <c r="E187" s="16">
        <f>SUM(E184:E186)</f>
        <v>0</v>
      </c>
      <c r="F187" s="16">
        <f>SUM(F184:F186)</f>
        <v>0</v>
      </c>
      <c r="G187" s="75"/>
      <c r="H187" s="75"/>
    </row>
    <row r="188" spans="1:8" s="17" customFormat="1" ht="30" customHeight="1">
      <c r="A188" s="31"/>
      <c r="B188" s="45" t="s">
        <v>119</v>
      </c>
      <c r="C188" s="26">
        <v>0</v>
      </c>
      <c r="D188" s="26">
        <v>0</v>
      </c>
      <c r="E188" s="26">
        <v>0</v>
      </c>
      <c r="F188" s="26">
        <v>0</v>
      </c>
      <c r="G188" s="75"/>
      <c r="H188" s="75"/>
    </row>
    <row r="189" spans="1:8" s="17" customFormat="1" ht="15.95" customHeight="1">
      <c r="A189" s="32"/>
      <c r="B189" s="18" t="s">
        <v>112</v>
      </c>
      <c r="C189" s="16">
        <f>SUM(C187:C188)</f>
        <v>0</v>
      </c>
      <c r="D189" s="16">
        <f>SUM(D187:D188)</f>
        <v>0</v>
      </c>
      <c r="E189" s="16">
        <f>SUM(E187:E188)</f>
        <v>0</v>
      </c>
      <c r="F189" s="16">
        <f>SUM(F187:F188)</f>
        <v>0</v>
      </c>
      <c r="G189" s="75"/>
      <c r="H189" s="75"/>
    </row>
    <row r="190" spans="1:8" s="1" customFormat="1" ht="8.1" customHeight="1">
      <c r="A190" s="33"/>
      <c r="C190" s="34"/>
      <c r="D190" s="27"/>
      <c r="F190" s="27"/>
      <c r="G190" s="75"/>
      <c r="H190" s="75"/>
    </row>
    <row r="191" spans="1:8" s="17" customFormat="1" ht="15.95" customHeight="1">
      <c r="A191" s="32"/>
      <c r="B191" s="18" t="s">
        <v>155</v>
      </c>
      <c r="C191" s="16">
        <f>C189+C181</f>
        <v>0</v>
      </c>
      <c r="D191" s="16">
        <f t="shared" ref="D191:F191" si="0">D189+D181</f>
        <v>0</v>
      </c>
      <c r="E191" s="16">
        <f t="shared" si="0"/>
        <v>0</v>
      </c>
      <c r="F191" s="16">
        <f t="shared" si="0"/>
        <v>0</v>
      </c>
      <c r="G191" s="75"/>
      <c r="H191" s="75"/>
    </row>
    <row r="192" spans="1:8" s="1" customFormat="1" ht="8.1" customHeight="1">
      <c r="A192" s="33"/>
      <c r="C192" s="34"/>
      <c r="D192" s="27"/>
      <c r="F192" s="27"/>
      <c r="G192" s="75"/>
      <c r="H192" s="75"/>
    </row>
    <row r="193" spans="1:9" s="6" customFormat="1" ht="15.95" customHeight="1">
      <c r="A193" s="29"/>
      <c r="B193" s="50" t="s">
        <v>114</v>
      </c>
      <c r="C193" s="48"/>
      <c r="D193" s="11"/>
      <c r="E193" s="11"/>
      <c r="F193" s="8"/>
      <c r="G193" s="75"/>
      <c r="H193" s="75"/>
    </row>
    <row r="194" spans="1:9" s="17" customFormat="1" ht="15.95" customHeight="1">
      <c r="A194" s="31"/>
      <c r="B194" s="21" t="s">
        <v>60</v>
      </c>
      <c r="C194" s="26">
        <v>0</v>
      </c>
      <c r="D194" s="26">
        <v>0</v>
      </c>
      <c r="E194" s="26">
        <v>0</v>
      </c>
      <c r="F194" s="26">
        <v>0</v>
      </c>
      <c r="G194" s="75"/>
      <c r="H194" s="75"/>
    </row>
    <row r="195" spans="1:9" s="17" customFormat="1" ht="15.95" customHeight="1">
      <c r="A195" s="31"/>
      <c r="B195" s="21" t="s">
        <v>61</v>
      </c>
      <c r="C195" s="26">
        <v>0</v>
      </c>
      <c r="D195" s="26">
        <v>0</v>
      </c>
      <c r="E195" s="26">
        <v>0</v>
      </c>
      <c r="F195" s="26">
        <v>0</v>
      </c>
      <c r="G195" s="75"/>
      <c r="H195" s="75"/>
    </row>
    <row r="196" spans="1:9" ht="18" customHeight="1">
      <c r="D196" s="41"/>
      <c r="E196" s="41"/>
      <c r="F196" s="41"/>
    </row>
    <row r="197" spans="1:9" s="6" customFormat="1" ht="24.95" customHeight="1">
      <c r="A197" s="75"/>
      <c r="B197" s="75"/>
      <c r="C197" s="75"/>
      <c r="D197" s="75"/>
      <c r="E197" s="75"/>
      <c r="F197" s="75"/>
      <c r="G197" s="75"/>
      <c r="H197" s="75"/>
    </row>
    <row r="198" spans="1:9" s="6" customFormat="1" ht="20.100000000000001" customHeight="1">
      <c r="A198" s="75"/>
      <c r="B198" s="75"/>
      <c r="C198" s="75"/>
      <c r="D198" s="75"/>
      <c r="E198" s="75"/>
      <c r="F198" s="75"/>
      <c r="G198" s="75"/>
      <c r="H198" s="75"/>
    </row>
    <row r="199" spans="1:9" ht="18" customHeight="1">
      <c r="A199" s="75"/>
      <c r="B199" s="75"/>
      <c r="C199" s="75"/>
      <c r="D199" s="75"/>
      <c r="E199" s="75"/>
      <c r="F199" s="75"/>
    </row>
    <row r="200" spans="1:9" ht="15.95" customHeight="1">
      <c r="A200" s="75"/>
      <c r="B200" s="75"/>
      <c r="C200" s="75"/>
      <c r="D200" s="75"/>
      <c r="E200" s="75"/>
      <c r="F200" s="75"/>
    </row>
    <row r="201" spans="1:9" ht="15.95" customHeight="1">
      <c r="A201" s="75"/>
      <c r="B201" s="75"/>
      <c r="C201" s="75"/>
      <c r="D201" s="75"/>
      <c r="E201" s="75"/>
      <c r="F201" s="75"/>
    </row>
    <row r="202" spans="1:9" ht="15.95" customHeight="1">
      <c r="A202" s="75"/>
      <c r="B202" s="75"/>
      <c r="C202" s="75"/>
      <c r="D202" s="75"/>
      <c r="E202" s="75"/>
      <c r="F202" s="75"/>
    </row>
    <row r="203" spans="1:9" ht="15.95" customHeight="1">
      <c r="A203" s="75"/>
      <c r="B203" s="75"/>
      <c r="C203" s="75"/>
      <c r="D203" s="75"/>
      <c r="E203" s="75"/>
      <c r="F203" s="75"/>
    </row>
    <row r="204" spans="1:9" s="17" customFormat="1" ht="15.95" customHeight="1">
      <c r="A204" s="75"/>
      <c r="B204" s="75"/>
      <c r="C204" s="75"/>
      <c r="D204" s="75"/>
      <c r="E204" s="75"/>
      <c r="F204" s="75"/>
      <c r="G204" s="75"/>
      <c r="H204" s="75"/>
      <c r="I204" s="2"/>
    </row>
    <row r="205" spans="1:9" ht="18" customHeight="1">
      <c r="A205" s="75"/>
      <c r="B205" s="75"/>
      <c r="C205" s="75"/>
      <c r="D205" s="75"/>
      <c r="E205" s="75"/>
      <c r="F205" s="75"/>
    </row>
    <row r="206" spans="1:9" ht="18" customHeight="1">
      <c r="A206" s="75"/>
      <c r="B206" s="75"/>
      <c r="C206" s="75"/>
      <c r="D206" s="75"/>
      <c r="E206" s="75"/>
      <c r="F206" s="75"/>
    </row>
    <row r="207" spans="1:9" ht="15.95" customHeight="1">
      <c r="A207" s="75"/>
      <c r="B207" s="75"/>
      <c r="C207" s="75"/>
      <c r="D207" s="75"/>
      <c r="E207" s="75"/>
      <c r="F207" s="75"/>
    </row>
    <row r="208" spans="1:9" ht="15.95" customHeight="1">
      <c r="A208" s="75"/>
      <c r="B208" s="75"/>
      <c r="C208" s="75"/>
      <c r="D208" s="75"/>
      <c r="E208" s="75"/>
      <c r="F208" s="75"/>
    </row>
    <row r="209" spans="1:8" ht="15.95" customHeight="1">
      <c r="A209" s="75"/>
      <c r="B209" s="75"/>
      <c r="C209" s="75"/>
      <c r="D209" s="75"/>
      <c r="E209" s="75"/>
      <c r="F209" s="75"/>
    </row>
    <row r="210" spans="1:8" ht="15.95" customHeight="1">
      <c r="A210" s="75"/>
      <c r="B210" s="75"/>
      <c r="C210" s="75"/>
      <c r="D210" s="75"/>
      <c r="E210" s="75"/>
      <c r="F210" s="75"/>
    </row>
    <row r="211" spans="1:8" ht="15.95" customHeight="1">
      <c r="A211" s="75"/>
      <c r="B211" s="75"/>
      <c r="C211" s="75"/>
      <c r="D211" s="75"/>
      <c r="E211" s="75"/>
      <c r="F211" s="75"/>
    </row>
    <row r="212" spans="1:8" ht="15.95" customHeight="1">
      <c r="A212" s="75"/>
      <c r="B212" s="75"/>
      <c r="C212" s="75"/>
      <c r="D212" s="75"/>
      <c r="E212" s="75"/>
      <c r="F212" s="75"/>
    </row>
    <row r="213" spans="1:8" ht="15.95" customHeight="1">
      <c r="A213" s="75"/>
      <c r="B213" s="75"/>
      <c r="C213" s="75"/>
      <c r="D213" s="75"/>
      <c r="E213" s="75"/>
      <c r="F213" s="75"/>
    </row>
    <row r="214" spans="1:8" ht="15.95" customHeight="1">
      <c r="A214" s="75"/>
      <c r="B214" s="75"/>
      <c r="C214" s="75"/>
      <c r="D214" s="75"/>
      <c r="E214" s="75"/>
      <c r="F214" s="75"/>
    </row>
    <row r="215" spans="1:8" ht="15.95" customHeight="1">
      <c r="A215" s="75"/>
      <c r="B215" s="75"/>
      <c r="C215" s="75"/>
      <c r="D215" s="75"/>
      <c r="E215" s="75"/>
      <c r="F215" s="75"/>
    </row>
    <row r="216" spans="1:8" ht="15.95" customHeight="1">
      <c r="A216" s="75"/>
      <c r="B216" s="75"/>
      <c r="C216" s="75"/>
      <c r="D216" s="75"/>
      <c r="E216" s="75"/>
      <c r="F216" s="75"/>
    </row>
    <row r="217" spans="1:8">
      <c r="A217" s="75"/>
      <c r="B217" s="75"/>
      <c r="C217" s="75"/>
      <c r="D217" s="75"/>
      <c r="E217" s="75"/>
      <c r="F217" s="75"/>
    </row>
    <row r="218" spans="1:8">
      <c r="A218" s="75"/>
      <c r="B218" s="75"/>
      <c r="C218" s="75"/>
      <c r="D218" s="75"/>
      <c r="E218" s="75"/>
      <c r="F218" s="75"/>
    </row>
    <row r="219" spans="1:8" s="49" customFormat="1" ht="18" customHeight="1">
      <c r="A219" s="75"/>
      <c r="B219" s="75"/>
      <c r="C219" s="75"/>
      <c r="D219" s="75"/>
      <c r="E219" s="75"/>
      <c r="F219" s="75"/>
      <c r="G219" s="75"/>
      <c r="H219" s="75"/>
    </row>
    <row r="220" spans="1:8" ht="15.95" customHeight="1">
      <c r="A220" s="75"/>
      <c r="B220" s="75"/>
      <c r="C220" s="75"/>
      <c r="D220" s="75"/>
      <c r="E220" s="75"/>
      <c r="F220" s="75"/>
    </row>
    <row r="221" spans="1:8" ht="15.95" customHeight="1">
      <c r="A221" s="75"/>
      <c r="B221" s="75"/>
      <c r="C221" s="75"/>
      <c r="D221" s="75"/>
      <c r="E221" s="75"/>
      <c r="F221" s="75"/>
    </row>
    <row r="222" spans="1:8" ht="15.95" customHeight="1">
      <c r="A222" s="75"/>
      <c r="B222" s="75"/>
      <c r="C222" s="75"/>
      <c r="D222" s="75"/>
      <c r="E222" s="75"/>
      <c r="F222" s="75"/>
    </row>
    <row r="223" spans="1:8" ht="15.95" customHeight="1">
      <c r="A223" s="75"/>
      <c r="B223" s="75"/>
      <c r="C223" s="75"/>
      <c r="D223" s="75"/>
      <c r="E223" s="75"/>
      <c r="F223" s="75"/>
    </row>
    <row r="224" spans="1:8" ht="15.95" customHeight="1">
      <c r="A224" s="75"/>
      <c r="B224" s="75"/>
      <c r="C224" s="75"/>
      <c r="D224" s="75"/>
      <c r="E224" s="75"/>
      <c r="F224" s="75"/>
    </row>
    <row r="225" spans="1:6" ht="15.95" customHeight="1">
      <c r="A225" s="75"/>
      <c r="B225" s="75"/>
      <c r="C225" s="75"/>
      <c r="D225" s="75"/>
      <c r="E225" s="75"/>
      <c r="F225" s="75"/>
    </row>
    <row r="226" spans="1:6" ht="15.95" customHeight="1">
      <c r="A226" s="75"/>
      <c r="B226" s="75"/>
      <c r="C226" s="75"/>
      <c r="D226" s="75"/>
      <c r="E226" s="75"/>
      <c r="F226" s="75"/>
    </row>
    <row r="227" spans="1:6" ht="15.95" customHeight="1">
      <c r="A227" s="75"/>
      <c r="B227" s="75"/>
      <c r="C227" s="75"/>
      <c r="D227" s="75"/>
      <c r="E227" s="75"/>
      <c r="F227" s="75"/>
    </row>
    <row r="228" spans="1:6" ht="15.95" customHeight="1">
      <c r="A228" s="75"/>
      <c r="B228" s="75"/>
      <c r="C228" s="75"/>
      <c r="D228" s="75"/>
      <c r="E228" s="75"/>
      <c r="F228" s="75"/>
    </row>
    <row r="229" spans="1:6" ht="15.95" customHeight="1">
      <c r="A229" s="75"/>
      <c r="B229" s="75"/>
      <c r="C229" s="75"/>
      <c r="D229" s="75"/>
      <c r="E229" s="75"/>
      <c r="F229" s="75"/>
    </row>
    <row r="230" spans="1:6">
      <c r="A230" s="75"/>
      <c r="B230" s="75"/>
      <c r="C230" s="75"/>
      <c r="D230" s="75"/>
      <c r="E230" s="75"/>
      <c r="F230" s="75"/>
    </row>
    <row r="231" spans="1:6">
      <c r="A231" s="75"/>
      <c r="B231" s="75"/>
      <c r="C231" s="75"/>
      <c r="D231" s="75"/>
      <c r="E231" s="75"/>
      <c r="F231" s="75"/>
    </row>
    <row r="232" spans="1:6">
      <c r="A232" s="75"/>
      <c r="B232" s="75"/>
      <c r="C232" s="75"/>
      <c r="D232" s="75"/>
      <c r="E232" s="75"/>
      <c r="F232" s="75"/>
    </row>
    <row r="233" spans="1:6">
      <c r="A233" s="75"/>
      <c r="B233" s="75"/>
      <c r="C233" s="75"/>
      <c r="D233" s="75"/>
      <c r="E233" s="75"/>
      <c r="F233" s="75"/>
    </row>
    <row r="234" spans="1:6">
      <c r="A234" s="75"/>
      <c r="B234" s="75"/>
      <c r="C234" s="75"/>
      <c r="D234" s="75"/>
      <c r="E234" s="75"/>
      <c r="F234" s="75"/>
    </row>
  </sheetData>
  <mergeCells count="5">
    <mergeCell ref="B171:F171"/>
    <mergeCell ref="B65:F65"/>
    <mergeCell ref="B77:F77"/>
    <mergeCell ref="B83:F83"/>
    <mergeCell ref="B162:F162"/>
  </mergeCells>
  <dataValidations count="7">
    <dataValidation type="whole" errorStyle="warning" allowBlank="1" showInputMessage="1" showErrorMessage="1" errorTitle="WARNING" error="All figures must be entered as whole numbers. Please ensure that the figure you have entered is correct." sqref="C188:F188 C164 C173">
      <formula1>-1000000</formula1>
      <formula2>1000000</formula2>
    </dataValidation>
    <dataValidation type="whole" errorStyle="warning" operator="lessThanOrEqual" allowBlank="1" showInputMessage="1" showErrorMessage="1" errorTitle="WARNING: Check signage" error="Liabilities are expected to be entered as negative whole numbers. Please ensure the figure you have entered is correct. " sqref="C184:F186 C194:F195">
      <formula1>0</formula1>
    </dataValidation>
    <dataValidation type="whole" errorStyle="warning" operator="lessThanOrEqual" allowBlank="1" showInputMessage="1" showErrorMessage="1" errorTitle="WARNING: Check signage" error="Repayments are expected to be entered as negative whole numbers. Please ensure the figure you have entered is correct. " sqref="E168:F169 C177:F178">
      <formula1>0</formula1>
    </dataValidation>
    <dataValidation type="whole" errorStyle="warning" operator="lessThanOrEqual" allowBlank="1" showInputMessage="1" showErrorMessage="1" errorTitle="WARNING: Check signage" error="Financing must be entered as a negative whole number. Please ensure the figure you have entered is correct. " sqref="C44:F53 E54:F54 C55:F56 C98:F103 C122:F132 C147:F151">
      <formula1>0</formula1>
    </dataValidation>
    <dataValidation type="whole" errorStyle="warning" operator="greaterThanOrEqual" allowBlank="1" showInputMessage="1" showErrorMessage="1" errorTitle="WARNING: Check signage" error="Expenditure must be entered as a positive whole number. Please ensure the figure you have entered is correct." sqref="C31:F40 C66:F75 C78:F81 C84:F93 C114:F118 C141:F143">
      <formula1>0</formula1>
    </dataValidation>
    <dataValidation type="whole" errorStyle="warning" allowBlank="1" showInputMessage="1" showErrorMessage="1" errorTitle="WARNING" error="All figures need to be entered rounded to the nearest whole number. Please review the figure you have entered." sqref="C174 D172:F174 D163:F165 C165">
      <formula1>-100000000</formula1>
      <formula2>100000000</formula2>
    </dataValidation>
    <dataValidation type="whole" errorStyle="warning" allowBlank="1" showInputMessage="1" showErrorMessage="1" errorTitle="WARNING" error="All figures need to be entered rounded to the nearest whole number. This figure is also expected to be a positive figure. Please review the figure you have entered." sqref="C54:D54 C168:D169 C152:F152">
      <formula1>0</formula1>
      <formula2>100000000</formula2>
    </dataValidation>
  </dataValidations>
  <pageMargins left="0.7" right="0.7" top="0.75" bottom="0.75" header="0.3" footer="0.3"/>
  <pageSetup paperSize="9" orientation="portrait" horizontalDpi="90" verticalDpi="9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tabColor rgb="FFC5D9F1"/>
  </sheetPr>
  <dimension ref="A1:I234"/>
  <sheetViews>
    <sheetView zoomScaleNormal="100" workbookViewId="0">
      <pane ySplit="3" topLeftCell="A4" activePane="bottomLeft" state="frozen"/>
      <selection activeCell="H1" sqref="H1"/>
      <selection pane="bottomLeft" activeCell="C1" sqref="C1"/>
    </sheetView>
  </sheetViews>
  <sheetFormatPr defaultColWidth="9.140625" defaultRowHeight="12.75"/>
  <cols>
    <col min="1" max="1" width="4" style="39" customWidth="1"/>
    <col min="2" max="2" width="94.140625" style="40" customWidth="1"/>
    <col min="3" max="6" width="17.5703125" style="40" customWidth="1"/>
    <col min="7" max="7" width="11.140625" style="75" customWidth="1"/>
    <col min="8" max="8" width="69" style="75" customWidth="1"/>
    <col min="9" max="16384" width="9.140625" style="40"/>
  </cols>
  <sheetData>
    <row r="1" spans="1:8" s="3" customFormat="1" ht="20.100000000000001" customHeight="1">
      <c r="A1" s="28"/>
      <c r="B1" s="4" t="s">
        <v>156</v>
      </c>
      <c r="G1" s="75"/>
      <c r="H1" s="75"/>
    </row>
    <row r="2" spans="1:8" s="3" customFormat="1" ht="20.100000000000001" customHeight="1">
      <c r="A2" s="28"/>
      <c r="B2" s="5" t="s">
        <v>70</v>
      </c>
      <c r="D2" s="74"/>
      <c r="E2" s="74"/>
      <c r="F2" s="37"/>
      <c r="G2" s="75"/>
      <c r="H2" s="75"/>
    </row>
    <row r="3" spans="1:8" s="6" customFormat="1" ht="12.75" customHeight="1">
      <c r="A3" s="29"/>
      <c r="B3" s="7"/>
      <c r="G3" s="75"/>
      <c r="H3" s="75"/>
    </row>
    <row r="4" spans="1:8" s="6" customFormat="1" ht="20.100000000000001" customHeight="1">
      <c r="A4" s="29"/>
      <c r="B4" s="10" t="s">
        <v>39</v>
      </c>
      <c r="C4" s="9"/>
      <c r="D4" s="9"/>
      <c r="E4" s="9"/>
      <c r="F4" s="9"/>
      <c r="G4" s="75"/>
      <c r="H4" s="75"/>
    </row>
    <row r="5" spans="1:8" s="6" customFormat="1" ht="20.100000000000001" customHeight="1">
      <c r="A5" s="29"/>
      <c r="B5" s="10" t="s">
        <v>40</v>
      </c>
      <c r="C5" s="9"/>
      <c r="D5" s="9"/>
      <c r="E5" s="9"/>
      <c r="F5" s="9"/>
      <c r="G5" s="75"/>
      <c r="H5" s="75"/>
    </row>
    <row r="6" spans="1:8" s="6" customFormat="1" ht="20.100000000000001" customHeight="1">
      <c r="A6" s="29"/>
      <c r="B6" s="10" t="s">
        <v>140</v>
      </c>
      <c r="C6" s="47"/>
      <c r="D6" s="9"/>
      <c r="F6" s="9"/>
      <c r="G6" s="75"/>
      <c r="H6" s="75"/>
    </row>
    <row r="7" spans="1:8" s="1" customFormat="1" ht="8.1" customHeight="1">
      <c r="A7" s="33"/>
      <c r="C7" s="34"/>
      <c r="D7" s="51"/>
      <c r="F7" s="51"/>
      <c r="G7" s="75"/>
      <c r="H7" s="75"/>
    </row>
    <row r="8" spans="1:8" s="6" customFormat="1" ht="24.95" customHeight="1">
      <c r="A8" s="29"/>
      <c r="B8" s="23" t="s">
        <v>124</v>
      </c>
      <c r="C8" s="22"/>
      <c r="D8" s="11"/>
      <c r="E8" s="11"/>
      <c r="F8" s="8" t="s">
        <v>16</v>
      </c>
      <c r="G8" s="75"/>
      <c r="H8" s="75"/>
    </row>
    <row r="9" spans="1:8" s="13" customFormat="1" ht="45" customHeight="1">
      <c r="A9" s="30"/>
      <c r="B9" s="19"/>
      <c r="C9" s="20" t="s">
        <v>152</v>
      </c>
      <c r="D9" s="20" t="s">
        <v>41</v>
      </c>
      <c r="E9" s="20" t="s">
        <v>42</v>
      </c>
      <c r="F9" s="20" t="s">
        <v>153</v>
      </c>
      <c r="G9" s="75"/>
      <c r="H9" s="75"/>
    </row>
    <row r="10" spans="1:8" s="1" customFormat="1" ht="8.1" customHeight="1">
      <c r="A10" s="33"/>
      <c r="C10" s="34"/>
      <c r="D10" s="27"/>
      <c r="F10" s="27"/>
      <c r="G10" s="75"/>
      <c r="H10" s="75"/>
    </row>
    <row r="11" spans="1:8" s="6" customFormat="1" ht="15.95" customHeight="1">
      <c r="A11" s="29"/>
      <c r="B11" s="50" t="s">
        <v>43</v>
      </c>
      <c r="C11" s="48"/>
      <c r="D11" s="11"/>
      <c r="E11" s="11"/>
      <c r="F11" s="8"/>
      <c r="G11" s="75"/>
      <c r="H11" s="75"/>
    </row>
    <row r="12" spans="1:8" s="17" customFormat="1" ht="15.95" customHeight="1">
      <c r="A12" s="31"/>
      <c r="B12" s="14" t="s">
        <v>125</v>
      </c>
      <c r="C12" s="15">
        <f>C41+C119</f>
        <v>881</v>
      </c>
      <c r="D12" s="15">
        <f>D41+D119</f>
        <v>805</v>
      </c>
      <c r="E12" s="15">
        <f>E41+E119</f>
        <v>825</v>
      </c>
      <c r="F12" s="15">
        <f>F41+F119</f>
        <v>8505</v>
      </c>
      <c r="G12" s="75"/>
      <c r="H12" s="75"/>
    </row>
    <row r="13" spans="1:8" s="17" customFormat="1" ht="15.95" customHeight="1">
      <c r="A13" s="31"/>
      <c r="B13" s="14" t="s">
        <v>126</v>
      </c>
      <c r="C13" s="15">
        <f>SUM(C76,C82, C141:C142)</f>
        <v>0</v>
      </c>
      <c r="D13" s="15">
        <f>SUM(D76,D82, D141:D142)</f>
        <v>0</v>
      </c>
      <c r="E13" s="15">
        <f>SUM(E76,E82, E141:E142)</f>
        <v>0</v>
      </c>
      <c r="F13" s="15">
        <f>SUM(F76,F82, F141:F142)</f>
        <v>0</v>
      </c>
      <c r="G13" s="75"/>
      <c r="H13" s="75"/>
    </row>
    <row r="14" spans="1:8" s="17" customFormat="1" ht="15.95" customHeight="1">
      <c r="A14" s="31"/>
      <c r="B14" s="14" t="s">
        <v>93</v>
      </c>
      <c r="C14" s="15">
        <f>C94+C143</f>
        <v>0</v>
      </c>
      <c r="D14" s="15">
        <f>D94+D143</f>
        <v>0</v>
      </c>
      <c r="E14" s="15">
        <f>E94+E143</f>
        <v>0</v>
      </c>
      <c r="F14" s="15">
        <f>F94+F143</f>
        <v>0</v>
      </c>
      <c r="G14" s="75"/>
      <c r="H14" s="75"/>
    </row>
    <row r="15" spans="1:8" s="17" customFormat="1" ht="15.95" customHeight="1">
      <c r="A15" s="32"/>
      <c r="B15" s="18" t="s">
        <v>128</v>
      </c>
      <c r="C15" s="16">
        <f>SUM(C12:C14)</f>
        <v>881</v>
      </c>
      <c r="D15" s="16">
        <f>SUM(D12:D14)</f>
        <v>805</v>
      </c>
      <c r="E15" s="16">
        <f>SUM(E12:E14)</f>
        <v>825</v>
      </c>
      <c r="F15" s="16">
        <f>SUM(F12:F14)</f>
        <v>8505</v>
      </c>
      <c r="G15" s="75"/>
      <c r="H15" s="75"/>
    </row>
    <row r="16" spans="1:8" s="1" customFormat="1" ht="8.1" customHeight="1">
      <c r="A16" s="33"/>
      <c r="C16" s="34"/>
      <c r="D16" s="27"/>
      <c r="F16" s="27"/>
      <c r="G16" s="75"/>
      <c r="H16" s="75"/>
    </row>
    <row r="17" spans="1:8" s="6" customFormat="1" ht="15.95" customHeight="1">
      <c r="A17" s="29"/>
      <c r="B17" s="50" t="s">
        <v>48</v>
      </c>
      <c r="C17" s="48"/>
      <c r="D17" s="11"/>
      <c r="E17" s="11"/>
      <c r="F17" s="8"/>
      <c r="G17" s="75"/>
      <c r="H17" s="75"/>
    </row>
    <row r="18" spans="1:8" s="17" customFormat="1" ht="15.95" customHeight="1">
      <c r="A18" s="31"/>
      <c r="B18" s="14" t="s">
        <v>133</v>
      </c>
      <c r="C18" s="15">
        <f>SUM(C44:C50,C122:C126)</f>
        <v>-881</v>
      </c>
      <c r="D18" s="15">
        <f>SUM(D44:D50,D122:D126)</f>
        <v>-805</v>
      </c>
      <c r="E18" s="15">
        <f>SUM(E44:E50,E122:E126)</f>
        <v>-825</v>
      </c>
      <c r="F18" s="15">
        <f>SUM(F44:F50,F122:F126)</f>
        <v>-8505</v>
      </c>
      <c r="G18" s="75"/>
      <c r="H18" s="75"/>
    </row>
    <row r="19" spans="1:8" s="17" customFormat="1" ht="15.95" customHeight="1">
      <c r="A19" s="31"/>
      <c r="B19" s="14" t="s">
        <v>134</v>
      </c>
      <c r="C19" s="15">
        <f>SUM(C51,C104,C127,C152)</f>
        <v>0</v>
      </c>
      <c r="D19" s="15">
        <f>SUM(D51,D104,D127,D152)</f>
        <v>0</v>
      </c>
      <c r="E19" s="15">
        <f>SUM(E51,E104,E127,E152)</f>
        <v>0</v>
      </c>
      <c r="F19" s="15">
        <f>SUM(F51,F104,F127,F152)</f>
        <v>0</v>
      </c>
      <c r="G19" s="75"/>
      <c r="H19" s="75"/>
    </row>
    <row r="20" spans="1:8" s="17" customFormat="1" ht="15.95" customHeight="1">
      <c r="A20" s="31"/>
      <c r="B20" s="14" t="s">
        <v>135</v>
      </c>
      <c r="C20" s="15">
        <f>SUM(C55:C56,C131:C132)</f>
        <v>0</v>
      </c>
      <c r="D20" s="15">
        <f>SUM(D55:D56,D131:D132)</f>
        <v>0</v>
      </c>
      <c r="E20" s="15">
        <f>SUM(E55:E56,E131:E132)</f>
        <v>0</v>
      </c>
      <c r="F20" s="15">
        <f>SUM(F55:F56,F131:F132)</f>
        <v>0</v>
      </c>
      <c r="G20" s="75"/>
      <c r="H20" s="75"/>
    </row>
    <row r="21" spans="1:8" s="17" customFormat="1" ht="15.95" customHeight="1">
      <c r="A21" s="31"/>
      <c r="B21" s="14" t="s">
        <v>136</v>
      </c>
      <c r="C21" s="15">
        <f>SUM(C52:C53,C128:C129)</f>
        <v>0</v>
      </c>
      <c r="D21" s="15">
        <f>SUM(D52:D53,D128:D129)</f>
        <v>0</v>
      </c>
      <c r="E21" s="15">
        <f>SUM(E52:E53,E128:E129)</f>
        <v>0</v>
      </c>
      <c r="F21" s="15">
        <f>SUM(F52:F53,F128:F129)</f>
        <v>0</v>
      </c>
      <c r="G21" s="75"/>
      <c r="H21" s="75"/>
    </row>
    <row r="22" spans="1:8" s="17" customFormat="1" ht="15.95" customHeight="1">
      <c r="A22" s="31"/>
      <c r="B22" s="14" t="s">
        <v>137</v>
      </c>
      <c r="C22" s="15">
        <f>SUM(C54,C130)</f>
        <v>0</v>
      </c>
      <c r="D22" s="15">
        <f>SUM(D54,D130)</f>
        <v>0</v>
      </c>
      <c r="E22" s="15">
        <f>SUM(E54,E130)</f>
        <v>0</v>
      </c>
      <c r="F22" s="15">
        <f>SUM(F54,F130)</f>
        <v>0</v>
      </c>
      <c r="G22" s="75"/>
      <c r="H22" s="75"/>
    </row>
    <row r="23" spans="1:8" s="17" customFormat="1" ht="15.95" customHeight="1">
      <c r="A23" s="31"/>
      <c r="B23" s="14" t="s">
        <v>138</v>
      </c>
      <c r="C23" s="15">
        <f>SUM(C98:C103, C147:C151)</f>
        <v>0</v>
      </c>
      <c r="D23" s="15">
        <f>SUM(D98:D103, D147:D151)</f>
        <v>0</v>
      </c>
      <c r="E23" s="15">
        <f>SUM(E98:E103, E147:E151)</f>
        <v>0</v>
      </c>
      <c r="F23" s="15">
        <f>SUM(F98:F103, F147:F151)</f>
        <v>0</v>
      </c>
      <c r="G23" s="75"/>
      <c r="H23" s="75"/>
    </row>
    <row r="24" spans="1:8" s="17" customFormat="1" ht="15.95" customHeight="1">
      <c r="A24" s="32"/>
      <c r="B24" s="18" t="s">
        <v>53</v>
      </c>
      <c r="C24" s="16">
        <f>SUM(C18:C23)</f>
        <v>-881</v>
      </c>
      <c r="D24" s="16">
        <f>SUM(D18:D23)</f>
        <v>-805</v>
      </c>
      <c r="E24" s="16">
        <f>SUM(E18:E23)</f>
        <v>-825</v>
      </c>
      <c r="F24" s="16">
        <f>SUM(F18:F23)</f>
        <v>-8505</v>
      </c>
      <c r="G24" s="75"/>
      <c r="H24" s="75"/>
    </row>
    <row r="25" spans="1:8" ht="18" customHeight="1">
      <c r="D25" s="41"/>
      <c r="E25" s="41"/>
      <c r="F25" s="41"/>
    </row>
    <row r="26" spans="1:8" s="6" customFormat="1" ht="24.95" customHeight="1">
      <c r="A26" s="29"/>
      <c r="B26" s="23" t="s">
        <v>127</v>
      </c>
      <c r="C26" s="22"/>
      <c r="D26" s="11"/>
      <c r="E26" s="11"/>
      <c r="F26" s="8"/>
      <c r="G26" s="75"/>
      <c r="H26" s="75"/>
    </row>
    <row r="27" spans="1:8" s="6" customFormat="1" ht="20.100000000000001" customHeight="1">
      <c r="A27" s="29"/>
      <c r="B27" s="12" t="s">
        <v>142</v>
      </c>
      <c r="C27" s="48"/>
      <c r="D27" s="11"/>
      <c r="E27" s="11"/>
      <c r="F27" s="8" t="s">
        <v>16</v>
      </c>
      <c r="G27" s="75"/>
      <c r="H27" s="75"/>
    </row>
    <row r="28" spans="1:8" s="13" customFormat="1" ht="45" customHeight="1">
      <c r="A28" s="30"/>
      <c r="B28" s="19"/>
      <c r="C28" s="20" t="str">
        <f>C$9</f>
        <v>2020-21 
Provisional 
Outturn</v>
      </c>
      <c r="D28" s="20" t="str">
        <f>D$9</f>
        <v>2021-22 
Budget 
Estimate</v>
      </c>
      <c r="E28" s="20" t="str">
        <f>E$9</f>
        <v>2022-23 
Budget 
Estimate</v>
      </c>
      <c r="F28" s="20" t="str">
        <f>F$9</f>
        <v>2023-24 
Budget 
Estimate</v>
      </c>
      <c r="G28" s="75"/>
      <c r="H28" s="75"/>
    </row>
    <row r="29" spans="1:8" s="1" customFormat="1" ht="8.1" customHeight="1">
      <c r="A29" s="33"/>
      <c r="C29" s="34"/>
      <c r="D29" s="27"/>
      <c r="F29" s="27"/>
      <c r="G29" s="75"/>
      <c r="H29" s="75"/>
    </row>
    <row r="30" spans="1:8" s="6" customFormat="1" ht="15.95" customHeight="1">
      <c r="A30" s="29"/>
      <c r="B30" s="50" t="s">
        <v>43</v>
      </c>
      <c r="C30" s="48"/>
      <c r="D30" s="11"/>
      <c r="E30" s="11"/>
      <c r="F30" s="8"/>
      <c r="G30" s="75"/>
      <c r="H30" s="75"/>
    </row>
    <row r="31" spans="1:8" s="17" customFormat="1" ht="15.95" customHeight="1">
      <c r="A31" s="31"/>
      <c r="B31" s="21" t="s">
        <v>31</v>
      </c>
      <c r="C31" s="26">
        <v>0</v>
      </c>
      <c r="D31" s="26">
        <v>0</v>
      </c>
      <c r="E31" s="26">
        <v>0</v>
      </c>
      <c r="F31" s="26">
        <v>0</v>
      </c>
      <c r="G31" s="75"/>
      <c r="H31" s="75"/>
    </row>
    <row r="32" spans="1:8" s="17" customFormat="1" ht="15.95" customHeight="1">
      <c r="A32" s="31"/>
      <c r="B32" s="21" t="s">
        <v>154</v>
      </c>
      <c r="C32" s="26">
        <v>0</v>
      </c>
      <c r="D32" s="26">
        <v>0</v>
      </c>
      <c r="E32" s="26">
        <v>0</v>
      </c>
      <c r="F32" s="26">
        <v>0</v>
      </c>
      <c r="G32" s="75"/>
      <c r="H32" s="75"/>
    </row>
    <row r="33" spans="1:8" s="17" customFormat="1" ht="15.95" customHeight="1">
      <c r="A33" s="31"/>
      <c r="B33" s="21" t="s">
        <v>32</v>
      </c>
      <c r="C33" s="26">
        <v>0</v>
      </c>
      <c r="D33" s="26">
        <v>0</v>
      </c>
      <c r="E33" s="26">
        <v>0</v>
      </c>
      <c r="F33" s="26">
        <v>0</v>
      </c>
      <c r="G33" s="75"/>
      <c r="H33" s="75"/>
    </row>
    <row r="34" spans="1:8" s="17" customFormat="1" ht="15.95" customHeight="1">
      <c r="A34" s="31"/>
      <c r="B34" s="21" t="s">
        <v>35</v>
      </c>
      <c r="C34" s="26">
        <v>881</v>
      </c>
      <c r="D34" s="26">
        <v>805</v>
      </c>
      <c r="E34" s="26">
        <v>825</v>
      </c>
      <c r="F34" s="26">
        <v>8505</v>
      </c>
      <c r="G34" s="75"/>
      <c r="H34" s="75"/>
    </row>
    <row r="35" spans="1:8" s="17" customFormat="1" ht="15.95" customHeight="1">
      <c r="A35" s="31"/>
      <c r="B35" s="21" t="s">
        <v>33</v>
      </c>
      <c r="C35" s="26">
        <v>0</v>
      </c>
      <c r="D35" s="26">
        <v>0</v>
      </c>
      <c r="E35" s="26">
        <v>0</v>
      </c>
      <c r="F35" s="26">
        <v>0</v>
      </c>
      <c r="G35" s="75"/>
      <c r="H35" s="75"/>
    </row>
    <row r="36" spans="1:8" s="17" customFormat="1" ht="15.95" customHeight="1">
      <c r="A36" s="31"/>
      <c r="B36" s="21" t="s">
        <v>45</v>
      </c>
      <c r="C36" s="26">
        <v>0</v>
      </c>
      <c r="D36" s="26">
        <v>0</v>
      </c>
      <c r="E36" s="26">
        <v>0</v>
      </c>
      <c r="F36" s="26">
        <v>0</v>
      </c>
      <c r="G36" s="75"/>
      <c r="H36" s="75"/>
    </row>
    <row r="37" spans="1:8" s="17" customFormat="1" ht="15.95" customHeight="1">
      <c r="A37" s="31"/>
      <c r="B37" s="21" t="s">
        <v>44</v>
      </c>
      <c r="C37" s="26">
        <v>0</v>
      </c>
      <c r="D37" s="26">
        <v>0</v>
      </c>
      <c r="E37" s="26">
        <v>0</v>
      </c>
      <c r="F37" s="26">
        <v>0</v>
      </c>
      <c r="G37" s="75"/>
      <c r="H37" s="75"/>
    </row>
    <row r="38" spans="1:8" s="17" customFormat="1" ht="15.95" customHeight="1">
      <c r="A38" s="31"/>
      <c r="B38" s="21" t="s">
        <v>38</v>
      </c>
      <c r="C38" s="26">
        <v>0</v>
      </c>
      <c r="D38" s="26">
        <v>0</v>
      </c>
      <c r="E38" s="26">
        <v>0</v>
      </c>
      <c r="F38" s="26">
        <v>0</v>
      </c>
      <c r="G38" s="75"/>
      <c r="H38" s="75"/>
    </row>
    <row r="39" spans="1:8" s="17" customFormat="1" ht="15.95" customHeight="1">
      <c r="A39" s="31"/>
      <c r="B39" s="21" t="s">
        <v>34</v>
      </c>
      <c r="C39" s="26">
        <v>0</v>
      </c>
      <c r="D39" s="26">
        <v>0</v>
      </c>
      <c r="E39" s="26">
        <v>0</v>
      </c>
      <c r="F39" s="26">
        <v>0</v>
      </c>
      <c r="G39" s="75"/>
      <c r="H39" s="75"/>
    </row>
    <row r="40" spans="1:8" s="17" customFormat="1" ht="15.95" customHeight="1">
      <c r="A40" s="31"/>
      <c r="B40" s="21" t="s">
        <v>46</v>
      </c>
      <c r="C40" s="26">
        <v>0</v>
      </c>
      <c r="D40" s="26">
        <v>0</v>
      </c>
      <c r="E40" s="26">
        <v>0</v>
      </c>
      <c r="F40" s="26">
        <v>0</v>
      </c>
      <c r="G40" s="75"/>
      <c r="H40" s="75"/>
    </row>
    <row r="41" spans="1:8" s="17" customFormat="1" ht="15.95" customHeight="1">
      <c r="A41" s="32"/>
      <c r="B41" s="18" t="s">
        <v>47</v>
      </c>
      <c r="C41" s="16">
        <f>SUM(C31:C40)</f>
        <v>881</v>
      </c>
      <c r="D41" s="16">
        <f>SUM(D31:D40)</f>
        <v>805</v>
      </c>
      <c r="E41" s="16">
        <f>SUM(E31:E40)</f>
        <v>825</v>
      </c>
      <c r="F41" s="16">
        <f>SUM(F31:F40)</f>
        <v>8505</v>
      </c>
      <c r="G41" s="75"/>
      <c r="H41" s="75"/>
    </row>
    <row r="42" spans="1:8" s="1" customFormat="1" ht="8.1" customHeight="1">
      <c r="A42" s="33"/>
      <c r="C42" s="34"/>
      <c r="D42" s="27"/>
      <c r="F42" s="27"/>
      <c r="G42" s="75"/>
      <c r="H42" s="75"/>
    </row>
    <row r="43" spans="1:8" s="6" customFormat="1" ht="15.95" customHeight="1">
      <c r="A43" s="29"/>
      <c r="B43" s="50" t="s">
        <v>48</v>
      </c>
      <c r="C43" s="48"/>
      <c r="D43" s="11"/>
      <c r="E43" s="11"/>
      <c r="F43" s="8"/>
      <c r="G43" s="75"/>
      <c r="H43" s="75"/>
    </row>
    <row r="44" spans="1:8" s="17" customFormat="1" ht="15.95" customHeight="1">
      <c r="A44" s="31"/>
      <c r="B44" s="21" t="s">
        <v>78</v>
      </c>
      <c r="C44" s="26">
        <v>0</v>
      </c>
      <c r="D44" s="26">
        <v>0</v>
      </c>
      <c r="E44" s="26">
        <v>0</v>
      </c>
      <c r="F44" s="26">
        <v>0</v>
      </c>
      <c r="G44" s="75"/>
      <c r="H44" s="75"/>
    </row>
    <row r="45" spans="1:8" s="17" customFormat="1" ht="15.95" customHeight="1">
      <c r="A45" s="31"/>
      <c r="B45" s="21" t="s">
        <v>79</v>
      </c>
      <c r="C45" s="26">
        <v>0</v>
      </c>
      <c r="D45" s="26">
        <v>0</v>
      </c>
      <c r="E45" s="26">
        <v>0</v>
      </c>
      <c r="F45" s="26">
        <v>0</v>
      </c>
      <c r="G45" s="75"/>
      <c r="H45" s="75"/>
    </row>
    <row r="46" spans="1:8" s="17" customFormat="1" ht="15.95" customHeight="1">
      <c r="A46" s="31"/>
      <c r="B46" s="21" t="s">
        <v>80</v>
      </c>
      <c r="C46" s="26">
        <v>0</v>
      </c>
      <c r="D46" s="26">
        <v>0</v>
      </c>
      <c r="E46" s="26">
        <v>0</v>
      </c>
      <c r="F46" s="26">
        <v>0</v>
      </c>
      <c r="G46" s="75"/>
      <c r="H46" s="75"/>
    </row>
    <row r="47" spans="1:8" s="17" customFormat="1" ht="15.95" customHeight="1">
      <c r="A47" s="31"/>
      <c r="B47" s="21" t="s">
        <v>81</v>
      </c>
      <c r="C47" s="26">
        <v>-881</v>
      </c>
      <c r="D47" s="26">
        <v>-805</v>
      </c>
      <c r="E47" s="26">
        <v>-825</v>
      </c>
      <c r="F47" s="26">
        <v>-8505</v>
      </c>
      <c r="G47" s="75"/>
      <c r="H47" s="75"/>
    </row>
    <row r="48" spans="1:8" s="17" customFormat="1" ht="15.95" customHeight="1">
      <c r="A48" s="31"/>
      <c r="B48" s="21" t="s">
        <v>82</v>
      </c>
      <c r="C48" s="26">
        <v>0</v>
      </c>
      <c r="D48" s="26">
        <v>0</v>
      </c>
      <c r="E48" s="26">
        <v>0</v>
      </c>
      <c r="F48" s="26">
        <v>0</v>
      </c>
      <c r="G48" s="75"/>
      <c r="H48" s="75"/>
    </row>
    <row r="49" spans="1:8" s="17" customFormat="1" ht="15.95" customHeight="1">
      <c r="A49" s="31"/>
      <c r="B49" s="21" t="s">
        <v>83</v>
      </c>
      <c r="C49" s="26">
        <v>0</v>
      </c>
      <c r="D49" s="26">
        <v>0</v>
      </c>
      <c r="E49" s="26">
        <v>0</v>
      </c>
      <c r="F49" s="26">
        <v>0</v>
      </c>
      <c r="G49" s="75"/>
      <c r="H49" s="75"/>
    </row>
    <row r="50" spans="1:8" s="17" customFormat="1" ht="15.95" customHeight="1">
      <c r="A50" s="31"/>
      <c r="B50" s="21" t="s">
        <v>84</v>
      </c>
      <c r="C50" s="26">
        <v>0</v>
      </c>
      <c r="D50" s="26">
        <v>0</v>
      </c>
      <c r="E50" s="26">
        <v>0</v>
      </c>
      <c r="F50" s="26">
        <v>0</v>
      </c>
      <c r="G50" s="75"/>
      <c r="H50" s="75"/>
    </row>
    <row r="51" spans="1:8" s="17" customFormat="1" ht="15.95" customHeight="1">
      <c r="A51" s="31"/>
      <c r="B51" s="21" t="s">
        <v>85</v>
      </c>
      <c r="C51" s="26">
        <v>0</v>
      </c>
      <c r="D51" s="26">
        <v>0</v>
      </c>
      <c r="E51" s="26">
        <v>0</v>
      </c>
      <c r="F51" s="26">
        <v>0</v>
      </c>
      <c r="G51" s="75"/>
      <c r="H51" s="75"/>
    </row>
    <row r="52" spans="1:8" s="17" customFormat="1" ht="15.95" customHeight="1">
      <c r="A52" s="31"/>
      <c r="B52" s="21" t="s">
        <v>86</v>
      </c>
      <c r="C52" s="26">
        <v>0</v>
      </c>
      <c r="D52" s="26">
        <v>0</v>
      </c>
      <c r="E52" s="26">
        <v>0</v>
      </c>
      <c r="F52" s="26">
        <v>0</v>
      </c>
      <c r="G52" s="75"/>
      <c r="H52" s="75"/>
    </row>
    <row r="53" spans="1:8" s="17" customFormat="1" ht="15.95" customHeight="1">
      <c r="A53" s="31"/>
      <c r="B53" s="21" t="s">
        <v>87</v>
      </c>
      <c r="C53" s="26">
        <v>0</v>
      </c>
      <c r="D53" s="26">
        <v>0</v>
      </c>
      <c r="E53" s="26">
        <v>0</v>
      </c>
      <c r="F53" s="26">
        <v>0</v>
      </c>
      <c r="G53" s="75"/>
      <c r="H53" s="75"/>
    </row>
    <row r="54" spans="1:8" s="17" customFormat="1" ht="15.95" customHeight="1">
      <c r="A54" s="31"/>
      <c r="B54" s="21" t="s">
        <v>88</v>
      </c>
      <c r="C54" s="15">
        <v>0</v>
      </c>
      <c r="D54" s="15">
        <v>0</v>
      </c>
      <c r="E54" s="26">
        <v>0</v>
      </c>
      <c r="F54" s="26">
        <v>0</v>
      </c>
      <c r="G54" s="75"/>
      <c r="H54" s="75"/>
    </row>
    <row r="55" spans="1:8" s="17" customFormat="1" ht="15.95" customHeight="1">
      <c r="A55" s="31"/>
      <c r="B55" s="21" t="s">
        <v>89</v>
      </c>
      <c r="C55" s="26">
        <v>0</v>
      </c>
      <c r="D55" s="26">
        <v>0</v>
      </c>
      <c r="E55" s="26">
        <v>0</v>
      </c>
      <c r="F55" s="26">
        <v>0</v>
      </c>
      <c r="G55" s="75"/>
      <c r="H55" s="75"/>
    </row>
    <row r="56" spans="1:8" s="17" customFormat="1" ht="15.95" customHeight="1">
      <c r="A56" s="31"/>
      <c r="B56" s="21" t="s">
        <v>90</v>
      </c>
      <c r="C56" s="26">
        <v>0</v>
      </c>
      <c r="D56" s="26">
        <v>0</v>
      </c>
      <c r="E56" s="26">
        <v>0</v>
      </c>
      <c r="F56" s="26">
        <v>0</v>
      </c>
      <c r="G56" s="75"/>
      <c r="H56" s="75"/>
    </row>
    <row r="57" spans="1:8" s="17" customFormat="1" ht="15.95" customHeight="1">
      <c r="A57" s="32"/>
      <c r="B57" s="18" t="s">
        <v>49</v>
      </c>
      <c r="C57" s="16">
        <f>SUM(C44:C56)</f>
        <v>-881</v>
      </c>
      <c r="D57" s="16">
        <f>SUM(D44:D56)</f>
        <v>-805</v>
      </c>
      <c r="E57" s="16">
        <f>SUM(E44:E56)</f>
        <v>-825</v>
      </c>
      <c r="F57" s="16">
        <f>SUM(F44:F56)</f>
        <v>-8505</v>
      </c>
      <c r="G57" s="75"/>
      <c r="H57" s="75"/>
    </row>
    <row r="58" spans="1:8" s="1" customFormat="1" ht="8.1" customHeight="1">
      <c r="A58" s="33"/>
      <c r="C58" s="34"/>
      <c r="D58" s="27"/>
      <c r="F58" s="27"/>
      <c r="G58" s="75"/>
      <c r="H58" s="75"/>
    </row>
    <row r="59" spans="1:8" s="17" customFormat="1" ht="15.95" customHeight="1">
      <c r="A59" s="31"/>
      <c r="B59" s="44" t="s">
        <v>97</v>
      </c>
      <c r="C59" s="36" t="str">
        <f>IF(C41+C57=0, "PASS", "FAIL")</f>
        <v>PASS</v>
      </c>
      <c r="D59" s="36" t="str">
        <f>IF(D41+D57=0, "PASS", "FAIL")</f>
        <v>PASS</v>
      </c>
      <c r="E59" s="36" t="str">
        <f>IF(E41+E57=0, "PASS", "FAIL")</f>
        <v>PASS</v>
      </c>
      <c r="F59" s="36" t="str">
        <f>IF(F41+F57=0, "PASS", "FAIL")</f>
        <v>PASS</v>
      </c>
      <c r="G59" s="75"/>
      <c r="H59" s="75"/>
    </row>
    <row r="60" spans="1:8" s="1" customFormat="1" ht="18" customHeight="1">
      <c r="A60" s="33"/>
      <c r="C60" s="34"/>
      <c r="D60" s="27"/>
      <c r="F60" s="27"/>
      <c r="G60" s="75"/>
      <c r="H60" s="75"/>
    </row>
    <row r="61" spans="1:8" s="6" customFormat="1" ht="20.100000000000001" customHeight="1">
      <c r="A61" s="29"/>
      <c r="B61" s="12" t="s">
        <v>141</v>
      </c>
      <c r="C61" s="48"/>
      <c r="D61" s="11"/>
      <c r="E61" s="11"/>
      <c r="F61" s="8" t="s">
        <v>16</v>
      </c>
      <c r="G61" s="75"/>
      <c r="H61" s="75"/>
    </row>
    <row r="62" spans="1:8" s="13" customFormat="1" ht="45" customHeight="1">
      <c r="A62" s="30"/>
      <c r="B62" s="19"/>
      <c r="C62" s="20" t="str">
        <f>C$9</f>
        <v>2020-21 
Provisional 
Outturn</v>
      </c>
      <c r="D62" s="20" t="str">
        <f>D$9</f>
        <v>2021-22 
Budget 
Estimate</v>
      </c>
      <c r="E62" s="20" t="str">
        <f>E$9</f>
        <v>2022-23 
Budget 
Estimate</v>
      </c>
      <c r="F62" s="20" t="str">
        <f>F$9</f>
        <v>2023-24 
Budget 
Estimate</v>
      </c>
      <c r="G62" s="75"/>
      <c r="H62" s="75"/>
    </row>
    <row r="63" spans="1:8" s="1" customFormat="1" ht="8.1" customHeight="1">
      <c r="A63" s="33"/>
      <c r="C63" s="34"/>
      <c r="D63" s="27"/>
      <c r="F63" s="27"/>
      <c r="G63" s="75"/>
      <c r="H63" s="75"/>
    </row>
    <row r="64" spans="1:8" s="6" customFormat="1" ht="15.95" customHeight="1">
      <c r="A64" s="29"/>
      <c r="B64" s="50" t="s">
        <v>43</v>
      </c>
      <c r="C64" s="48"/>
      <c r="D64" s="11"/>
      <c r="E64" s="11"/>
      <c r="F64" s="8"/>
      <c r="G64" s="75"/>
      <c r="H64" s="75"/>
    </row>
    <row r="65" spans="1:8" s="13" customFormat="1" ht="20.100000000000001" customHeight="1">
      <c r="A65" s="30"/>
      <c r="B65" s="81" t="s">
        <v>94</v>
      </c>
      <c r="C65" s="82"/>
      <c r="D65" s="82"/>
      <c r="E65" s="82"/>
      <c r="F65" s="83"/>
      <c r="G65" s="75"/>
      <c r="H65" s="75"/>
    </row>
    <row r="66" spans="1:8" s="17" customFormat="1" ht="15.95" customHeight="1">
      <c r="A66" s="31"/>
      <c r="B66" s="21" t="s">
        <v>31</v>
      </c>
      <c r="C66" s="26">
        <v>0</v>
      </c>
      <c r="D66" s="26">
        <v>0</v>
      </c>
      <c r="E66" s="26">
        <v>0</v>
      </c>
      <c r="F66" s="26">
        <v>0</v>
      </c>
      <c r="G66" s="75"/>
      <c r="H66" s="75"/>
    </row>
    <row r="67" spans="1:8" s="17" customFormat="1" ht="15.95" customHeight="1">
      <c r="A67" s="31"/>
      <c r="B67" s="21" t="s">
        <v>154</v>
      </c>
      <c r="C67" s="26">
        <v>0</v>
      </c>
      <c r="D67" s="26">
        <v>0</v>
      </c>
      <c r="E67" s="26">
        <v>0</v>
      </c>
      <c r="F67" s="26">
        <v>0</v>
      </c>
      <c r="G67" s="75"/>
      <c r="H67" s="75"/>
    </row>
    <row r="68" spans="1:8" s="17" customFormat="1" ht="15.95" customHeight="1">
      <c r="A68" s="31"/>
      <c r="B68" s="21" t="s">
        <v>32</v>
      </c>
      <c r="C68" s="26">
        <v>0</v>
      </c>
      <c r="D68" s="26">
        <v>0</v>
      </c>
      <c r="E68" s="26">
        <v>0</v>
      </c>
      <c r="F68" s="26">
        <v>0</v>
      </c>
      <c r="G68" s="75"/>
      <c r="H68" s="75"/>
    </row>
    <row r="69" spans="1:8" s="17" customFormat="1" ht="15.95" customHeight="1">
      <c r="A69" s="31"/>
      <c r="B69" s="21" t="s">
        <v>50</v>
      </c>
      <c r="C69" s="26">
        <v>0</v>
      </c>
      <c r="D69" s="26">
        <v>0</v>
      </c>
      <c r="E69" s="26">
        <v>0</v>
      </c>
      <c r="F69" s="26">
        <v>0</v>
      </c>
      <c r="G69" s="75"/>
      <c r="H69" s="75"/>
    </row>
    <row r="70" spans="1:8" s="17" customFormat="1" ht="15.95" customHeight="1">
      <c r="A70" s="31"/>
      <c r="B70" s="21" t="s">
        <v>33</v>
      </c>
      <c r="C70" s="26">
        <v>0</v>
      </c>
      <c r="D70" s="26">
        <v>0</v>
      </c>
      <c r="E70" s="26">
        <v>0</v>
      </c>
      <c r="F70" s="26">
        <v>0</v>
      </c>
      <c r="G70" s="75"/>
      <c r="H70" s="75"/>
    </row>
    <row r="71" spans="1:8" s="17" customFormat="1" ht="15.95" customHeight="1">
      <c r="A71" s="31"/>
      <c r="B71" s="21" t="s">
        <v>45</v>
      </c>
      <c r="C71" s="26">
        <v>0</v>
      </c>
      <c r="D71" s="26">
        <v>0</v>
      </c>
      <c r="E71" s="26">
        <v>0</v>
      </c>
      <c r="F71" s="26">
        <v>0</v>
      </c>
      <c r="G71" s="75"/>
      <c r="H71" s="75"/>
    </row>
    <row r="72" spans="1:8" s="17" customFormat="1" ht="15.95" customHeight="1">
      <c r="A72" s="31"/>
      <c r="B72" s="21" t="s">
        <v>44</v>
      </c>
      <c r="C72" s="26">
        <v>0</v>
      </c>
      <c r="D72" s="26">
        <v>0</v>
      </c>
      <c r="E72" s="26">
        <v>0</v>
      </c>
      <c r="F72" s="26">
        <v>0</v>
      </c>
      <c r="G72" s="75"/>
      <c r="H72" s="75"/>
    </row>
    <row r="73" spans="1:8" s="17" customFormat="1" ht="15.95" customHeight="1">
      <c r="A73" s="31"/>
      <c r="B73" s="21" t="s">
        <v>38</v>
      </c>
      <c r="C73" s="26">
        <v>0</v>
      </c>
      <c r="D73" s="26">
        <v>0</v>
      </c>
      <c r="E73" s="26">
        <v>0</v>
      </c>
      <c r="F73" s="26">
        <v>0</v>
      </c>
      <c r="G73" s="75"/>
      <c r="H73" s="75"/>
    </row>
    <row r="74" spans="1:8" s="17" customFormat="1" ht="15.95" customHeight="1">
      <c r="A74" s="31"/>
      <c r="B74" s="21" t="s">
        <v>34</v>
      </c>
      <c r="C74" s="26">
        <v>0</v>
      </c>
      <c r="D74" s="26">
        <v>0</v>
      </c>
      <c r="E74" s="26">
        <v>0</v>
      </c>
      <c r="F74" s="26">
        <v>0</v>
      </c>
      <c r="G74" s="75"/>
      <c r="H74" s="75"/>
    </row>
    <row r="75" spans="1:8" s="17" customFormat="1" ht="15.95" customHeight="1">
      <c r="A75" s="31"/>
      <c r="B75" s="21" t="s">
        <v>46</v>
      </c>
      <c r="C75" s="26">
        <v>0</v>
      </c>
      <c r="D75" s="26">
        <v>0</v>
      </c>
      <c r="E75" s="26">
        <v>0</v>
      </c>
      <c r="F75" s="26">
        <v>0</v>
      </c>
      <c r="G75" s="75"/>
      <c r="H75" s="75"/>
    </row>
    <row r="76" spans="1:8" s="17" customFormat="1" ht="15.95" customHeight="1">
      <c r="A76" s="32"/>
      <c r="B76" s="24" t="s">
        <v>95</v>
      </c>
      <c r="C76" s="25">
        <f>SUM(C66:C75)</f>
        <v>0</v>
      </c>
      <c r="D76" s="25">
        <f>SUM(D66:D75)</f>
        <v>0</v>
      </c>
      <c r="E76" s="25">
        <f>SUM(E66:E75)</f>
        <v>0</v>
      </c>
      <c r="F76" s="25">
        <f>SUM(F66:F75)</f>
        <v>0</v>
      </c>
      <c r="G76" s="75"/>
      <c r="H76" s="75"/>
    </row>
    <row r="77" spans="1:8" s="13" customFormat="1" ht="20.100000000000001" customHeight="1">
      <c r="A77" s="30"/>
      <c r="B77" s="81" t="s">
        <v>130</v>
      </c>
      <c r="C77" s="82"/>
      <c r="D77" s="82"/>
      <c r="E77" s="82"/>
      <c r="F77" s="83"/>
      <c r="G77" s="75"/>
      <c r="H77" s="75"/>
    </row>
    <row r="78" spans="1:8" s="17" customFormat="1" ht="15.95" customHeight="1">
      <c r="A78" s="31"/>
      <c r="B78" s="21" t="s">
        <v>51</v>
      </c>
      <c r="C78" s="26">
        <v>0</v>
      </c>
      <c r="D78" s="26">
        <v>0</v>
      </c>
      <c r="E78" s="26">
        <v>0</v>
      </c>
      <c r="F78" s="26">
        <v>0</v>
      </c>
      <c r="G78" s="75"/>
      <c r="H78" s="75"/>
    </row>
    <row r="79" spans="1:8" s="17" customFormat="1" ht="15.95" customHeight="1">
      <c r="A79" s="31"/>
      <c r="B79" s="21" t="s">
        <v>92</v>
      </c>
      <c r="C79" s="26">
        <v>0</v>
      </c>
      <c r="D79" s="26">
        <v>0</v>
      </c>
      <c r="E79" s="26">
        <v>0</v>
      </c>
      <c r="F79" s="26">
        <v>0</v>
      </c>
      <c r="G79" s="75"/>
      <c r="H79" s="75"/>
    </row>
    <row r="80" spans="1:8" s="17" customFormat="1" ht="15.95" customHeight="1">
      <c r="A80" s="31"/>
      <c r="B80" s="21" t="s">
        <v>131</v>
      </c>
      <c r="C80" s="26">
        <v>0</v>
      </c>
      <c r="D80" s="26">
        <v>0</v>
      </c>
      <c r="E80" s="26">
        <v>0</v>
      </c>
      <c r="F80" s="26">
        <v>0</v>
      </c>
      <c r="G80" s="75"/>
      <c r="H80" s="75"/>
    </row>
    <row r="81" spans="1:8" s="17" customFormat="1" ht="15.95" customHeight="1">
      <c r="A81" s="31"/>
      <c r="B81" s="21" t="s">
        <v>52</v>
      </c>
      <c r="C81" s="26">
        <v>0</v>
      </c>
      <c r="D81" s="26">
        <v>0</v>
      </c>
      <c r="E81" s="26">
        <v>0</v>
      </c>
      <c r="F81" s="26">
        <v>0</v>
      </c>
      <c r="G81" s="75"/>
      <c r="H81" s="75"/>
    </row>
    <row r="82" spans="1:8" s="17" customFormat="1" ht="15.95" customHeight="1">
      <c r="A82" s="32"/>
      <c r="B82" s="24" t="s">
        <v>132</v>
      </c>
      <c r="C82" s="25">
        <f>SUM(C78:C81)</f>
        <v>0</v>
      </c>
      <c r="D82" s="25">
        <f>SUM(D78:D81)</f>
        <v>0</v>
      </c>
      <c r="E82" s="25">
        <f>SUM(E78:E81)</f>
        <v>0</v>
      </c>
      <c r="F82" s="25">
        <f>SUM(F78:F81)</f>
        <v>0</v>
      </c>
      <c r="G82" s="75"/>
      <c r="H82" s="75"/>
    </row>
    <row r="83" spans="1:8" s="13" customFormat="1" ht="20.100000000000001" customHeight="1">
      <c r="A83" s="30"/>
      <c r="B83" s="81" t="s">
        <v>93</v>
      </c>
      <c r="C83" s="82"/>
      <c r="D83" s="82"/>
      <c r="E83" s="82"/>
      <c r="F83" s="83"/>
      <c r="G83" s="75"/>
      <c r="H83" s="75"/>
    </row>
    <row r="84" spans="1:8" s="17" customFormat="1" ht="15.95" customHeight="1">
      <c r="A84" s="31"/>
      <c r="B84" s="21" t="s">
        <v>31</v>
      </c>
      <c r="C84" s="26">
        <v>0</v>
      </c>
      <c r="D84" s="26">
        <v>0</v>
      </c>
      <c r="E84" s="26">
        <v>0</v>
      </c>
      <c r="F84" s="26">
        <v>0</v>
      </c>
      <c r="G84" s="75"/>
      <c r="H84" s="75"/>
    </row>
    <row r="85" spans="1:8" s="17" customFormat="1" ht="15.95" customHeight="1">
      <c r="A85" s="31"/>
      <c r="B85" s="21" t="s">
        <v>154</v>
      </c>
      <c r="C85" s="26">
        <v>0</v>
      </c>
      <c r="D85" s="26">
        <v>0</v>
      </c>
      <c r="E85" s="26">
        <v>0</v>
      </c>
      <c r="F85" s="26">
        <v>0</v>
      </c>
      <c r="G85" s="75"/>
      <c r="H85" s="75"/>
    </row>
    <row r="86" spans="1:8" s="17" customFormat="1" ht="15.95" customHeight="1">
      <c r="A86" s="31"/>
      <c r="B86" s="21" t="s">
        <v>32</v>
      </c>
      <c r="C86" s="26">
        <v>0</v>
      </c>
      <c r="D86" s="26">
        <v>0</v>
      </c>
      <c r="E86" s="26">
        <v>0</v>
      </c>
      <c r="F86" s="26">
        <v>0</v>
      </c>
      <c r="G86" s="75"/>
      <c r="H86" s="75"/>
    </row>
    <row r="87" spans="1:8" s="17" customFormat="1" ht="15.95" customHeight="1">
      <c r="A87" s="31"/>
      <c r="B87" s="21" t="s">
        <v>35</v>
      </c>
      <c r="C87" s="26">
        <v>0</v>
      </c>
      <c r="D87" s="26">
        <v>0</v>
      </c>
      <c r="E87" s="26">
        <v>0</v>
      </c>
      <c r="F87" s="26">
        <v>0</v>
      </c>
      <c r="G87" s="75"/>
      <c r="H87" s="75"/>
    </row>
    <row r="88" spans="1:8" s="17" customFormat="1" ht="15.95" customHeight="1">
      <c r="A88" s="31"/>
      <c r="B88" s="21" t="s">
        <v>33</v>
      </c>
      <c r="C88" s="26">
        <v>0</v>
      </c>
      <c r="D88" s="26">
        <v>0</v>
      </c>
      <c r="E88" s="26">
        <v>0</v>
      </c>
      <c r="F88" s="26">
        <v>0</v>
      </c>
      <c r="G88" s="75"/>
      <c r="H88" s="75"/>
    </row>
    <row r="89" spans="1:8" s="17" customFormat="1" ht="15.95" customHeight="1">
      <c r="A89" s="31"/>
      <c r="B89" s="21" t="s">
        <v>45</v>
      </c>
      <c r="C89" s="26">
        <v>0</v>
      </c>
      <c r="D89" s="26">
        <v>0</v>
      </c>
      <c r="E89" s="26">
        <v>0</v>
      </c>
      <c r="F89" s="26">
        <v>0</v>
      </c>
      <c r="G89" s="75"/>
      <c r="H89" s="75"/>
    </row>
    <row r="90" spans="1:8" s="17" customFormat="1" ht="15.95" customHeight="1">
      <c r="A90" s="31"/>
      <c r="B90" s="21" t="s">
        <v>44</v>
      </c>
      <c r="C90" s="26">
        <v>0</v>
      </c>
      <c r="D90" s="26">
        <v>0</v>
      </c>
      <c r="E90" s="26">
        <v>0</v>
      </c>
      <c r="F90" s="26">
        <v>0</v>
      </c>
      <c r="G90" s="75"/>
      <c r="H90" s="75"/>
    </row>
    <row r="91" spans="1:8" s="17" customFormat="1" ht="15.95" customHeight="1">
      <c r="A91" s="31"/>
      <c r="B91" s="21" t="s">
        <v>38</v>
      </c>
      <c r="C91" s="26">
        <v>0</v>
      </c>
      <c r="D91" s="26">
        <v>0</v>
      </c>
      <c r="E91" s="26">
        <v>0</v>
      </c>
      <c r="F91" s="26">
        <v>0</v>
      </c>
      <c r="G91" s="75"/>
      <c r="H91" s="75"/>
    </row>
    <row r="92" spans="1:8" s="17" customFormat="1" ht="15.95" customHeight="1">
      <c r="A92" s="31"/>
      <c r="B92" s="21" t="s">
        <v>34</v>
      </c>
      <c r="C92" s="26">
        <v>0</v>
      </c>
      <c r="D92" s="26">
        <v>0</v>
      </c>
      <c r="E92" s="26">
        <v>0</v>
      </c>
      <c r="F92" s="26">
        <v>0</v>
      </c>
      <c r="G92" s="75"/>
      <c r="H92" s="75"/>
    </row>
    <row r="93" spans="1:8" s="17" customFormat="1" ht="15.95" customHeight="1">
      <c r="A93" s="31"/>
      <c r="B93" s="21" t="s">
        <v>46</v>
      </c>
      <c r="C93" s="26">
        <v>0</v>
      </c>
      <c r="D93" s="26">
        <v>0</v>
      </c>
      <c r="E93" s="26">
        <v>0</v>
      </c>
      <c r="F93" s="26">
        <v>0</v>
      </c>
      <c r="G93" s="75"/>
      <c r="H93" s="75"/>
    </row>
    <row r="94" spans="1:8" s="17" customFormat="1" ht="15.95" customHeight="1">
      <c r="A94" s="32"/>
      <c r="B94" s="24" t="s">
        <v>96</v>
      </c>
      <c r="C94" s="25">
        <f>SUM(C84:C93)</f>
        <v>0</v>
      </c>
      <c r="D94" s="25">
        <f>SUM(D84:D93)</f>
        <v>0</v>
      </c>
      <c r="E94" s="25">
        <f>SUM(E84:E93)</f>
        <v>0</v>
      </c>
      <c r="F94" s="25">
        <f>SUM(F84:F93)</f>
        <v>0</v>
      </c>
      <c r="G94" s="75"/>
      <c r="H94" s="75"/>
    </row>
    <row r="95" spans="1:8" s="17" customFormat="1" ht="15.95" customHeight="1">
      <c r="A95" s="32"/>
      <c r="B95" s="18" t="s">
        <v>129</v>
      </c>
      <c r="C95" s="16">
        <f>SUM(C76,C82, C94)</f>
        <v>0</v>
      </c>
      <c r="D95" s="16">
        <f>SUM(D76,D82, D94)</f>
        <v>0</v>
      </c>
      <c r="E95" s="16">
        <f>SUM(E76,E82, E94)</f>
        <v>0</v>
      </c>
      <c r="F95" s="16">
        <f>SUM(F76,F82, F94)</f>
        <v>0</v>
      </c>
      <c r="G95" s="75"/>
      <c r="H95" s="75"/>
    </row>
    <row r="96" spans="1:8" s="1" customFormat="1" ht="8.1" customHeight="1">
      <c r="A96" s="33"/>
      <c r="C96" s="34"/>
      <c r="D96" s="27"/>
      <c r="F96" s="27"/>
      <c r="G96" s="75"/>
      <c r="H96" s="75"/>
    </row>
    <row r="97" spans="1:8" s="6" customFormat="1" ht="15.95" customHeight="1">
      <c r="A97" s="29"/>
      <c r="B97" s="50" t="s">
        <v>48</v>
      </c>
      <c r="C97" s="48"/>
      <c r="D97" s="11"/>
      <c r="E97" s="11"/>
      <c r="F97" s="8"/>
      <c r="G97" s="75"/>
      <c r="H97" s="75"/>
    </row>
    <row r="98" spans="1:8" s="17" customFormat="1" ht="15.95" customHeight="1">
      <c r="A98" s="31"/>
      <c r="B98" s="21" t="s">
        <v>78</v>
      </c>
      <c r="C98" s="26">
        <v>0</v>
      </c>
      <c r="D98" s="26">
        <v>0</v>
      </c>
      <c r="E98" s="26">
        <v>0</v>
      </c>
      <c r="F98" s="26">
        <v>0</v>
      </c>
      <c r="G98" s="75"/>
      <c r="H98" s="75"/>
    </row>
    <row r="99" spans="1:8" s="17" customFormat="1" ht="15.95" customHeight="1">
      <c r="A99" s="31"/>
      <c r="B99" s="21" t="s">
        <v>79</v>
      </c>
      <c r="C99" s="26">
        <v>0</v>
      </c>
      <c r="D99" s="26">
        <v>0</v>
      </c>
      <c r="E99" s="26">
        <v>0</v>
      </c>
      <c r="F99" s="26">
        <v>0</v>
      </c>
      <c r="G99" s="75"/>
      <c r="H99" s="75"/>
    </row>
    <row r="100" spans="1:8" s="17" customFormat="1" ht="15.95" customHeight="1">
      <c r="A100" s="31"/>
      <c r="B100" s="21" t="s">
        <v>80</v>
      </c>
      <c r="C100" s="26">
        <v>0</v>
      </c>
      <c r="D100" s="26">
        <v>0</v>
      </c>
      <c r="E100" s="26">
        <v>0</v>
      </c>
      <c r="F100" s="26">
        <v>0</v>
      </c>
      <c r="G100" s="75"/>
      <c r="H100" s="75"/>
    </row>
    <row r="101" spans="1:8" s="17" customFormat="1" ht="15.95" customHeight="1">
      <c r="A101" s="31"/>
      <c r="B101" s="21" t="s">
        <v>81</v>
      </c>
      <c r="C101" s="26">
        <v>0</v>
      </c>
      <c r="D101" s="26">
        <v>0</v>
      </c>
      <c r="E101" s="26">
        <v>0</v>
      </c>
      <c r="F101" s="26">
        <v>0</v>
      </c>
      <c r="G101" s="75"/>
      <c r="H101" s="75"/>
    </row>
    <row r="102" spans="1:8" s="17" customFormat="1" ht="15.95" customHeight="1">
      <c r="A102" s="31"/>
      <c r="B102" s="21" t="s">
        <v>82</v>
      </c>
      <c r="C102" s="26">
        <v>0</v>
      </c>
      <c r="D102" s="26">
        <v>0</v>
      </c>
      <c r="E102" s="26">
        <v>0</v>
      </c>
      <c r="F102" s="26">
        <v>0</v>
      </c>
      <c r="G102" s="75"/>
      <c r="H102" s="75"/>
    </row>
    <row r="103" spans="1:8" s="17" customFormat="1" ht="15.95" customHeight="1">
      <c r="A103" s="31"/>
      <c r="B103" s="21" t="s">
        <v>83</v>
      </c>
      <c r="C103" s="26">
        <v>0</v>
      </c>
      <c r="D103" s="26">
        <v>0</v>
      </c>
      <c r="E103" s="26">
        <v>0</v>
      </c>
      <c r="F103" s="26">
        <v>0</v>
      </c>
      <c r="G103" s="75"/>
      <c r="H103" s="75"/>
    </row>
    <row r="104" spans="1:8" s="17" customFormat="1" ht="15.95" customHeight="1">
      <c r="A104" s="31"/>
      <c r="B104" s="42" t="s">
        <v>85</v>
      </c>
      <c r="C104" s="15">
        <f>-SUM(C76,C82)</f>
        <v>0</v>
      </c>
      <c r="D104" s="15">
        <f>-SUM(D76,D82)</f>
        <v>0</v>
      </c>
      <c r="E104" s="15">
        <f>-SUM(E76,E82)</f>
        <v>0</v>
      </c>
      <c r="F104" s="15">
        <f>-SUM(F76,F82)</f>
        <v>0</v>
      </c>
      <c r="G104" s="75"/>
      <c r="H104" s="75"/>
    </row>
    <row r="105" spans="1:8" s="17" customFormat="1" ht="15.95" customHeight="1">
      <c r="A105" s="32"/>
      <c r="B105" s="18" t="s">
        <v>146</v>
      </c>
      <c r="C105" s="16">
        <f>SUM(C98:C104)</f>
        <v>0</v>
      </c>
      <c r="D105" s="16">
        <f>SUM(D98:D104)</f>
        <v>0</v>
      </c>
      <c r="E105" s="16">
        <f>SUM(E98:E104)</f>
        <v>0</v>
      </c>
      <c r="F105" s="16">
        <f>SUM(F98:F104)</f>
        <v>0</v>
      </c>
      <c r="G105" s="75"/>
      <c r="H105" s="75"/>
    </row>
    <row r="106" spans="1:8" s="1" customFormat="1" ht="8.1" customHeight="1">
      <c r="A106" s="33"/>
      <c r="C106" s="34"/>
      <c r="D106" s="27"/>
      <c r="F106" s="27"/>
      <c r="G106" s="75"/>
      <c r="H106" s="75"/>
    </row>
    <row r="107" spans="1:8" s="17" customFormat="1" ht="15.95" customHeight="1">
      <c r="A107" s="31"/>
      <c r="B107" s="44" t="s">
        <v>97</v>
      </c>
      <c r="C107" s="36" t="str">
        <f>IF(C95+C105=0, "PASS", "FAIL")</f>
        <v>PASS</v>
      </c>
      <c r="D107" s="36" t="str">
        <f>IF(D95+D105=0, "PASS", "FAIL")</f>
        <v>PASS</v>
      </c>
      <c r="E107" s="36" t="str">
        <f>IF(E95+E105=0, "PASS", "FAIL")</f>
        <v>PASS</v>
      </c>
      <c r="F107" s="36" t="str">
        <f>IF(F95+F105=0, "PASS", "FAIL")</f>
        <v>PASS</v>
      </c>
      <c r="G107" s="75"/>
      <c r="H107" s="75"/>
    </row>
    <row r="108" spans="1:8" ht="18" customHeight="1">
      <c r="D108" s="41"/>
      <c r="E108" s="41"/>
      <c r="F108" s="41"/>
    </row>
    <row r="109" spans="1:8" s="6" customFormat="1" ht="24.95" customHeight="1">
      <c r="A109" s="29"/>
      <c r="B109" s="23" t="s">
        <v>143</v>
      </c>
      <c r="C109" s="22"/>
      <c r="D109" s="11"/>
      <c r="E109" s="11"/>
      <c r="F109" s="8"/>
      <c r="G109" s="75"/>
      <c r="H109" s="75"/>
    </row>
    <row r="110" spans="1:8" s="6" customFormat="1" ht="20.100000000000001" customHeight="1">
      <c r="A110" s="29"/>
      <c r="B110" s="12" t="s">
        <v>144</v>
      </c>
      <c r="C110" s="48"/>
      <c r="D110" s="11"/>
      <c r="E110" s="11"/>
      <c r="F110" s="8" t="s">
        <v>16</v>
      </c>
      <c r="G110" s="75"/>
      <c r="H110" s="75"/>
    </row>
    <row r="111" spans="1:8" s="13" customFormat="1" ht="45" customHeight="1">
      <c r="A111" s="30"/>
      <c r="B111" s="19"/>
      <c r="C111" s="20" t="str">
        <f>C$9</f>
        <v>2020-21 
Provisional 
Outturn</v>
      </c>
      <c r="D111" s="20" t="str">
        <f>D$9</f>
        <v>2021-22 
Budget 
Estimate</v>
      </c>
      <c r="E111" s="20" t="str">
        <f>E$9</f>
        <v>2022-23 
Budget 
Estimate</v>
      </c>
      <c r="F111" s="20" t="str">
        <f>F$9</f>
        <v>2023-24 
Budget 
Estimate</v>
      </c>
      <c r="G111" s="75"/>
      <c r="H111" s="75"/>
    </row>
    <row r="112" spans="1:8" s="1" customFormat="1" ht="8.1" customHeight="1">
      <c r="A112" s="33"/>
      <c r="C112" s="34"/>
      <c r="D112" s="27"/>
      <c r="F112" s="27"/>
      <c r="G112" s="75"/>
      <c r="H112" s="75"/>
    </row>
    <row r="113" spans="1:8" s="6" customFormat="1" ht="15.95" customHeight="1">
      <c r="A113" s="29"/>
      <c r="B113" s="50" t="s">
        <v>43</v>
      </c>
      <c r="C113" s="48"/>
      <c r="D113" s="11"/>
      <c r="E113" s="11"/>
      <c r="F113" s="8"/>
      <c r="G113" s="75"/>
      <c r="H113" s="75"/>
    </row>
    <row r="114" spans="1:8" s="17" customFormat="1" ht="15.95" customHeight="1">
      <c r="A114" s="31"/>
      <c r="B114" s="21" t="s">
        <v>98</v>
      </c>
      <c r="C114" s="26">
        <v>0</v>
      </c>
      <c r="D114" s="26">
        <v>0</v>
      </c>
      <c r="E114" s="26">
        <v>0</v>
      </c>
      <c r="F114" s="26">
        <v>0</v>
      </c>
      <c r="G114" s="75"/>
      <c r="H114" s="75"/>
    </row>
    <row r="115" spans="1:8" s="17" customFormat="1" ht="15.95" customHeight="1">
      <c r="A115" s="31"/>
      <c r="B115" s="21" t="s">
        <v>99</v>
      </c>
      <c r="C115" s="26">
        <v>0</v>
      </c>
      <c r="D115" s="26">
        <v>0</v>
      </c>
      <c r="E115" s="26">
        <v>0</v>
      </c>
      <c r="F115" s="26">
        <v>0</v>
      </c>
      <c r="G115" s="75"/>
      <c r="H115" s="75"/>
    </row>
    <row r="116" spans="1:8" s="17" customFormat="1" ht="15.95" customHeight="1">
      <c r="A116" s="31"/>
      <c r="B116" s="21" t="s">
        <v>100</v>
      </c>
      <c r="C116" s="26">
        <v>0</v>
      </c>
      <c r="D116" s="26">
        <v>0</v>
      </c>
      <c r="E116" s="26">
        <v>0</v>
      </c>
      <c r="F116" s="26">
        <v>0</v>
      </c>
      <c r="G116" s="75"/>
      <c r="H116" s="75"/>
    </row>
    <row r="117" spans="1:8" s="17" customFormat="1" ht="15.95" customHeight="1">
      <c r="A117" s="31"/>
      <c r="B117" s="21" t="s">
        <v>101</v>
      </c>
      <c r="C117" s="26">
        <v>0</v>
      </c>
      <c r="D117" s="26">
        <v>0</v>
      </c>
      <c r="E117" s="26">
        <v>0</v>
      </c>
      <c r="F117" s="26">
        <v>0</v>
      </c>
      <c r="G117" s="75"/>
      <c r="H117" s="75"/>
    </row>
    <row r="118" spans="1:8" s="17" customFormat="1" ht="15.95" customHeight="1">
      <c r="A118" s="31"/>
      <c r="B118" s="21" t="s">
        <v>102</v>
      </c>
      <c r="C118" s="26">
        <v>0</v>
      </c>
      <c r="D118" s="26">
        <v>0</v>
      </c>
      <c r="E118" s="26">
        <v>0</v>
      </c>
      <c r="F118" s="26">
        <v>0</v>
      </c>
      <c r="G118" s="75"/>
      <c r="H118" s="75"/>
    </row>
    <row r="119" spans="1:8" s="17" customFormat="1" ht="15.95" customHeight="1">
      <c r="A119" s="32"/>
      <c r="B119" s="52" t="s">
        <v>54</v>
      </c>
      <c r="C119" s="53">
        <f>SUM(C114:C118)</f>
        <v>0</v>
      </c>
      <c r="D119" s="53">
        <f>SUM(D114:D118)</f>
        <v>0</v>
      </c>
      <c r="E119" s="53">
        <f>SUM(E114:E118)</f>
        <v>0</v>
      </c>
      <c r="F119" s="53">
        <f>SUM(F114:F118)</f>
        <v>0</v>
      </c>
      <c r="G119" s="75"/>
      <c r="H119" s="75"/>
    </row>
    <row r="120" spans="1:8" s="1" customFormat="1" ht="8.1" customHeight="1">
      <c r="A120" s="33"/>
      <c r="C120" s="34"/>
      <c r="D120" s="27"/>
      <c r="F120" s="27"/>
      <c r="G120" s="75"/>
      <c r="H120" s="75"/>
    </row>
    <row r="121" spans="1:8" s="6" customFormat="1" ht="15.95" customHeight="1">
      <c r="A121" s="29"/>
      <c r="B121" s="50" t="s">
        <v>48</v>
      </c>
      <c r="C121" s="48"/>
      <c r="D121" s="11"/>
      <c r="E121" s="11"/>
      <c r="F121" s="8"/>
      <c r="G121" s="75"/>
      <c r="H121" s="75"/>
    </row>
    <row r="122" spans="1:8" s="17" customFormat="1" ht="15.95" customHeight="1">
      <c r="A122" s="31"/>
      <c r="B122" s="21" t="s">
        <v>104</v>
      </c>
      <c r="C122" s="26">
        <v>0</v>
      </c>
      <c r="D122" s="26">
        <v>0</v>
      </c>
      <c r="E122" s="26">
        <v>0</v>
      </c>
      <c r="F122" s="26">
        <v>0</v>
      </c>
      <c r="G122" s="75"/>
      <c r="H122" s="75"/>
    </row>
    <row r="123" spans="1:8" s="17" customFormat="1" ht="15.95" customHeight="1">
      <c r="A123" s="31"/>
      <c r="B123" s="35" t="s">
        <v>121</v>
      </c>
      <c r="C123" s="26">
        <v>0</v>
      </c>
      <c r="D123" s="26">
        <v>0</v>
      </c>
      <c r="E123" s="26">
        <v>0</v>
      </c>
      <c r="F123" s="26">
        <v>0</v>
      </c>
      <c r="G123" s="75"/>
      <c r="H123" s="75"/>
    </row>
    <row r="124" spans="1:8" s="17" customFormat="1" ht="15.95" customHeight="1">
      <c r="A124" s="31"/>
      <c r="B124" s="21" t="s">
        <v>80</v>
      </c>
      <c r="C124" s="26">
        <v>0</v>
      </c>
      <c r="D124" s="26">
        <v>0</v>
      </c>
      <c r="E124" s="26">
        <v>0</v>
      </c>
      <c r="F124" s="26">
        <v>0</v>
      </c>
      <c r="G124" s="75"/>
      <c r="H124" s="75"/>
    </row>
    <row r="125" spans="1:8" s="17" customFormat="1" ht="15.95" customHeight="1">
      <c r="A125" s="31"/>
      <c r="B125" s="21" t="s">
        <v>81</v>
      </c>
      <c r="C125" s="26">
        <v>0</v>
      </c>
      <c r="D125" s="26">
        <v>0</v>
      </c>
      <c r="E125" s="26">
        <v>0</v>
      </c>
      <c r="F125" s="26">
        <v>0</v>
      </c>
      <c r="G125" s="75"/>
      <c r="H125" s="75"/>
    </row>
    <row r="126" spans="1:8" s="17" customFormat="1" ht="15.95" customHeight="1">
      <c r="A126" s="31"/>
      <c r="B126" s="21" t="s">
        <v>84</v>
      </c>
      <c r="C126" s="26">
        <v>0</v>
      </c>
      <c r="D126" s="26">
        <v>0</v>
      </c>
      <c r="E126" s="26">
        <v>0</v>
      </c>
      <c r="F126" s="26">
        <v>0</v>
      </c>
      <c r="G126" s="75"/>
      <c r="H126" s="75"/>
    </row>
    <row r="127" spans="1:8" s="17" customFormat="1" ht="15.95" customHeight="1">
      <c r="A127" s="31"/>
      <c r="B127" s="21" t="s">
        <v>85</v>
      </c>
      <c r="C127" s="26">
        <v>0</v>
      </c>
      <c r="D127" s="26">
        <v>0</v>
      </c>
      <c r="E127" s="26">
        <v>0</v>
      </c>
      <c r="F127" s="26">
        <v>0</v>
      </c>
      <c r="G127" s="75"/>
      <c r="H127" s="75"/>
    </row>
    <row r="128" spans="1:8" s="17" customFormat="1" ht="15.95" customHeight="1">
      <c r="A128" s="31"/>
      <c r="B128" s="21" t="s">
        <v>86</v>
      </c>
      <c r="C128" s="26">
        <v>0</v>
      </c>
      <c r="D128" s="26">
        <v>0</v>
      </c>
      <c r="E128" s="26">
        <v>0</v>
      </c>
      <c r="F128" s="26">
        <v>0</v>
      </c>
      <c r="G128" s="75"/>
      <c r="H128" s="75"/>
    </row>
    <row r="129" spans="1:8" s="17" customFormat="1" ht="15.95" customHeight="1">
      <c r="A129" s="31"/>
      <c r="B129" s="21" t="s">
        <v>87</v>
      </c>
      <c r="C129" s="26">
        <v>0</v>
      </c>
      <c r="D129" s="26">
        <v>0</v>
      </c>
      <c r="E129" s="26">
        <v>0</v>
      </c>
      <c r="F129" s="26">
        <v>0</v>
      </c>
      <c r="G129" s="75"/>
      <c r="H129" s="75"/>
    </row>
    <row r="130" spans="1:8" s="17" customFormat="1" ht="15.95" customHeight="1">
      <c r="A130" s="31"/>
      <c r="B130" s="21" t="s">
        <v>88</v>
      </c>
      <c r="C130" s="26">
        <v>0</v>
      </c>
      <c r="D130" s="26">
        <v>0</v>
      </c>
      <c r="E130" s="26">
        <v>0</v>
      </c>
      <c r="F130" s="26">
        <v>0</v>
      </c>
      <c r="G130" s="75"/>
      <c r="H130" s="75"/>
    </row>
    <row r="131" spans="1:8" s="17" customFormat="1" ht="15.95" customHeight="1">
      <c r="A131" s="31"/>
      <c r="B131" s="21" t="s">
        <v>89</v>
      </c>
      <c r="C131" s="26">
        <v>0</v>
      </c>
      <c r="D131" s="26">
        <v>0</v>
      </c>
      <c r="E131" s="26">
        <v>0</v>
      </c>
      <c r="F131" s="26">
        <v>0</v>
      </c>
      <c r="G131" s="75"/>
      <c r="H131" s="75"/>
    </row>
    <row r="132" spans="1:8" s="17" customFormat="1" ht="15.95" customHeight="1">
      <c r="A132" s="31"/>
      <c r="B132" s="21" t="s">
        <v>90</v>
      </c>
      <c r="C132" s="26">
        <v>0</v>
      </c>
      <c r="D132" s="26">
        <v>0</v>
      </c>
      <c r="E132" s="26">
        <v>0</v>
      </c>
      <c r="F132" s="26">
        <v>0</v>
      </c>
      <c r="G132" s="75"/>
      <c r="H132" s="75"/>
    </row>
    <row r="133" spans="1:8" s="17" customFormat="1" ht="15.95" customHeight="1">
      <c r="A133" s="32"/>
      <c r="B133" s="52" t="s">
        <v>55</v>
      </c>
      <c r="C133" s="16">
        <f>SUM(C122:C132)</f>
        <v>0</v>
      </c>
      <c r="D133" s="16">
        <f>SUM(D122:D132)</f>
        <v>0</v>
      </c>
      <c r="E133" s="16">
        <f>SUM(E122:E132)</f>
        <v>0</v>
      </c>
      <c r="F133" s="16">
        <f>SUM(F122:F132)</f>
        <v>0</v>
      </c>
      <c r="G133" s="75"/>
      <c r="H133" s="75"/>
    </row>
    <row r="134" spans="1:8" s="1" customFormat="1" ht="8.1" customHeight="1">
      <c r="A134" s="33"/>
      <c r="C134" s="34"/>
      <c r="D134" s="27"/>
      <c r="F134" s="27"/>
      <c r="G134" s="75"/>
      <c r="H134" s="75"/>
    </row>
    <row r="135" spans="1:8" s="17" customFormat="1" ht="15.95" customHeight="1">
      <c r="A135" s="31"/>
      <c r="B135" s="44" t="s">
        <v>105</v>
      </c>
      <c r="C135" s="36" t="str">
        <f>IF(C119+C133=0, "PASS", "FAIL")</f>
        <v>PASS</v>
      </c>
      <c r="D135" s="36" t="str">
        <f>IF(D119+D133=0, "PASS", "FAIL")</f>
        <v>PASS</v>
      </c>
      <c r="E135" s="36" t="str">
        <f>IF(E119+E133=0, "PASS", "FAIL")</f>
        <v>PASS</v>
      </c>
      <c r="F135" s="36" t="str">
        <f>IF(F119+F133=0, "PASS", "FAIL")</f>
        <v>PASS</v>
      </c>
      <c r="G135" s="75"/>
      <c r="H135" s="75"/>
    </row>
    <row r="136" spans="1:8" ht="18" customHeight="1">
      <c r="D136" s="41"/>
      <c r="E136" s="41"/>
      <c r="F136" s="41"/>
    </row>
    <row r="137" spans="1:8" s="6" customFormat="1" ht="20.100000000000001" customHeight="1">
      <c r="A137" s="29"/>
      <c r="B137" s="12" t="s">
        <v>145</v>
      </c>
      <c r="C137" s="48"/>
      <c r="D137" s="11"/>
      <c r="E137" s="11"/>
      <c r="F137" s="8" t="s">
        <v>16</v>
      </c>
      <c r="G137" s="75"/>
      <c r="H137" s="75"/>
    </row>
    <row r="138" spans="1:8" s="13" customFormat="1" ht="45" customHeight="1">
      <c r="A138" s="30"/>
      <c r="B138" s="19"/>
      <c r="C138" s="20" t="str">
        <f>C$9</f>
        <v>2020-21 
Provisional 
Outturn</v>
      </c>
      <c r="D138" s="20" t="str">
        <f>D$9</f>
        <v>2021-22 
Budget 
Estimate</v>
      </c>
      <c r="E138" s="20" t="str">
        <f>E$9</f>
        <v>2022-23 
Budget 
Estimate</v>
      </c>
      <c r="F138" s="20" t="str">
        <f>F$9</f>
        <v>2023-24 
Budget 
Estimate</v>
      </c>
      <c r="G138" s="75"/>
      <c r="H138" s="75"/>
    </row>
    <row r="139" spans="1:8" s="1" customFormat="1" ht="8.1" customHeight="1">
      <c r="A139" s="33"/>
      <c r="C139" s="34"/>
      <c r="D139" s="27"/>
      <c r="F139" s="27"/>
      <c r="G139" s="75"/>
      <c r="H139" s="75"/>
    </row>
    <row r="140" spans="1:8" s="6" customFormat="1" ht="15.95" customHeight="1">
      <c r="A140" s="29"/>
      <c r="B140" s="50" t="s">
        <v>43</v>
      </c>
      <c r="C140" s="48"/>
      <c r="D140" s="11"/>
      <c r="E140" s="11"/>
      <c r="F140" s="8"/>
      <c r="G140" s="75"/>
      <c r="H140" s="75"/>
    </row>
    <row r="141" spans="1:8" s="17" customFormat="1" ht="15.95" customHeight="1">
      <c r="A141" s="31"/>
      <c r="B141" s="21" t="s">
        <v>94</v>
      </c>
      <c r="C141" s="26">
        <v>0</v>
      </c>
      <c r="D141" s="26">
        <v>0</v>
      </c>
      <c r="E141" s="26">
        <v>0</v>
      </c>
      <c r="F141" s="26">
        <v>0</v>
      </c>
      <c r="G141" s="75"/>
      <c r="H141" s="75"/>
    </row>
    <row r="142" spans="1:8" s="17" customFormat="1" ht="15.95" customHeight="1">
      <c r="A142" s="31"/>
      <c r="B142" s="21" t="s">
        <v>91</v>
      </c>
      <c r="C142" s="26">
        <v>0</v>
      </c>
      <c r="D142" s="26">
        <v>0</v>
      </c>
      <c r="E142" s="26">
        <v>0</v>
      </c>
      <c r="F142" s="26">
        <v>0</v>
      </c>
      <c r="G142" s="75"/>
      <c r="H142" s="75"/>
    </row>
    <row r="143" spans="1:8" s="17" customFormat="1" ht="15.95" customHeight="1">
      <c r="A143" s="31"/>
      <c r="B143" s="21" t="s">
        <v>93</v>
      </c>
      <c r="C143" s="26">
        <v>0</v>
      </c>
      <c r="D143" s="26">
        <v>0</v>
      </c>
      <c r="E143" s="26">
        <v>0</v>
      </c>
      <c r="F143" s="26">
        <v>0</v>
      </c>
      <c r="G143" s="75"/>
      <c r="H143" s="75"/>
    </row>
    <row r="144" spans="1:8" s="17" customFormat="1" ht="15.95" customHeight="1">
      <c r="A144" s="32"/>
      <c r="B144" s="52" t="s">
        <v>103</v>
      </c>
      <c r="C144" s="53">
        <f>SUM(C141:C143)</f>
        <v>0</v>
      </c>
      <c r="D144" s="53">
        <f>SUM(D141:D143)</f>
        <v>0</v>
      </c>
      <c r="E144" s="53">
        <f>SUM(E141:E143)</f>
        <v>0</v>
      </c>
      <c r="F144" s="53">
        <f>SUM(F141:F143)</f>
        <v>0</v>
      </c>
      <c r="G144" s="75"/>
      <c r="H144" s="75"/>
    </row>
    <row r="145" spans="1:8" s="1" customFormat="1" ht="8.1" customHeight="1">
      <c r="A145" s="33"/>
      <c r="C145" s="34"/>
      <c r="D145" s="27"/>
      <c r="F145" s="27"/>
      <c r="G145" s="75"/>
      <c r="H145" s="75"/>
    </row>
    <row r="146" spans="1:8" s="6" customFormat="1" ht="15.95" customHeight="1">
      <c r="A146" s="29"/>
      <c r="B146" s="50" t="s">
        <v>48</v>
      </c>
      <c r="C146" s="48"/>
      <c r="D146" s="11"/>
      <c r="E146" s="11"/>
      <c r="F146" s="8"/>
      <c r="G146" s="75"/>
      <c r="H146" s="75"/>
    </row>
    <row r="147" spans="1:8" s="17" customFormat="1" ht="15.95" customHeight="1">
      <c r="A147" s="31"/>
      <c r="B147" s="21" t="s">
        <v>104</v>
      </c>
      <c r="C147" s="26">
        <v>0</v>
      </c>
      <c r="D147" s="26">
        <v>0</v>
      </c>
      <c r="E147" s="26">
        <v>0</v>
      </c>
      <c r="F147" s="26">
        <v>0</v>
      </c>
      <c r="G147" s="75"/>
      <c r="H147" s="75"/>
    </row>
    <row r="148" spans="1:8" s="17" customFormat="1" ht="15.95" customHeight="1">
      <c r="A148" s="31"/>
      <c r="B148" s="35" t="s">
        <v>121</v>
      </c>
      <c r="C148" s="26">
        <v>0</v>
      </c>
      <c r="D148" s="26">
        <v>0</v>
      </c>
      <c r="E148" s="26">
        <v>0</v>
      </c>
      <c r="F148" s="26">
        <v>0</v>
      </c>
      <c r="G148" s="75"/>
      <c r="H148" s="75"/>
    </row>
    <row r="149" spans="1:8" s="17" customFormat="1" ht="15.95" customHeight="1">
      <c r="A149" s="31"/>
      <c r="B149" s="21" t="s">
        <v>80</v>
      </c>
      <c r="C149" s="26">
        <v>0</v>
      </c>
      <c r="D149" s="26">
        <v>0</v>
      </c>
      <c r="E149" s="26">
        <v>0</v>
      </c>
      <c r="F149" s="26">
        <v>0</v>
      </c>
      <c r="G149" s="75"/>
      <c r="H149" s="75"/>
    </row>
    <row r="150" spans="1:8" s="17" customFormat="1" ht="15.95" customHeight="1">
      <c r="A150" s="31"/>
      <c r="B150" s="21" t="s">
        <v>81</v>
      </c>
      <c r="C150" s="26">
        <v>0</v>
      </c>
      <c r="D150" s="26">
        <v>0</v>
      </c>
      <c r="E150" s="26">
        <v>0</v>
      </c>
      <c r="F150" s="26">
        <v>0</v>
      </c>
      <c r="G150" s="75"/>
      <c r="H150" s="75"/>
    </row>
    <row r="151" spans="1:8" s="17" customFormat="1" ht="15.95" customHeight="1">
      <c r="A151" s="31"/>
      <c r="B151" s="21" t="s">
        <v>84</v>
      </c>
      <c r="C151" s="26">
        <v>0</v>
      </c>
      <c r="D151" s="26">
        <v>0</v>
      </c>
      <c r="E151" s="26">
        <v>0</v>
      </c>
      <c r="F151" s="26">
        <v>0</v>
      </c>
      <c r="G151" s="75"/>
      <c r="H151" s="75"/>
    </row>
    <row r="152" spans="1:8" s="17" customFormat="1" ht="15.95" customHeight="1">
      <c r="A152" s="31"/>
      <c r="B152" s="14" t="s">
        <v>85</v>
      </c>
      <c r="C152" s="15">
        <f>-SUM(C141:C142)</f>
        <v>0</v>
      </c>
      <c r="D152" s="15">
        <f>-SUM(D141:D142)</f>
        <v>0</v>
      </c>
      <c r="E152" s="15">
        <f>-SUM(E141:E142)</f>
        <v>0</v>
      </c>
      <c r="F152" s="15">
        <f>-SUM(F141:F142)</f>
        <v>0</v>
      </c>
      <c r="G152" s="75"/>
      <c r="H152" s="75"/>
    </row>
    <row r="153" spans="1:8" s="17" customFormat="1" ht="15.95" customHeight="1">
      <c r="A153" s="32"/>
      <c r="B153" s="18" t="s">
        <v>147</v>
      </c>
      <c r="C153" s="16">
        <f>SUM(C147:C152)</f>
        <v>0</v>
      </c>
      <c r="D153" s="16">
        <f>SUM(D147:D152)</f>
        <v>0</v>
      </c>
      <c r="E153" s="16">
        <f>SUM(E147:E152)</f>
        <v>0</v>
      </c>
      <c r="F153" s="16">
        <f>SUM(F147:F152)</f>
        <v>0</v>
      </c>
      <c r="G153" s="75"/>
      <c r="H153" s="75"/>
    </row>
    <row r="154" spans="1:8" s="1" customFormat="1" ht="8.1" customHeight="1">
      <c r="A154" s="33"/>
      <c r="C154" s="34"/>
      <c r="D154" s="27"/>
      <c r="F154" s="27"/>
      <c r="G154" s="75"/>
      <c r="H154" s="75"/>
    </row>
    <row r="155" spans="1:8" s="17" customFormat="1" ht="15.95" customHeight="1">
      <c r="A155" s="31"/>
      <c r="B155" s="44" t="s">
        <v>105</v>
      </c>
      <c r="C155" s="36" t="str">
        <f>IF(C144+C153=0, "PASS", "FAIL")</f>
        <v>PASS</v>
      </c>
      <c r="D155" s="36" t="str">
        <f>IF(D144+D153=0, "PASS", "FAIL")</f>
        <v>PASS</v>
      </c>
      <c r="E155" s="36" t="str">
        <f>IF(E144+E153=0, "PASS", "FAIL")</f>
        <v>PASS</v>
      </c>
      <c r="F155" s="36" t="str">
        <f>IF(F144+F153=0, "PASS", "FAIL")</f>
        <v>PASS</v>
      </c>
      <c r="G155" s="75"/>
      <c r="H155" s="75"/>
    </row>
    <row r="156" spans="1:8" ht="18" customHeight="1">
      <c r="D156" s="41"/>
      <c r="E156" s="41"/>
      <c r="F156" s="41"/>
    </row>
    <row r="157" spans="1:8" s="6" customFormat="1" ht="24.95" customHeight="1">
      <c r="A157" s="29"/>
      <c r="B157" s="23" t="s">
        <v>148</v>
      </c>
      <c r="C157" s="22"/>
      <c r="D157" s="11"/>
      <c r="E157" s="11"/>
      <c r="F157" s="8"/>
      <c r="G157" s="75"/>
      <c r="H157" s="75"/>
    </row>
    <row r="158" spans="1:8" s="6" customFormat="1" ht="20.100000000000001" customHeight="1">
      <c r="A158" s="29"/>
      <c r="B158" s="43" t="s">
        <v>56</v>
      </c>
      <c r="C158" s="22"/>
      <c r="D158" s="11"/>
      <c r="E158" s="11"/>
      <c r="F158" s="8" t="s">
        <v>16</v>
      </c>
      <c r="G158" s="75"/>
      <c r="H158" s="75"/>
    </row>
    <row r="159" spans="1:8" s="13" customFormat="1" ht="45" customHeight="1">
      <c r="A159" s="30"/>
      <c r="B159" s="19"/>
      <c r="C159" s="20" t="str">
        <f>C$9</f>
        <v>2020-21 
Provisional 
Outturn</v>
      </c>
      <c r="D159" s="20" t="str">
        <f>D$9</f>
        <v>2021-22 
Budget 
Estimate</v>
      </c>
      <c r="E159" s="20" t="str">
        <f>E$9</f>
        <v>2022-23 
Budget 
Estimate</v>
      </c>
      <c r="F159" s="20" t="str">
        <f>F$9</f>
        <v>2023-24 
Budget 
Estimate</v>
      </c>
      <c r="G159" s="75"/>
      <c r="H159" s="75"/>
    </row>
    <row r="160" spans="1:8" s="1" customFormat="1" ht="8.1" customHeight="1">
      <c r="A160" s="33"/>
      <c r="C160" s="34"/>
      <c r="D160" s="27"/>
      <c r="F160" s="27"/>
      <c r="G160" s="75"/>
      <c r="H160" s="75"/>
    </row>
    <row r="161" spans="1:8" s="6" customFormat="1" ht="15.95" customHeight="1">
      <c r="A161" s="29"/>
      <c r="B161" s="50" t="s">
        <v>59</v>
      </c>
      <c r="C161" s="48"/>
      <c r="D161" s="11"/>
      <c r="E161" s="11"/>
      <c r="F161" s="8"/>
      <c r="G161" s="75"/>
      <c r="H161" s="75"/>
    </row>
    <row r="162" spans="1:8" s="13" customFormat="1" ht="20.100000000000001" customHeight="1">
      <c r="A162" s="30"/>
      <c r="B162" s="81" t="s">
        <v>37</v>
      </c>
      <c r="C162" s="82"/>
      <c r="D162" s="82"/>
      <c r="E162" s="82"/>
      <c r="F162" s="83"/>
      <c r="G162" s="75"/>
      <c r="H162" s="75"/>
    </row>
    <row r="163" spans="1:8" s="17" customFormat="1" ht="15.95" customHeight="1">
      <c r="A163" s="30"/>
      <c r="B163" s="21" t="s">
        <v>106</v>
      </c>
      <c r="C163" s="26">
        <v>0</v>
      </c>
      <c r="D163" s="15">
        <f>C170</f>
        <v>0</v>
      </c>
      <c r="E163" s="15">
        <f>D170</f>
        <v>0</v>
      </c>
      <c r="F163" s="15">
        <f>E170</f>
        <v>0</v>
      </c>
      <c r="G163" s="75"/>
      <c r="H163" s="75"/>
    </row>
    <row r="164" spans="1:8" s="17" customFormat="1" ht="15.95" customHeight="1">
      <c r="A164" s="31"/>
      <c r="B164" s="55" t="s">
        <v>149</v>
      </c>
      <c r="C164" s="15">
        <v>0</v>
      </c>
      <c r="D164" s="38"/>
      <c r="E164" s="38"/>
      <c r="F164" s="38"/>
      <c r="G164" s="75"/>
      <c r="H164" s="75"/>
    </row>
    <row r="165" spans="1:8" s="17" customFormat="1" ht="15.95" customHeight="1">
      <c r="A165" s="31"/>
      <c r="B165" s="46" t="s">
        <v>107</v>
      </c>
      <c r="C165" s="54">
        <f>C163+C164</f>
        <v>0</v>
      </c>
      <c r="D165" s="54">
        <f>D163</f>
        <v>0</v>
      </c>
      <c r="E165" s="54">
        <f>E163</f>
        <v>0</v>
      </c>
      <c r="F165" s="54">
        <f>F163</f>
        <v>0</v>
      </c>
      <c r="G165" s="75"/>
      <c r="H165" s="75"/>
    </row>
    <row r="166" spans="1:8" s="17" customFormat="1" ht="15.95" customHeight="1">
      <c r="A166" s="31"/>
      <c r="B166" s="14" t="s">
        <v>57</v>
      </c>
      <c r="C166" s="15">
        <f>-C51-C104</f>
        <v>0</v>
      </c>
      <c r="D166" s="15">
        <f>-D51-D104</f>
        <v>0</v>
      </c>
      <c r="E166" s="15">
        <f>-E51-E104</f>
        <v>0</v>
      </c>
      <c r="F166" s="15">
        <f>-F51-F104</f>
        <v>0</v>
      </c>
      <c r="G166" s="75"/>
      <c r="H166" s="75"/>
    </row>
    <row r="167" spans="1:8" s="17" customFormat="1" ht="15.95" customHeight="1">
      <c r="A167" s="31"/>
      <c r="B167" s="14" t="s">
        <v>58</v>
      </c>
      <c r="C167" s="15">
        <f>-SUM(C55:C56)</f>
        <v>0</v>
      </c>
      <c r="D167" s="15">
        <f>-SUM(D55:D56)</f>
        <v>0</v>
      </c>
      <c r="E167" s="15">
        <f>-SUM(E55:E56)</f>
        <v>0</v>
      </c>
      <c r="F167" s="15">
        <f>-SUM(F55:F56)</f>
        <v>0</v>
      </c>
      <c r="G167" s="75"/>
      <c r="H167" s="75"/>
    </row>
    <row r="168" spans="1:8" s="17" customFormat="1" ht="15.95" customHeight="1">
      <c r="A168" s="31"/>
      <c r="B168" s="21" t="s">
        <v>108</v>
      </c>
      <c r="C168" s="15">
        <v>0</v>
      </c>
      <c r="D168" s="15">
        <v>0</v>
      </c>
      <c r="E168" s="26">
        <v>0</v>
      </c>
      <c r="F168" s="26">
        <v>0</v>
      </c>
      <c r="G168" s="75"/>
      <c r="H168" s="75"/>
    </row>
    <row r="169" spans="1:8" s="17" customFormat="1" ht="15.95" customHeight="1">
      <c r="A169" s="31"/>
      <c r="B169" s="21" t="s">
        <v>109</v>
      </c>
      <c r="C169" s="15">
        <v>0</v>
      </c>
      <c r="D169" s="15">
        <v>0</v>
      </c>
      <c r="E169" s="26">
        <v>0</v>
      </c>
      <c r="F169" s="26">
        <v>0</v>
      </c>
      <c r="G169" s="75"/>
      <c r="H169" s="75"/>
    </row>
    <row r="170" spans="1:8" s="17" customFormat="1" ht="15.95" customHeight="1">
      <c r="A170" s="32"/>
      <c r="B170" s="18" t="s">
        <v>110</v>
      </c>
      <c r="C170" s="16">
        <f>SUM(C165:C169)</f>
        <v>0</v>
      </c>
      <c r="D170" s="16">
        <f>SUM(D165:D169)</f>
        <v>0</v>
      </c>
      <c r="E170" s="16">
        <f>SUM(E165:E169)</f>
        <v>0</v>
      </c>
      <c r="F170" s="16">
        <f>SUM(F165:F169)</f>
        <v>0</v>
      </c>
      <c r="G170" s="75"/>
      <c r="H170" s="75"/>
    </row>
    <row r="171" spans="1:8" s="13" customFormat="1" ht="20.100000000000001" customHeight="1">
      <c r="A171" s="30"/>
      <c r="B171" s="81" t="s">
        <v>139</v>
      </c>
      <c r="C171" s="82"/>
      <c r="D171" s="82"/>
      <c r="E171" s="82"/>
      <c r="F171" s="83"/>
      <c r="G171" s="75"/>
      <c r="H171" s="75"/>
    </row>
    <row r="172" spans="1:8" s="17" customFormat="1" ht="15.95" customHeight="1">
      <c r="A172" s="30"/>
      <c r="B172" s="21" t="s">
        <v>106</v>
      </c>
      <c r="C172" s="26">
        <v>0</v>
      </c>
      <c r="D172" s="15">
        <f>C179</f>
        <v>0</v>
      </c>
      <c r="E172" s="15">
        <f>D179</f>
        <v>0</v>
      </c>
      <c r="F172" s="15">
        <f>E179</f>
        <v>0</v>
      </c>
      <c r="G172" s="75"/>
      <c r="H172" s="75"/>
    </row>
    <row r="173" spans="1:8" s="17" customFormat="1" ht="15.95" customHeight="1">
      <c r="A173" s="31"/>
      <c r="B173" s="14" t="s">
        <v>149</v>
      </c>
      <c r="C173" s="15">
        <v>0</v>
      </c>
      <c r="D173" s="38"/>
      <c r="E173" s="38"/>
      <c r="F173" s="38"/>
      <c r="G173" s="75"/>
      <c r="H173" s="75"/>
    </row>
    <row r="174" spans="1:8" s="17" customFormat="1" ht="15.95" customHeight="1">
      <c r="A174" s="31"/>
      <c r="B174" s="46" t="s">
        <v>107</v>
      </c>
      <c r="C174" s="54">
        <f>C172+C173</f>
        <v>0</v>
      </c>
      <c r="D174" s="54">
        <f>D172</f>
        <v>0</v>
      </c>
      <c r="E174" s="54">
        <f>E172</f>
        <v>0</v>
      </c>
      <c r="F174" s="54">
        <f>F172</f>
        <v>0</v>
      </c>
      <c r="G174" s="75"/>
      <c r="H174" s="75"/>
    </row>
    <row r="175" spans="1:8" s="17" customFormat="1" ht="15.95" customHeight="1">
      <c r="A175" s="31"/>
      <c r="B175" s="14" t="s">
        <v>57</v>
      </c>
      <c r="C175" s="15">
        <f>-C127-C152</f>
        <v>0</v>
      </c>
      <c r="D175" s="15">
        <f>-D127-D152</f>
        <v>0</v>
      </c>
      <c r="E175" s="15">
        <f>-E127-E152</f>
        <v>0</v>
      </c>
      <c r="F175" s="15">
        <f>-F127-F152</f>
        <v>0</v>
      </c>
      <c r="G175" s="75"/>
      <c r="H175" s="75"/>
    </row>
    <row r="176" spans="1:8" s="17" customFormat="1" ht="15.95" customHeight="1">
      <c r="A176" s="31"/>
      <c r="B176" s="14" t="s">
        <v>58</v>
      </c>
      <c r="C176" s="15">
        <f>-SUM(C131:C132)</f>
        <v>0</v>
      </c>
      <c r="D176" s="15">
        <f>-SUM(D131:D132)</f>
        <v>0</v>
      </c>
      <c r="E176" s="15">
        <f>-SUM(E131:E132)</f>
        <v>0</v>
      </c>
      <c r="F176" s="15">
        <f>-SUM(F131:F132)</f>
        <v>0</v>
      </c>
      <c r="G176" s="75"/>
      <c r="H176" s="75"/>
    </row>
    <row r="177" spans="1:8" s="17" customFormat="1" ht="15.95" customHeight="1">
      <c r="A177" s="31"/>
      <c r="B177" s="21" t="s">
        <v>108</v>
      </c>
      <c r="C177" s="26">
        <v>0</v>
      </c>
      <c r="D177" s="26">
        <v>0</v>
      </c>
      <c r="E177" s="26">
        <v>0</v>
      </c>
      <c r="F177" s="26">
        <v>0</v>
      </c>
      <c r="G177" s="75"/>
      <c r="H177" s="75"/>
    </row>
    <row r="178" spans="1:8" s="17" customFormat="1" ht="15.95" customHeight="1">
      <c r="A178" s="31"/>
      <c r="B178" s="21" t="s">
        <v>109</v>
      </c>
      <c r="C178" s="26">
        <v>0</v>
      </c>
      <c r="D178" s="26">
        <v>0</v>
      </c>
      <c r="E178" s="26">
        <v>0</v>
      </c>
      <c r="F178" s="26">
        <v>0</v>
      </c>
      <c r="G178" s="75"/>
      <c r="H178" s="75"/>
    </row>
    <row r="179" spans="1:8" s="17" customFormat="1" ht="15.95" customHeight="1">
      <c r="A179" s="32"/>
      <c r="B179" s="18" t="s">
        <v>111</v>
      </c>
      <c r="C179" s="16">
        <f>SUM(C174:C178)</f>
        <v>0</v>
      </c>
      <c r="D179" s="16">
        <f>SUM(D174:D178)</f>
        <v>0</v>
      </c>
      <c r="E179" s="16">
        <f>SUM(E174:E178)</f>
        <v>0</v>
      </c>
      <c r="F179" s="16">
        <f>SUM(F174:F178)</f>
        <v>0</v>
      </c>
      <c r="G179" s="75"/>
      <c r="H179" s="75"/>
    </row>
    <row r="180" spans="1:8" s="1" customFormat="1" ht="8.1" customHeight="1">
      <c r="A180" s="33"/>
      <c r="C180" s="34"/>
      <c r="D180" s="27"/>
      <c r="F180" s="27"/>
      <c r="G180" s="75"/>
      <c r="H180" s="75"/>
    </row>
    <row r="181" spans="1:8" s="17" customFormat="1" ht="15.95" customHeight="1">
      <c r="A181" s="32"/>
      <c r="B181" s="18" t="s">
        <v>120</v>
      </c>
      <c r="C181" s="16">
        <f>C170+C179</f>
        <v>0</v>
      </c>
      <c r="D181" s="16">
        <f>D170+D179</f>
        <v>0</v>
      </c>
      <c r="E181" s="16">
        <f>E170+E179</f>
        <v>0</v>
      </c>
      <c r="F181" s="16">
        <f>F170+F179</f>
        <v>0</v>
      </c>
      <c r="G181" s="75"/>
      <c r="H181" s="75"/>
    </row>
    <row r="182" spans="1:8" s="1" customFormat="1" ht="8.1" customHeight="1">
      <c r="A182" s="33"/>
      <c r="C182" s="34"/>
      <c r="D182" s="27"/>
      <c r="F182" s="27"/>
      <c r="G182" s="75"/>
      <c r="H182" s="75"/>
    </row>
    <row r="183" spans="1:8" s="6" customFormat="1" ht="15.95" customHeight="1">
      <c r="A183" s="29"/>
      <c r="B183" s="50" t="s">
        <v>113</v>
      </c>
      <c r="C183" s="48"/>
      <c r="D183" s="11"/>
      <c r="E183" s="11"/>
      <c r="F183" s="8"/>
      <c r="G183" s="75"/>
      <c r="H183" s="75"/>
    </row>
    <row r="184" spans="1:8" s="17" customFormat="1" ht="15.95" customHeight="1">
      <c r="A184" s="31"/>
      <c r="B184" s="21" t="s">
        <v>115</v>
      </c>
      <c r="C184" s="26">
        <v>0</v>
      </c>
      <c r="D184" s="26">
        <v>0</v>
      </c>
      <c r="E184" s="26">
        <v>0</v>
      </c>
      <c r="F184" s="26">
        <v>0</v>
      </c>
      <c r="G184" s="75"/>
      <c r="H184" s="75"/>
    </row>
    <row r="185" spans="1:8" s="17" customFormat="1" ht="15.95" customHeight="1">
      <c r="A185" s="31"/>
      <c r="B185" s="45" t="s">
        <v>116</v>
      </c>
      <c r="C185" s="26">
        <v>0</v>
      </c>
      <c r="D185" s="26">
        <v>0</v>
      </c>
      <c r="E185" s="26">
        <v>0</v>
      </c>
      <c r="F185" s="26">
        <v>0</v>
      </c>
      <c r="G185" s="75"/>
      <c r="H185" s="75"/>
    </row>
    <row r="186" spans="1:8" s="17" customFormat="1" ht="15.95" customHeight="1">
      <c r="A186" s="31"/>
      <c r="B186" s="45" t="s">
        <v>117</v>
      </c>
      <c r="C186" s="26">
        <v>0</v>
      </c>
      <c r="D186" s="26">
        <v>0</v>
      </c>
      <c r="E186" s="26">
        <v>0</v>
      </c>
      <c r="F186" s="26">
        <v>0</v>
      </c>
      <c r="G186" s="75"/>
      <c r="H186" s="75"/>
    </row>
    <row r="187" spans="1:8" s="17" customFormat="1" ht="15.95" customHeight="1">
      <c r="A187" s="32"/>
      <c r="B187" s="18" t="s">
        <v>118</v>
      </c>
      <c r="C187" s="16">
        <f>SUM(C184:C186)</f>
        <v>0</v>
      </c>
      <c r="D187" s="16">
        <f>SUM(D184:D186)</f>
        <v>0</v>
      </c>
      <c r="E187" s="16">
        <f>SUM(E184:E186)</f>
        <v>0</v>
      </c>
      <c r="F187" s="16">
        <f>SUM(F184:F186)</f>
        <v>0</v>
      </c>
      <c r="G187" s="75"/>
      <c r="H187" s="75"/>
    </row>
    <row r="188" spans="1:8" s="17" customFormat="1" ht="30" customHeight="1">
      <c r="A188" s="31"/>
      <c r="B188" s="45" t="s">
        <v>119</v>
      </c>
      <c r="C188" s="26">
        <v>0</v>
      </c>
      <c r="D188" s="26">
        <v>0</v>
      </c>
      <c r="E188" s="26">
        <v>0</v>
      </c>
      <c r="F188" s="26">
        <v>0</v>
      </c>
      <c r="G188" s="75"/>
      <c r="H188" s="75"/>
    </row>
    <row r="189" spans="1:8" s="17" customFormat="1" ht="15.95" customHeight="1">
      <c r="A189" s="32"/>
      <c r="B189" s="18" t="s">
        <v>112</v>
      </c>
      <c r="C189" s="16">
        <f>SUM(C187:C188)</f>
        <v>0</v>
      </c>
      <c r="D189" s="16">
        <f>SUM(D187:D188)</f>
        <v>0</v>
      </c>
      <c r="E189" s="16">
        <f>SUM(E187:E188)</f>
        <v>0</v>
      </c>
      <c r="F189" s="16">
        <f>SUM(F187:F188)</f>
        <v>0</v>
      </c>
      <c r="G189" s="75"/>
      <c r="H189" s="75"/>
    </row>
    <row r="190" spans="1:8" s="1" customFormat="1" ht="8.1" customHeight="1">
      <c r="A190" s="33"/>
      <c r="C190" s="34"/>
      <c r="D190" s="27"/>
      <c r="F190" s="27"/>
      <c r="G190" s="75"/>
      <c r="H190" s="75"/>
    </row>
    <row r="191" spans="1:8" s="17" customFormat="1" ht="15.95" customHeight="1">
      <c r="A191" s="32"/>
      <c r="B191" s="18" t="s">
        <v>155</v>
      </c>
      <c r="C191" s="16">
        <f>C189+C181</f>
        <v>0</v>
      </c>
      <c r="D191" s="16">
        <f t="shared" ref="D191:F191" si="0">D189+D181</f>
        <v>0</v>
      </c>
      <c r="E191" s="16">
        <f t="shared" si="0"/>
        <v>0</v>
      </c>
      <c r="F191" s="16">
        <f t="shared" si="0"/>
        <v>0</v>
      </c>
      <c r="G191" s="75"/>
      <c r="H191" s="75"/>
    </row>
    <row r="192" spans="1:8" s="1" customFormat="1" ht="8.1" customHeight="1">
      <c r="A192" s="33"/>
      <c r="C192" s="34"/>
      <c r="D192" s="27"/>
      <c r="F192" s="27"/>
      <c r="G192" s="75"/>
      <c r="H192" s="75"/>
    </row>
    <row r="193" spans="1:9" s="6" customFormat="1" ht="15.95" customHeight="1">
      <c r="A193" s="29"/>
      <c r="B193" s="50" t="s">
        <v>114</v>
      </c>
      <c r="C193" s="48"/>
      <c r="D193" s="11"/>
      <c r="E193" s="11"/>
      <c r="F193" s="8"/>
      <c r="G193" s="75"/>
      <c r="H193" s="75"/>
    </row>
    <row r="194" spans="1:9" s="17" customFormat="1" ht="15.95" customHeight="1">
      <c r="A194" s="31"/>
      <c r="B194" s="21" t="s">
        <v>60</v>
      </c>
      <c r="C194" s="26">
        <v>0</v>
      </c>
      <c r="D194" s="26">
        <v>0</v>
      </c>
      <c r="E194" s="26">
        <v>0</v>
      </c>
      <c r="F194" s="26">
        <v>0</v>
      </c>
      <c r="G194" s="75"/>
      <c r="H194" s="75"/>
    </row>
    <row r="195" spans="1:9" s="17" customFormat="1" ht="15.95" customHeight="1">
      <c r="A195" s="31"/>
      <c r="B195" s="21" t="s">
        <v>61</v>
      </c>
      <c r="C195" s="26">
        <v>0</v>
      </c>
      <c r="D195" s="26">
        <v>0</v>
      </c>
      <c r="E195" s="26">
        <v>0</v>
      </c>
      <c r="F195" s="26">
        <v>0</v>
      </c>
      <c r="G195" s="75"/>
      <c r="H195" s="75"/>
    </row>
    <row r="196" spans="1:9" ht="18" customHeight="1">
      <c r="D196" s="41"/>
      <c r="E196" s="41"/>
      <c r="F196" s="41"/>
    </row>
    <row r="197" spans="1:9" s="6" customFormat="1" ht="24.95" customHeight="1">
      <c r="A197" s="75"/>
      <c r="B197" s="75"/>
      <c r="C197" s="75"/>
      <c r="D197" s="75"/>
      <c r="E197" s="75"/>
      <c r="F197" s="75"/>
      <c r="G197" s="75"/>
      <c r="H197" s="75"/>
    </row>
    <row r="198" spans="1:9" s="6" customFormat="1" ht="20.100000000000001" customHeight="1">
      <c r="A198" s="75"/>
      <c r="B198" s="75"/>
      <c r="C198" s="75"/>
      <c r="D198" s="75"/>
      <c r="E198" s="75"/>
      <c r="F198" s="75"/>
      <c r="G198" s="75"/>
      <c r="H198" s="75"/>
    </row>
    <row r="199" spans="1:9" ht="18" customHeight="1">
      <c r="A199" s="75"/>
      <c r="B199" s="75"/>
      <c r="C199" s="75"/>
      <c r="D199" s="75"/>
      <c r="E199" s="75"/>
      <c r="F199" s="75"/>
    </row>
    <row r="200" spans="1:9" ht="15.95" customHeight="1">
      <c r="A200" s="75"/>
      <c r="B200" s="75"/>
      <c r="C200" s="75"/>
      <c r="D200" s="75"/>
      <c r="E200" s="75"/>
      <c r="F200" s="75"/>
    </row>
    <row r="201" spans="1:9" ht="15.95" customHeight="1">
      <c r="A201" s="75"/>
      <c r="B201" s="75"/>
      <c r="C201" s="75"/>
      <c r="D201" s="75"/>
      <c r="E201" s="75"/>
      <c r="F201" s="75"/>
    </row>
    <row r="202" spans="1:9" ht="15.95" customHeight="1">
      <c r="A202" s="75"/>
      <c r="B202" s="75"/>
      <c r="C202" s="75"/>
      <c r="D202" s="75"/>
      <c r="E202" s="75"/>
      <c r="F202" s="75"/>
    </row>
    <row r="203" spans="1:9" ht="15.95" customHeight="1">
      <c r="A203" s="75"/>
      <c r="B203" s="75"/>
      <c r="C203" s="75"/>
      <c r="D203" s="75"/>
      <c r="E203" s="75"/>
      <c r="F203" s="75"/>
    </row>
    <row r="204" spans="1:9" s="17" customFormat="1" ht="15.95" customHeight="1">
      <c r="A204" s="75"/>
      <c r="B204" s="75"/>
      <c r="C204" s="75"/>
      <c r="D204" s="75"/>
      <c r="E204" s="75"/>
      <c r="F204" s="75"/>
      <c r="G204" s="75"/>
      <c r="H204" s="75"/>
      <c r="I204" s="2"/>
    </row>
    <row r="205" spans="1:9" ht="18" customHeight="1">
      <c r="A205" s="75"/>
      <c r="B205" s="75"/>
      <c r="C205" s="75"/>
      <c r="D205" s="75"/>
      <c r="E205" s="75"/>
      <c r="F205" s="75"/>
    </row>
    <row r="206" spans="1:9" ht="18" customHeight="1">
      <c r="A206" s="75"/>
      <c r="B206" s="75"/>
      <c r="C206" s="75"/>
      <c r="D206" s="75"/>
      <c r="E206" s="75"/>
      <c r="F206" s="75"/>
    </row>
    <row r="207" spans="1:9" ht="15.95" customHeight="1">
      <c r="A207" s="75"/>
      <c r="B207" s="75"/>
      <c r="C207" s="75"/>
      <c r="D207" s="75"/>
      <c r="E207" s="75"/>
      <c r="F207" s="75"/>
    </row>
    <row r="208" spans="1:9" ht="15.95" customHeight="1">
      <c r="A208" s="75"/>
      <c r="B208" s="75"/>
      <c r="C208" s="75"/>
      <c r="D208" s="75"/>
      <c r="E208" s="75"/>
      <c r="F208" s="75"/>
    </row>
    <row r="209" spans="1:8" ht="15.95" customHeight="1">
      <c r="A209" s="75"/>
      <c r="B209" s="75"/>
      <c r="C209" s="75"/>
      <c r="D209" s="75"/>
      <c r="E209" s="75"/>
      <c r="F209" s="75"/>
    </row>
    <row r="210" spans="1:8" ht="15.95" customHeight="1">
      <c r="A210" s="75"/>
      <c r="B210" s="75"/>
      <c r="C210" s="75"/>
      <c r="D210" s="75"/>
      <c r="E210" s="75"/>
      <c r="F210" s="75"/>
    </row>
    <row r="211" spans="1:8" ht="15.95" customHeight="1">
      <c r="A211" s="75"/>
      <c r="B211" s="75"/>
      <c r="C211" s="75"/>
      <c r="D211" s="75"/>
      <c r="E211" s="75"/>
      <c r="F211" s="75"/>
    </row>
    <row r="212" spans="1:8" ht="15.95" customHeight="1">
      <c r="A212" s="75"/>
      <c r="B212" s="75"/>
      <c r="C212" s="75"/>
      <c r="D212" s="75"/>
      <c r="E212" s="75"/>
      <c r="F212" s="75"/>
    </row>
    <row r="213" spans="1:8" ht="15.95" customHeight="1">
      <c r="A213" s="75"/>
      <c r="B213" s="75"/>
      <c r="C213" s="75"/>
      <c r="D213" s="75"/>
      <c r="E213" s="75"/>
      <c r="F213" s="75"/>
    </row>
    <row r="214" spans="1:8" ht="15.95" customHeight="1">
      <c r="A214" s="75"/>
      <c r="B214" s="75"/>
      <c r="C214" s="75"/>
      <c r="D214" s="75"/>
      <c r="E214" s="75"/>
      <c r="F214" s="75"/>
    </row>
    <row r="215" spans="1:8" ht="15.95" customHeight="1">
      <c r="A215" s="75"/>
      <c r="B215" s="75"/>
      <c r="C215" s="75"/>
      <c r="D215" s="75"/>
      <c r="E215" s="75"/>
      <c r="F215" s="75"/>
    </row>
    <row r="216" spans="1:8" ht="15.95" customHeight="1">
      <c r="A216" s="75"/>
      <c r="B216" s="75"/>
      <c r="C216" s="75"/>
      <c r="D216" s="75"/>
      <c r="E216" s="75"/>
      <c r="F216" s="75"/>
    </row>
    <row r="217" spans="1:8">
      <c r="A217" s="75"/>
      <c r="B217" s="75"/>
      <c r="C217" s="75"/>
      <c r="D217" s="75"/>
      <c r="E217" s="75"/>
      <c r="F217" s="75"/>
    </row>
    <row r="218" spans="1:8">
      <c r="A218" s="75"/>
      <c r="B218" s="75"/>
      <c r="C218" s="75"/>
      <c r="D218" s="75"/>
      <c r="E218" s="75"/>
      <c r="F218" s="75"/>
    </row>
    <row r="219" spans="1:8" s="49" customFormat="1" ht="18" customHeight="1">
      <c r="A219" s="75"/>
      <c r="B219" s="75"/>
      <c r="C219" s="75"/>
      <c r="D219" s="75"/>
      <c r="E219" s="75"/>
      <c r="F219" s="75"/>
      <c r="G219" s="75"/>
      <c r="H219" s="75"/>
    </row>
    <row r="220" spans="1:8" ht="15.95" customHeight="1">
      <c r="A220" s="75"/>
      <c r="B220" s="75"/>
      <c r="C220" s="75"/>
      <c r="D220" s="75"/>
      <c r="E220" s="75"/>
      <c r="F220" s="75"/>
    </row>
    <row r="221" spans="1:8" ht="15.95" customHeight="1">
      <c r="A221" s="75"/>
      <c r="B221" s="75"/>
      <c r="C221" s="75"/>
      <c r="D221" s="75"/>
      <c r="E221" s="75"/>
      <c r="F221" s="75"/>
    </row>
    <row r="222" spans="1:8" ht="15.95" customHeight="1">
      <c r="A222" s="75"/>
      <c r="B222" s="75"/>
      <c r="C222" s="75"/>
      <c r="D222" s="75"/>
      <c r="E222" s="75"/>
      <c r="F222" s="75"/>
    </row>
    <row r="223" spans="1:8" ht="15.95" customHeight="1">
      <c r="A223" s="75"/>
      <c r="B223" s="75"/>
      <c r="C223" s="75"/>
      <c r="D223" s="75"/>
      <c r="E223" s="75"/>
      <c r="F223" s="75"/>
    </row>
    <row r="224" spans="1:8" ht="15.95" customHeight="1">
      <c r="A224" s="75"/>
      <c r="B224" s="75"/>
      <c r="C224" s="75"/>
      <c r="D224" s="75"/>
      <c r="E224" s="75"/>
      <c r="F224" s="75"/>
    </row>
    <row r="225" spans="1:6" ht="15.95" customHeight="1">
      <c r="A225" s="75"/>
      <c r="B225" s="75"/>
      <c r="C225" s="75"/>
      <c r="D225" s="75"/>
      <c r="E225" s="75"/>
      <c r="F225" s="75"/>
    </row>
    <row r="226" spans="1:6" ht="15.95" customHeight="1">
      <c r="A226" s="75"/>
      <c r="B226" s="75"/>
      <c r="C226" s="75"/>
      <c r="D226" s="75"/>
      <c r="E226" s="75"/>
      <c r="F226" s="75"/>
    </row>
    <row r="227" spans="1:6" ht="15.95" customHeight="1">
      <c r="A227" s="75"/>
      <c r="B227" s="75"/>
      <c r="C227" s="75"/>
      <c r="D227" s="75"/>
      <c r="E227" s="75"/>
      <c r="F227" s="75"/>
    </row>
    <row r="228" spans="1:6" ht="15.95" customHeight="1">
      <c r="A228" s="75"/>
      <c r="B228" s="75"/>
      <c r="C228" s="75"/>
      <c r="D228" s="75"/>
      <c r="E228" s="75"/>
      <c r="F228" s="75"/>
    </row>
    <row r="229" spans="1:6" ht="15.95" customHeight="1">
      <c r="A229" s="75"/>
      <c r="B229" s="75"/>
      <c r="C229" s="75"/>
      <c r="D229" s="75"/>
      <c r="E229" s="75"/>
      <c r="F229" s="75"/>
    </row>
    <row r="230" spans="1:6">
      <c r="A230" s="75"/>
      <c r="B230" s="75"/>
      <c r="C230" s="75"/>
      <c r="D230" s="75"/>
      <c r="E230" s="75"/>
      <c r="F230" s="75"/>
    </row>
    <row r="231" spans="1:6">
      <c r="A231" s="75"/>
      <c r="B231" s="75"/>
      <c r="C231" s="75"/>
      <c r="D231" s="75"/>
      <c r="E231" s="75"/>
      <c r="F231" s="75"/>
    </row>
    <row r="232" spans="1:6">
      <c r="A232" s="75"/>
      <c r="B232" s="75"/>
      <c r="C232" s="75"/>
      <c r="D232" s="75"/>
      <c r="E232" s="75"/>
      <c r="F232" s="75"/>
    </row>
    <row r="233" spans="1:6">
      <c r="A233" s="75"/>
      <c r="B233" s="75"/>
      <c r="C233" s="75"/>
      <c r="D233" s="75"/>
      <c r="E233" s="75"/>
      <c r="F233" s="75"/>
    </row>
    <row r="234" spans="1:6">
      <c r="A234" s="75"/>
      <c r="B234" s="75"/>
      <c r="C234" s="75"/>
      <c r="D234" s="75"/>
      <c r="E234" s="75"/>
      <c r="F234" s="75"/>
    </row>
  </sheetData>
  <mergeCells count="5">
    <mergeCell ref="B171:F171"/>
    <mergeCell ref="B65:F65"/>
    <mergeCell ref="B77:F77"/>
    <mergeCell ref="B83:F83"/>
    <mergeCell ref="B162:F162"/>
  </mergeCells>
  <dataValidations count="7">
    <dataValidation type="whole" errorStyle="warning" allowBlank="1" showInputMessage="1" showErrorMessage="1" errorTitle="WARNING" error="All figures must be entered as whole numbers. Please ensure that the figure you have entered is correct." sqref="C188:F188 C164 C173">
      <formula1>-1000000</formula1>
      <formula2>1000000</formula2>
    </dataValidation>
    <dataValidation type="whole" errorStyle="warning" operator="lessThanOrEqual" allowBlank="1" showInputMessage="1" showErrorMessage="1" errorTitle="WARNING: Check signage" error="Liabilities are expected to be entered as negative whole numbers. Please ensure the figure you have entered is correct. " sqref="C184:F186 C194:F195">
      <formula1>0</formula1>
    </dataValidation>
    <dataValidation type="whole" errorStyle="warning" operator="lessThanOrEqual" allowBlank="1" showInputMessage="1" showErrorMessage="1" errorTitle="WARNING: Check signage" error="Repayments are expected to be entered as negative whole numbers. Please ensure the figure you have entered is correct. " sqref="E168:F169 C177:F178">
      <formula1>0</formula1>
    </dataValidation>
    <dataValidation type="whole" errorStyle="warning" operator="lessThanOrEqual" allowBlank="1" showInputMessage="1" showErrorMessage="1" errorTitle="WARNING: Check signage" error="Financing must be entered as a negative whole number. Please ensure the figure you have entered is correct. " sqref="C44:F53 E54:F54 C55:F56 C98:F103 C122:F132 C147:F151">
      <formula1>0</formula1>
    </dataValidation>
    <dataValidation type="whole" errorStyle="warning" operator="greaterThanOrEqual" allowBlank="1" showInputMessage="1" showErrorMessage="1" errorTitle="WARNING: Check signage" error="Expenditure must be entered as a positive whole number. Please ensure the figure you have entered is correct." sqref="C31:F40 C66:F75 C78:F81 C84:F93 C114:F118 C141:F143">
      <formula1>0</formula1>
    </dataValidation>
    <dataValidation type="whole" errorStyle="warning" allowBlank="1" showInputMessage="1" showErrorMessage="1" errorTitle="WARNING" error="All figures need to be entered rounded to the nearest whole number. Please review the figure you have entered." sqref="C174 D172:F174 D163:F165 C165">
      <formula1>-100000000</formula1>
      <formula2>100000000</formula2>
    </dataValidation>
    <dataValidation type="whole" errorStyle="warning" allowBlank="1" showInputMessage="1" showErrorMessage="1" errorTitle="WARNING" error="All figures need to be entered rounded to the nearest whole number. This figure is also expected to be a positive figure. Please review the figure you have entered." sqref="C54:D54 C168:D169 C152:F152">
      <formula1>0</formula1>
      <formula2>100000000</formula2>
    </dataValidation>
  </dataValidations>
  <pageMargins left="0.7" right="0.7" top="0.75" bottom="0.75" header="0.3" footer="0.3"/>
  <pageSetup paperSize="9" orientation="portrait" horizontalDpi="90" verticalDpi="9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>
    <tabColor rgb="FFC5D9F1"/>
  </sheetPr>
  <dimension ref="A1:I234"/>
  <sheetViews>
    <sheetView zoomScaleNormal="100" workbookViewId="0">
      <pane ySplit="3" topLeftCell="A4" activePane="bottomLeft" state="frozen"/>
      <selection activeCell="H1" sqref="H1"/>
      <selection pane="bottomLeft" activeCell="C1" sqref="C1"/>
    </sheetView>
  </sheetViews>
  <sheetFormatPr defaultColWidth="9.140625" defaultRowHeight="12.75"/>
  <cols>
    <col min="1" max="1" width="4" style="39" customWidth="1"/>
    <col min="2" max="2" width="94.140625" style="40" customWidth="1"/>
    <col min="3" max="6" width="17.5703125" style="40" customWidth="1"/>
    <col min="7" max="7" width="11.140625" style="75" customWidth="1"/>
    <col min="8" max="8" width="69" style="75" customWidth="1"/>
    <col min="9" max="16384" width="9.140625" style="40"/>
  </cols>
  <sheetData>
    <row r="1" spans="1:8" s="3" customFormat="1" ht="20.100000000000001" customHeight="1">
      <c r="A1" s="28"/>
      <c r="B1" s="4" t="s">
        <v>156</v>
      </c>
      <c r="G1" s="75"/>
      <c r="H1" s="75"/>
    </row>
    <row r="2" spans="1:8" s="3" customFormat="1" ht="20.100000000000001" customHeight="1">
      <c r="A2" s="28"/>
      <c r="B2" s="5" t="s">
        <v>71</v>
      </c>
      <c r="D2" s="74"/>
      <c r="E2" s="74"/>
      <c r="F2" s="37"/>
      <c r="G2" s="75"/>
      <c r="H2" s="75"/>
    </row>
    <row r="3" spans="1:8" s="6" customFormat="1" ht="12.75" customHeight="1">
      <c r="A3" s="29"/>
      <c r="B3" s="7"/>
      <c r="G3" s="75"/>
      <c r="H3" s="75"/>
    </row>
    <row r="4" spans="1:8" s="6" customFormat="1" ht="20.100000000000001" customHeight="1">
      <c r="A4" s="29"/>
      <c r="B4" s="10" t="s">
        <v>39</v>
      </c>
      <c r="C4" s="9"/>
      <c r="D4" s="9"/>
      <c r="E4" s="9"/>
      <c r="F4" s="9"/>
      <c r="G4" s="75"/>
      <c r="H4" s="75"/>
    </row>
    <row r="5" spans="1:8" s="6" customFormat="1" ht="20.100000000000001" customHeight="1">
      <c r="A5" s="29"/>
      <c r="B5" s="10" t="s">
        <v>40</v>
      </c>
      <c r="C5" s="9"/>
      <c r="D5" s="9"/>
      <c r="E5" s="9"/>
      <c r="F5" s="9"/>
      <c r="G5" s="75"/>
      <c r="H5" s="75"/>
    </row>
    <row r="6" spans="1:8" s="6" customFormat="1" ht="20.100000000000001" customHeight="1">
      <c r="A6" s="29"/>
      <c r="B6" s="10" t="s">
        <v>140</v>
      </c>
      <c r="C6" s="47"/>
      <c r="D6" s="9"/>
      <c r="F6" s="9"/>
      <c r="G6" s="75"/>
      <c r="H6" s="75"/>
    </row>
    <row r="7" spans="1:8" s="1" customFormat="1" ht="8.1" customHeight="1">
      <c r="A7" s="33"/>
      <c r="C7" s="34"/>
      <c r="D7" s="51"/>
      <c r="F7" s="51"/>
      <c r="G7" s="75"/>
      <c r="H7" s="75"/>
    </row>
    <row r="8" spans="1:8" s="6" customFormat="1" ht="24.95" customHeight="1">
      <c r="A8" s="29"/>
      <c r="B8" s="23" t="s">
        <v>124</v>
      </c>
      <c r="C8" s="22"/>
      <c r="D8" s="11"/>
      <c r="E8" s="11"/>
      <c r="F8" s="8" t="s">
        <v>16</v>
      </c>
      <c r="G8" s="75"/>
      <c r="H8" s="75"/>
    </row>
    <row r="9" spans="1:8" s="13" customFormat="1" ht="45" customHeight="1">
      <c r="A9" s="30"/>
      <c r="B9" s="19"/>
      <c r="C9" s="20" t="s">
        <v>152</v>
      </c>
      <c r="D9" s="20" t="s">
        <v>41</v>
      </c>
      <c r="E9" s="20" t="s">
        <v>42</v>
      </c>
      <c r="F9" s="20" t="s">
        <v>153</v>
      </c>
      <c r="G9" s="75"/>
      <c r="H9" s="75"/>
    </row>
    <row r="10" spans="1:8" s="1" customFormat="1" ht="8.1" customHeight="1">
      <c r="A10" s="33"/>
      <c r="C10" s="34"/>
      <c r="D10" s="27"/>
      <c r="F10" s="27"/>
      <c r="G10" s="75"/>
      <c r="H10" s="75"/>
    </row>
    <row r="11" spans="1:8" s="6" customFormat="1" ht="15.95" customHeight="1">
      <c r="A11" s="29"/>
      <c r="B11" s="50" t="s">
        <v>43</v>
      </c>
      <c r="C11" s="48"/>
      <c r="D11" s="11"/>
      <c r="E11" s="11"/>
      <c r="F11" s="8"/>
      <c r="G11" s="75"/>
      <c r="H11" s="75"/>
    </row>
    <row r="12" spans="1:8" s="17" customFormat="1" ht="15.95" customHeight="1">
      <c r="A12" s="31"/>
      <c r="B12" s="14" t="s">
        <v>125</v>
      </c>
      <c r="C12" s="15">
        <f>C41+C119</f>
        <v>0</v>
      </c>
      <c r="D12" s="15">
        <f>D41+D119</f>
        <v>0</v>
      </c>
      <c r="E12" s="15">
        <f>E41+E119</f>
        <v>0</v>
      </c>
      <c r="F12" s="15">
        <f>F41+F119</f>
        <v>0</v>
      </c>
      <c r="G12" s="75"/>
      <c r="H12" s="75"/>
    </row>
    <row r="13" spans="1:8" s="17" customFormat="1" ht="15.95" customHeight="1">
      <c r="A13" s="31"/>
      <c r="B13" s="14" t="s">
        <v>126</v>
      </c>
      <c r="C13" s="15">
        <f>SUM(C76,C82, C141:C142)</f>
        <v>0</v>
      </c>
      <c r="D13" s="15">
        <f>SUM(D76,D82, D141:D142)</f>
        <v>0</v>
      </c>
      <c r="E13" s="15">
        <f>SUM(E76,E82, E141:E142)</f>
        <v>0</v>
      </c>
      <c r="F13" s="15">
        <f>SUM(F76,F82, F141:F142)</f>
        <v>0</v>
      </c>
      <c r="G13" s="75"/>
      <c r="H13" s="75"/>
    </row>
    <row r="14" spans="1:8" s="17" customFormat="1" ht="15.95" customHeight="1">
      <c r="A14" s="31"/>
      <c r="B14" s="14" t="s">
        <v>93</v>
      </c>
      <c r="C14" s="15">
        <f>C94+C143</f>
        <v>0</v>
      </c>
      <c r="D14" s="15">
        <f>D94+D143</f>
        <v>0</v>
      </c>
      <c r="E14" s="15">
        <f>E94+E143</f>
        <v>0</v>
      </c>
      <c r="F14" s="15">
        <f>F94+F143</f>
        <v>0</v>
      </c>
      <c r="G14" s="75"/>
      <c r="H14" s="75"/>
    </row>
    <row r="15" spans="1:8" s="17" customFormat="1" ht="15.95" customHeight="1">
      <c r="A15" s="32"/>
      <c r="B15" s="18" t="s">
        <v>128</v>
      </c>
      <c r="C15" s="16">
        <f>SUM(C12:C14)</f>
        <v>0</v>
      </c>
      <c r="D15" s="16">
        <f>SUM(D12:D14)</f>
        <v>0</v>
      </c>
      <c r="E15" s="16">
        <f>SUM(E12:E14)</f>
        <v>0</v>
      </c>
      <c r="F15" s="16">
        <f>SUM(F12:F14)</f>
        <v>0</v>
      </c>
      <c r="G15" s="75"/>
      <c r="H15" s="75"/>
    </row>
    <row r="16" spans="1:8" s="1" customFormat="1" ht="8.1" customHeight="1">
      <c r="A16" s="33"/>
      <c r="C16" s="34"/>
      <c r="D16" s="27"/>
      <c r="F16" s="27"/>
      <c r="G16" s="75"/>
      <c r="H16" s="75"/>
    </row>
    <row r="17" spans="1:8" s="6" customFormat="1" ht="15.95" customHeight="1">
      <c r="A17" s="29"/>
      <c r="B17" s="50" t="s">
        <v>48</v>
      </c>
      <c r="C17" s="48"/>
      <c r="D17" s="11"/>
      <c r="E17" s="11"/>
      <c r="F17" s="8"/>
      <c r="G17" s="75"/>
      <c r="H17" s="75"/>
    </row>
    <row r="18" spans="1:8" s="17" customFormat="1" ht="15.95" customHeight="1">
      <c r="A18" s="31"/>
      <c r="B18" s="14" t="s">
        <v>133</v>
      </c>
      <c r="C18" s="15">
        <f>SUM(C44:C50,C122:C126)</f>
        <v>0</v>
      </c>
      <c r="D18" s="15">
        <f>SUM(D44:D50,D122:D126)</f>
        <v>0</v>
      </c>
      <c r="E18" s="15">
        <f>SUM(E44:E50,E122:E126)</f>
        <v>0</v>
      </c>
      <c r="F18" s="15">
        <f>SUM(F44:F50,F122:F126)</f>
        <v>0</v>
      </c>
      <c r="G18" s="75"/>
      <c r="H18" s="75"/>
    </row>
    <row r="19" spans="1:8" s="17" customFormat="1" ht="15.95" customHeight="1">
      <c r="A19" s="31"/>
      <c r="B19" s="14" t="s">
        <v>134</v>
      </c>
      <c r="C19" s="15">
        <f>SUM(C51,C104,C127,C152)</f>
        <v>0</v>
      </c>
      <c r="D19" s="15">
        <f>SUM(D51,D104,D127,D152)</f>
        <v>0</v>
      </c>
      <c r="E19" s="15">
        <f>SUM(E51,E104,E127,E152)</f>
        <v>0</v>
      </c>
      <c r="F19" s="15">
        <f>SUM(F51,F104,F127,F152)</f>
        <v>0</v>
      </c>
      <c r="G19" s="75"/>
      <c r="H19" s="75"/>
    </row>
    <row r="20" spans="1:8" s="17" customFormat="1" ht="15.95" customHeight="1">
      <c r="A20" s="31"/>
      <c r="B20" s="14" t="s">
        <v>135</v>
      </c>
      <c r="C20" s="15">
        <f>SUM(C55:C56,C131:C132)</f>
        <v>0</v>
      </c>
      <c r="D20" s="15">
        <f>SUM(D55:D56,D131:D132)</f>
        <v>0</v>
      </c>
      <c r="E20" s="15">
        <f>SUM(E55:E56,E131:E132)</f>
        <v>0</v>
      </c>
      <c r="F20" s="15">
        <f>SUM(F55:F56,F131:F132)</f>
        <v>0</v>
      </c>
      <c r="G20" s="75"/>
      <c r="H20" s="75"/>
    </row>
    <row r="21" spans="1:8" s="17" customFormat="1" ht="15.95" customHeight="1">
      <c r="A21" s="31"/>
      <c r="B21" s="14" t="s">
        <v>136</v>
      </c>
      <c r="C21" s="15">
        <f>SUM(C52:C53,C128:C129)</f>
        <v>0</v>
      </c>
      <c r="D21" s="15">
        <f>SUM(D52:D53,D128:D129)</f>
        <v>0</v>
      </c>
      <c r="E21" s="15">
        <f>SUM(E52:E53,E128:E129)</f>
        <v>0</v>
      </c>
      <c r="F21" s="15">
        <f>SUM(F52:F53,F128:F129)</f>
        <v>0</v>
      </c>
      <c r="G21" s="75"/>
      <c r="H21" s="75"/>
    </row>
    <row r="22" spans="1:8" s="17" customFormat="1" ht="15.95" customHeight="1">
      <c r="A22" s="31"/>
      <c r="B22" s="14" t="s">
        <v>137</v>
      </c>
      <c r="C22" s="15">
        <f>SUM(C54,C130)</f>
        <v>0</v>
      </c>
      <c r="D22" s="15">
        <f>SUM(D54,D130)</f>
        <v>0</v>
      </c>
      <c r="E22" s="15">
        <f>SUM(E54,E130)</f>
        <v>0</v>
      </c>
      <c r="F22" s="15">
        <f>SUM(F54,F130)</f>
        <v>0</v>
      </c>
      <c r="G22" s="75"/>
      <c r="H22" s="75"/>
    </row>
    <row r="23" spans="1:8" s="17" customFormat="1" ht="15.95" customHeight="1">
      <c r="A23" s="31"/>
      <c r="B23" s="14" t="s">
        <v>138</v>
      </c>
      <c r="C23" s="15">
        <f>SUM(C98:C103, C147:C151)</f>
        <v>0</v>
      </c>
      <c r="D23" s="15">
        <f>SUM(D98:D103, D147:D151)</f>
        <v>0</v>
      </c>
      <c r="E23" s="15">
        <f>SUM(E98:E103, E147:E151)</f>
        <v>0</v>
      </c>
      <c r="F23" s="15">
        <f>SUM(F98:F103, F147:F151)</f>
        <v>0</v>
      </c>
      <c r="G23" s="75"/>
      <c r="H23" s="75"/>
    </row>
    <row r="24" spans="1:8" s="17" customFormat="1" ht="15.95" customHeight="1">
      <c r="A24" s="32"/>
      <c r="B24" s="18" t="s">
        <v>53</v>
      </c>
      <c r="C24" s="16">
        <f>SUM(C18:C23)</f>
        <v>0</v>
      </c>
      <c r="D24" s="16">
        <f>SUM(D18:D23)</f>
        <v>0</v>
      </c>
      <c r="E24" s="16">
        <f>SUM(E18:E23)</f>
        <v>0</v>
      </c>
      <c r="F24" s="16">
        <f>SUM(F18:F23)</f>
        <v>0</v>
      </c>
      <c r="G24" s="75"/>
      <c r="H24" s="75"/>
    </row>
    <row r="25" spans="1:8" ht="18" customHeight="1">
      <c r="D25" s="41"/>
      <c r="E25" s="41"/>
      <c r="F25" s="41"/>
    </row>
    <row r="26" spans="1:8" s="6" customFormat="1" ht="24.95" customHeight="1">
      <c r="A26" s="29"/>
      <c r="B26" s="23" t="s">
        <v>127</v>
      </c>
      <c r="C26" s="22"/>
      <c r="D26" s="11"/>
      <c r="E26" s="11"/>
      <c r="F26" s="8"/>
      <c r="G26" s="75"/>
      <c r="H26" s="75"/>
    </row>
    <row r="27" spans="1:8" s="6" customFormat="1" ht="20.100000000000001" customHeight="1">
      <c r="A27" s="29"/>
      <c r="B27" s="12" t="s">
        <v>142</v>
      </c>
      <c r="C27" s="48"/>
      <c r="D27" s="11"/>
      <c r="E27" s="11"/>
      <c r="F27" s="8" t="s">
        <v>16</v>
      </c>
      <c r="G27" s="75"/>
      <c r="H27" s="75"/>
    </row>
    <row r="28" spans="1:8" s="13" customFormat="1" ht="45" customHeight="1">
      <c r="A28" s="30"/>
      <c r="B28" s="19"/>
      <c r="C28" s="20" t="str">
        <f>C$9</f>
        <v>2020-21 
Provisional 
Outturn</v>
      </c>
      <c r="D28" s="20" t="str">
        <f>D$9</f>
        <v>2021-22 
Budget 
Estimate</v>
      </c>
      <c r="E28" s="20" t="str">
        <f>E$9</f>
        <v>2022-23 
Budget 
Estimate</v>
      </c>
      <c r="F28" s="20" t="str">
        <f>F$9</f>
        <v>2023-24 
Budget 
Estimate</v>
      </c>
      <c r="G28" s="75"/>
      <c r="H28" s="75"/>
    </row>
    <row r="29" spans="1:8" s="1" customFormat="1" ht="8.1" customHeight="1">
      <c r="A29" s="33"/>
      <c r="C29" s="34"/>
      <c r="D29" s="27"/>
      <c r="F29" s="27"/>
      <c r="G29" s="75"/>
      <c r="H29" s="75"/>
    </row>
    <row r="30" spans="1:8" s="6" customFormat="1" ht="15.95" customHeight="1">
      <c r="A30" s="29"/>
      <c r="B30" s="50" t="s">
        <v>43</v>
      </c>
      <c r="C30" s="48"/>
      <c r="D30" s="11"/>
      <c r="E30" s="11"/>
      <c r="F30" s="8"/>
      <c r="G30" s="75"/>
      <c r="H30" s="75"/>
    </row>
    <row r="31" spans="1:8" s="17" customFormat="1" ht="15.95" customHeight="1">
      <c r="A31" s="31"/>
      <c r="B31" s="21" t="s">
        <v>31</v>
      </c>
      <c r="C31" s="26">
        <v>0</v>
      </c>
      <c r="D31" s="26">
        <v>0</v>
      </c>
      <c r="E31" s="26">
        <v>0</v>
      </c>
      <c r="F31" s="26">
        <v>0</v>
      </c>
      <c r="G31" s="75"/>
      <c r="H31" s="75"/>
    </row>
    <row r="32" spans="1:8" s="17" customFormat="1" ht="15.95" customHeight="1">
      <c r="A32" s="31"/>
      <c r="B32" s="21" t="s">
        <v>154</v>
      </c>
      <c r="C32" s="26">
        <v>0</v>
      </c>
      <c r="D32" s="26">
        <v>0</v>
      </c>
      <c r="E32" s="26">
        <v>0</v>
      </c>
      <c r="F32" s="26">
        <v>0</v>
      </c>
      <c r="G32" s="75"/>
      <c r="H32" s="75"/>
    </row>
    <row r="33" spans="1:8" s="17" customFormat="1" ht="15.95" customHeight="1">
      <c r="A33" s="31"/>
      <c r="B33" s="21" t="s">
        <v>32</v>
      </c>
      <c r="C33" s="26">
        <v>0</v>
      </c>
      <c r="D33" s="26">
        <v>0</v>
      </c>
      <c r="E33" s="26">
        <v>0</v>
      </c>
      <c r="F33" s="26">
        <v>0</v>
      </c>
      <c r="G33" s="75"/>
      <c r="H33" s="75"/>
    </row>
    <row r="34" spans="1:8" s="17" customFormat="1" ht="15.95" customHeight="1">
      <c r="A34" s="31"/>
      <c r="B34" s="21" t="s">
        <v>35</v>
      </c>
      <c r="C34" s="26">
        <v>0</v>
      </c>
      <c r="D34" s="26">
        <v>0</v>
      </c>
      <c r="E34" s="26">
        <v>0</v>
      </c>
      <c r="F34" s="26">
        <v>0</v>
      </c>
      <c r="G34" s="75"/>
      <c r="H34" s="75"/>
    </row>
    <row r="35" spans="1:8" s="17" customFormat="1" ht="15.95" customHeight="1">
      <c r="A35" s="31"/>
      <c r="B35" s="21" t="s">
        <v>33</v>
      </c>
      <c r="C35" s="26">
        <v>0</v>
      </c>
      <c r="D35" s="26">
        <v>0</v>
      </c>
      <c r="E35" s="26">
        <v>0</v>
      </c>
      <c r="F35" s="26">
        <v>0</v>
      </c>
      <c r="G35" s="75"/>
      <c r="H35" s="75"/>
    </row>
    <row r="36" spans="1:8" s="17" customFormat="1" ht="15.95" customHeight="1">
      <c r="A36" s="31"/>
      <c r="B36" s="21" t="s">
        <v>45</v>
      </c>
      <c r="C36" s="26">
        <v>0</v>
      </c>
      <c r="D36" s="26">
        <v>0</v>
      </c>
      <c r="E36" s="26">
        <v>0</v>
      </c>
      <c r="F36" s="26">
        <v>0</v>
      </c>
      <c r="G36" s="75"/>
      <c r="H36" s="75"/>
    </row>
    <row r="37" spans="1:8" s="17" customFormat="1" ht="15.95" customHeight="1">
      <c r="A37" s="31"/>
      <c r="B37" s="21" t="s">
        <v>44</v>
      </c>
      <c r="C37" s="26">
        <v>0</v>
      </c>
      <c r="D37" s="26">
        <v>0</v>
      </c>
      <c r="E37" s="26">
        <v>0</v>
      </c>
      <c r="F37" s="26">
        <v>0</v>
      </c>
      <c r="G37" s="75"/>
      <c r="H37" s="75"/>
    </row>
    <row r="38" spans="1:8" s="17" customFormat="1" ht="15.95" customHeight="1">
      <c r="A38" s="31"/>
      <c r="B38" s="21" t="s">
        <v>38</v>
      </c>
      <c r="C38" s="26">
        <v>0</v>
      </c>
      <c r="D38" s="26">
        <v>0</v>
      </c>
      <c r="E38" s="26">
        <v>0</v>
      </c>
      <c r="F38" s="26">
        <v>0</v>
      </c>
      <c r="G38" s="75"/>
      <c r="H38" s="75"/>
    </row>
    <row r="39" spans="1:8" s="17" customFormat="1" ht="15.95" customHeight="1">
      <c r="A39" s="31"/>
      <c r="B39" s="21" t="s">
        <v>34</v>
      </c>
      <c r="C39" s="26">
        <v>0</v>
      </c>
      <c r="D39" s="26">
        <v>0</v>
      </c>
      <c r="E39" s="26">
        <v>0</v>
      </c>
      <c r="F39" s="26">
        <v>0</v>
      </c>
      <c r="G39" s="75"/>
      <c r="H39" s="75"/>
    </row>
    <row r="40" spans="1:8" s="17" customFormat="1" ht="15.95" customHeight="1">
      <c r="A40" s="31"/>
      <c r="B40" s="21" t="s">
        <v>46</v>
      </c>
      <c r="C40" s="26">
        <v>0</v>
      </c>
      <c r="D40" s="26">
        <v>0</v>
      </c>
      <c r="E40" s="26">
        <v>0</v>
      </c>
      <c r="F40" s="26">
        <v>0</v>
      </c>
      <c r="G40" s="75"/>
      <c r="H40" s="75"/>
    </row>
    <row r="41" spans="1:8" s="17" customFormat="1" ht="15.95" customHeight="1">
      <c r="A41" s="32"/>
      <c r="B41" s="18" t="s">
        <v>47</v>
      </c>
      <c r="C41" s="16">
        <f>SUM(C31:C40)</f>
        <v>0</v>
      </c>
      <c r="D41" s="16">
        <f>SUM(D31:D40)</f>
        <v>0</v>
      </c>
      <c r="E41" s="16">
        <f>SUM(E31:E40)</f>
        <v>0</v>
      </c>
      <c r="F41" s="16">
        <f>SUM(F31:F40)</f>
        <v>0</v>
      </c>
      <c r="G41" s="75"/>
      <c r="H41" s="75"/>
    </row>
    <row r="42" spans="1:8" s="1" customFormat="1" ht="8.1" customHeight="1">
      <c r="A42" s="33"/>
      <c r="C42" s="34"/>
      <c r="D42" s="27"/>
      <c r="F42" s="27"/>
      <c r="G42" s="75"/>
      <c r="H42" s="75"/>
    </row>
    <row r="43" spans="1:8" s="6" customFormat="1" ht="15.95" customHeight="1">
      <c r="A43" s="29"/>
      <c r="B43" s="50" t="s">
        <v>48</v>
      </c>
      <c r="C43" s="48"/>
      <c r="D43" s="11"/>
      <c r="E43" s="11"/>
      <c r="F43" s="8"/>
      <c r="G43" s="75"/>
      <c r="H43" s="75"/>
    </row>
    <row r="44" spans="1:8" s="17" customFormat="1" ht="15.95" customHeight="1">
      <c r="A44" s="31"/>
      <c r="B44" s="21" t="s">
        <v>78</v>
      </c>
      <c r="C44" s="26">
        <v>0</v>
      </c>
      <c r="D44" s="26">
        <v>0</v>
      </c>
      <c r="E44" s="26">
        <v>0</v>
      </c>
      <c r="F44" s="26">
        <v>0</v>
      </c>
      <c r="G44" s="75"/>
      <c r="H44" s="75"/>
    </row>
    <row r="45" spans="1:8" s="17" customFormat="1" ht="15.95" customHeight="1">
      <c r="A45" s="31"/>
      <c r="B45" s="21" t="s">
        <v>79</v>
      </c>
      <c r="C45" s="26">
        <v>0</v>
      </c>
      <c r="D45" s="26">
        <v>0</v>
      </c>
      <c r="E45" s="26">
        <v>0</v>
      </c>
      <c r="F45" s="26">
        <v>0</v>
      </c>
      <c r="G45" s="75"/>
      <c r="H45" s="75"/>
    </row>
    <row r="46" spans="1:8" s="17" customFormat="1" ht="15.95" customHeight="1">
      <c r="A46" s="31"/>
      <c r="B46" s="21" t="s">
        <v>80</v>
      </c>
      <c r="C46" s="26">
        <v>0</v>
      </c>
      <c r="D46" s="26">
        <v>0</v>
      </c>
      <c r="E46" s="26">
        <v>0</v>
      </c>
      <c r="F46" s="26">
        <v>0</v>
      </c>
      <c r="G46" s="75"/>
      <c r="H46" s="75"/>
    </row>
    <row r="47" spans="1:8" s="17" customFormat="1" ht="15.95" customHeight="1">
      <c r="A47" s="31"/>
      <c r="B47" s="21" t="s">
        <v>81</v>
      </c>
      <c r="C47" s="26">
        <v>0</v>
      </c>
      <c r="D47" s="26">
        <v>0</v>
      </c>
      <c r="E47" s="26">
        <v>0</v>
      </c>
      <c r="F47" s="26">
        <v>0</v>
      </c>
      <c r="G47" s="75"/>
      <c r="H47" s="75"/>
    </row>
    <row r="48" spans="1:8" s="17" customFormat="1" ht="15.95" customHeight="1">
      <c r="A48" s="31"/>
      <c r="B48" s="21" t="s">
        <v>82</v>
      </c>
      <c r="C48" s="26">
        <v>0</v>
      </c>
      <c r="D48" s="26">
        <v>0</v>
      </c>
      <c r="E48" s="26">
        <v>0</v>
      </c>
      <c r="F48" s="26">
        <v>0</v>
      </c>
      <c r="G48" s="75"/>
      <c r="H48" s="75"/>
    </row>
    <row r="49" spans="1:8" s="17" customFormat="1" ht="15.95" customHeight="1">
      <c r="A49" s="31"/>
      <c r="B49" s="21" t="s">
        <v>83</v>
      </c>
      <c r="C49" s="26">
        <v>0</v>
      </c>
      <c r="D49" s="26">
        <v>0</v>
      </c>
      <c r="E49" s="26">
        <v>0</v>
      </c>
      <c r="F49" s="26">
        <v>0</v>
      </c>
      <c r="G49" s="75"/>
      <c r="H49" s="75"/>
    </row>
    <row r="50" spans="1:8" s="17" customFormat="1" ht="15.95" customHeight="1">
      <c r="A50" s="31"/>
      <c r="B50" s="21" t="s">
        <v>84</v>
      </c>
      <c r="C50" s="26">
        <v>0</v>
      </c>
      <c r="D50" s="26">
        <v>0</v>
      </c>
      <c r="E50" s="26">
        <v>0</v>
      </c>
      <c r="F50" s="26">
        <v>0</v>
      </c>
      <c r="G50" s="75"/>
      <c r="H50" s="75"/>
    </row>
    <row r="51" spans="1:8" s="17" customFormat="1" ht="15.95" customHeight="1">
      <c r="A51" s="31"/>
      <c r="B51" s="21" t="s">
        <v>85</v>
      </c>
      <c r="C51" s="26">
        <v>0</v>
      </c>
      <c r="D51" s="26">
        <v>0</v>
      </c>
      <c r="E51" s="26">
        <v>0</v>
      </c>
      <c r="F51" s="26">
        <v>0</v>
      </c>
      <c r="G51" s="75"/>
      <c r="H51" s="75"/>
    </row>
    <row r="52" spans="1:8" s="17" customFormat="1" ht="15.95" customHeight="1">
      <c r="A52" s="31"/>
      <c r="B52" s="21" t="s">
        <v>86</v>
      </c>
      <c r="C52" s="26">
        <v>0</v>
      </c>
      <c r="D52" s="26">
        <v>0</v>
      </c>
      <c r="E52" s="26">
        <v>0</v>
      </c>
      <c r="F52" s="26">
        <v>0</v>
      </c>
      <c r="G52" s="75"/>
      <c r="H52" s="75"/>
    </row>
    <row r="53" spans="1:8" s="17" customFormat="1" ht="15.95" customHeight="1">
      <c r="A53" s="31"/>
      <c r="B53" s="21" t="s">
        <v>87</v>
      </c>
      <c r="C53" s="26">
        <v>0</v>
      </c>
      <c r="D53" s="26">
        <v>0</v>
      </c>
      <c r="E53" s="26">
        <v>0</v>
      </c>
      <c r="F53" s="26">
        <v>0</v>
      </c>
      <c r="G53" s="75"/>
      <c r="H53" s="75"/>
    </row>
    <row r="54" spans="1:8" s="17" customFormat="1" ht="15.95" customHeight="1">
      <c r="A54" s="31"/>
      <c r="B54" s="21" t="s">
        <v>88</v>
      </c>
      <c r="C54" s="15">
        <v>0</v>
      </c>
      <c r="D54" s="15">
        <v>0</v>
      </c>
      <c r="E54" s="26">
        <v>0</v>
      </c>
      <c r="F54" s="26">
        <v>0</v>
      </c>
      <c r="G54" s="75"/>
      <c r="H54" s="75"/>
    </row>
    <row r="55" spans="1:8" s="17" customFormat="1" ht="15.95" customHeight="1">
      <c r="A55" s="31"/>
      <c r="B55" s="21" t="s">
        <v>89</v>
      </c>
      <c r="C55" s="26">
        <v>0</v>
      </c>
      <c r="D55" s="26">
        <v>0</v>
      </c>
      <c r="E55" s="26">
        <v>0</v>
      </c>
      <c r="F55" s="26">
        <v>0</v>
      </c>
      <c r="G55" s="75"/>
      <c r="H55" s="75"/>
    </row>
    <row r="56" spans="1:8" s="17" customFormat="1" ht="15.95" customHeight="1">
      <c r="A56" s="31"/>
      <c r="B56" s="21" t="s">
        <v>90</v>
      </c>
      <c r="C56" s="26">
        <v>0</v>
      </c>
      <c r="D56" s="26">
        <v>0</v>
      </c>
      <c r="E56" s="26">
        <v>0</v>
      </c>
      <c r="F56" s="26">
        <v>0</v>
      </c>
      <c r="G56" s="75"/>
      <c r="H56" s="75"/>
    </row>
    <row r="57" spans="1:8" s="17" customFormat="1" ht="15.95" customHeight="1">
      <c r="A57" s="32"/>
      <c r="B57" s="18" t="s">
        <v>49</v>
      </c>
      <c r="C57" s="16">
        <f>SUM(C44:C56)</f>
        <v>0</v>
      </c>
      <c r="D57" s="16">
        <f>SUM(D44:D56)</f>
        <v>0</v>
      </c>
      <c r="E57" s="16">
        <f>SUM(E44:E56)</f>
        <v>0</v>
      </c>
      <c r="F57" s="16">
        <f>SUM(F44:F56)</f>
        <v>0</v>
      </c>
      <c r="G57" s="75"/>
      <c r="H57" s="75"/>
    </row>
    <row r="58" spans="1:8" s="1" customFormat="1" ht="8.1" customHeight="1">
      <c r="A58" s="33"/>
      <c r="C58" s="34"/>
      <c r="D58" s="27"/>
      <c r="F58" s="27"/>
      <c r="G58" s="75"/>
      <c r="H58" s="75"/>
    </row>
    <row r="59" spans="1:8" s="17" customFormat="1" ht="15.95" customHeight="1">
      <c r="A59" s="31"/>
      <c r="B59" s="44" t="s">
        <v>97</v>
      </c>
      <c r="C59" s="36" t="str">
        <f>IF(C41+C57=0, "PASS", "FAIL")</f>
        <v>PASS</v>
      </c>
      <c r="D59" s="36" t="str">
        <f>IF(D41+D57=0, "PASS", "FAIL")</f>
        <v>PASS</v>
      </c>
      <c r="E59" s="36" t="str">
        <f>IF(E41+E57=0, "PASS", "FAIL")</f>
        <v>PASS</v>
      </c>
      <c r="F59" s="36" t="str">
        <f>IF(F41+F57=0, "PASS", "FAIL")</f>
        <v>PASS</v>
      </c>
      <c r="G59" s="75"/>
      <c r="H59" s="75"/>
    </row>
    <row r="60" spans="1:8" s="1" customFormat="1" ht="18" customHeight="1">
      <c r="A60" s="33"/>
      <c r="C60" s="34"/>
      <c r="D60" s="27"/>
      <c r="F60" s="27"/>
      <c r="G60" s="75"/>
      <c r="H60" s="75"/>
    </row>
    <row r="61" spans="1:8" s="6" customFormat="1" ht="20.100000000000001" customHeight="1">
      <c r="A61" s="29"/>
      <c r="B61" s="12" t="s">
        <v>141</v>
      </c>
      <c r="C61" s="48"/>
      <c r="D61" s="11"/>
      <c r="E61" s="11"/>
      <c r="F61" s="8" t="s">
        <v>16</v>
      </c>
      <c r="G61" s="75"/>
      <c r="H61" s="75"/>
    </row>
    <row r="62" spans="1:8" s="13" customFormat="1" ht="45" customHeight="1">
      <c r="A62" s="30"/>
      <c r="B62" s="19"/>
      <c r="C62" s="20" t="str">
        <f>C$9</f>
        <v>2020-21 
Provisional 
Outturn</v>
      </c>
      <c r="D62" s="20" t="str">
        <f>D$9</f>
        <v>2021-22 
Budget 
Estimate</v>
      </c>
      <c r="E62" s="20" t="str">
        <f>E$9</f>
        <v>2022-23 
Budget 
Estimate</v>
      </c>
      <c r="F62" s="20" t="str">
        <f>F$9</f>
        <v>2023-24 
Budget 
Estimate</v>
      </c>
      <c r="G62" s="75"/>
      <c r="H62" s="75"/>
    </row>
    <row r="63" spans="1:8" s="1" customFormat="1" ht="8.1" customHeight="1">
      <c r="A63" s="33"/>
      <c r="C63" s="34"/>
      <c r="D63" s="27"/>
      <c r="F63" s="27"/>
      <c r="G63" s="75"/>
      <c r="H63" s="75"/>
    </row>
    <row r="64" spans="1:8" s="6" customFormat="1" ht="15.95" customHeight="1">
      <c r="A64" s="29"/>
      <c r="B64" s="50" t="s">
        <v>43</v>
      </c>
      <c r="C64" s="48"/>
      <c r="D64" s="11"/>
      <c r="E64" s="11"/>
      <c r="F64" s="8"/>
      <c r="G64" s="75"/>
      <c r="H64" s="75"/>
    </row>
    <row r="65" spans="1:8" s="13" customFormat="1" ht="20.100000000000001" customHeight="1">
      <c r="A65" s="30"/>
      <c r="B65" s="81" t="s">
        <v>94</v>
      </c>
      <c r="C65" s="82"/>
      <c r="D65" s="82"/>
      <c r="E65" s="82"/>
      <c r="F65" s="83"/>
      <c r="G65" s="75"/>
      <c r="H65" s="75"/>
    </row>
    <row r="66" spans="1:8" s="17" customFormat="1" ht="15.95" customHeight="1">
      <c r="A66" s="31"/>
      <c r="B66" s="21" t="s">
        <v>31</v>
      </c>
      <c r="C66" s="26">
        <v>0</v>
      </c>
      <c r="D66" s="26">
        <v>0</v>
      </c>
      <c r="E66" s="26">
        <v>0</v>
      </c>
      <c r="F66" s="26">
        <v>0</v>
      </c>
      <c r="G66" s="75"/>
      <c r="H66" s="75"/>
    </row>
    <row r="67" spans="1:8" s="17" customFormat="1" ht="15.95" customHeight="1">
      <c r="A67" s="31"/>
      <c r="B67" s="21" t="s">
        <v>154</v>
      </c>
      <c r="C67" s="26">
        <v>0</v>
      </c>
      <c r="D67" s="26">
        <v>0</v>
      </c>
      <c r="E67" s="26">
        <v>0</v>
      </c>
      <c r="F67" s="26">
        <v>0</v>
      </c>
      <c r="G67" s="75"/>
      <c r="H67" s="75"/>
    </row>
    <row r="68" spans="1:8" s="17" customFormat="1" ht="15.95" customHeight="1">
      <c r="A68" s="31"/>
      <c r="B68" s="21" t="s">
        <v>32</v>
      </c>
      <c r="C68" s="26">
        <v>0</v>
      </c>
      <c r="D68" s="26">
        <v>0</v>
      </c>
      <c r="E68" s="26">
        <v>0</v>
      </c>
      <c r="F68" s="26">
        <v>0</v>
      </c>
      <c r="G68" s="75"/>
      <c r="H68" s="75"/>
    </row>
    <row r="69" spans="1:8" s="17" customFormat="1" ht="15.95" customHeight="1">
      <c r="A69" s="31"/>
      <c r="B69" s="21" t="s">
        <v>50</v>
      </c>
      <c r="C69" s="26">
        <v>0</v>
      </c>
      <c r="D69" s="26">
        <v>0</v>
      </c>
      <c r="E69" s="26">
        <v>0</v>
      </c>
      <c r="F69" s="26">
        <v>0</v>
      </c>
      <c r="G69" s="75"/>
      <c r="H69" s="75"/>
    </row>
    <row r="70" spans="1:8" s="17" customFormat="1" ht="15.95" customHeight="1">
      <c r="A70" s="31"/>
      <c r="B70" s="21" t="s">
        <v>33</v>
      </c>
      <c r="C70" s="26">
        <v>0</v>
      </c>
      <c r="D70" s="26">
        <v>0</v>
      </c>
      <c r="E70" s="26">
        <v>0</v>
      </c>
      <c r="F70" s="26">
        <v>0</v>
      </c>
      <c r="G70" s="75"/>
      <c r="H70" s="75"/>
    </row>
    <row r="71" spans="1:8" s="17" customFormat="1" ht="15.95" customHeight="1">
      <c r="A71" s="31"/>
      <c r="B71" s="21" t="s">
        <v>45</v>
      </c>
      <c r="C71" s="26">
        <v>0</v>
      </c>
      <c r="D71" s="26">
        <v>0</v>
      </c>
      <c r="E71" s="26">
        <v>0</v>
      </c>
      <c r="F71" s="26">
        <v>0</v>
      </c>
      <c r="G71" s="75"/>
      <c r="H71" s="75"/>
    </row>
    <row r="72" spans="1:8" s="17" customFormat="1" ht="15.95" customHeight="1">
      <c r="A72" s="31"/>
      <c r="B72" s="21" t="s">
        <v>44</v>
      </c>
      <c r="C72" s="26">
        <v>0</v>
      </c>
      <c r="D72" s="26">
        <v>0</v>
      </c>
      <c r="E72" s="26">
        <v>0</v>
      </c>
      <c r="F72" s="26">
        <v>0</v>
      </c>
      <c r="G72" s="75"/>
      <c r="H72" s="75"/>
    </row>
    <row r="73" spans="1:8" s="17" customFormat="1" ht="15.95" customHeight="1">
      <c r="A73" s="31"/>
      <c r="B73" s="21" t="s">
        <v>38</v>
      </c>
      <c r="C73" s="26">
        <v>0</v>
      </c>
      <c r="D73" s="26">
        <v>0</v>
      </c>
      <c r="E73" s="26">
        <v>0</v>
      </c>
      <c r="F73" s="26">
        <v>0</v>
      </c>
      <c r="G73" s="75"/>
      <c r="H73" s="75"/>
    </row>
    <row r="74" spans="1:8" s="17" customFormat="1" ht="15.95" customHeight="1">
      <c r="A74" s="31"/>
      <c r="B74" s="21" t="s">
        <v>34</v>
      </c>
      <c r="C74" s="26">
        <v>0</v>
      </c>
      <c r="D74" s="26">
        <v>0</v>
      </c>
      <c r="E74" s="26">
        <v>0</v>
      </c>
      <c r="F74" s="26">
        <v>0</v>
      </c>
      <c r="G74" s="75"/>
      <c r="H74" s="75"/>
    </row>
    <row r="75" spans="1:8" s="17" customFormat="1" ht="15.95" customHeight="1">
      <c r="A75" s="31"/>
      <c r="B75" s="21" t="s">
        <v>46</v>
      </c>
      <c r="C75" s="26">
        <v>0</v>
      </c>
      <c r="D75" s="26">
        <v>0</v>
      </c>
      <c r="E75" s="26">
        <v>0</v>
      </c>
      <c r="F75" s="26">
        <v>0</v>
      </c>
      <c r="G75" s="75"/>
      <c r="H75" s="75"/>
    </row>
    <row r="76" spans="1:8" s="17" customFormat="1" ht="15.95" customHeight="1">
      <c r="A76" s="32"/>
      <c r="B76" s="24" t="s">
        <v>95</v>
      </c>
      <c r="C76" s="25">
        <f>SUM(C66:C75)</f>
        <v>0</v>
      </c>
      <c r="D76" s="25">
        <f>SUM(D66:D75)</f>
        <v>0</v>
      </c>
      <c r="E76" s="25">
        <f>SUM(E66:E75)</f>
        <v>0</v>
      </c>
      <c r="F76" s="25">
        <f>SUM(F66:F75)</f>
        <v>0</v>
      </c>
      <c r="G76" s="75"/>
      <c r="H76" s="75"/>
    </row>
    <row r="77" spans="1:8" s="13" customFormat="1" ht="20.100000000000001" customHeight="1">
      <c r="A77" s="30"/>
      <c r="B77" s="81" t="s">
        <v>130</v>
      </c>
      <c r="C77" s="82"/>
      <c r="D77" s="82"/>
      <c r="E77" s="82"/>
      <c r="F77" s="83"/>
      <c r="G77" s="75"/>
      <c r="H77" s="75"/>
    </row>
    <row r="78" spans="1:8" s="17" customFormat="1" ht="15.95" customHeight="1">
      <c r="A78" s="31"/>
      <c r="B78" s="21" t="s">
        <v>51</v>
      </c>
      <c r="C78" s="26">
        <v>0</v>
      </c>
      <c r="D78" s="26">
        <v>0</v>
      </c>
      <c r="E78" s="26">
        <v>0</v>
      </c>
      <c r="F78" s="26">
        <v>0</v>
      </c>
      <c r="G78" s="75"/>
      <c r="H78" s="75"/>
    </row>
    <row r="79" spans="1:8" s="17" customFormat="1" ht="15.95" customHeight="1">
      <c r="A79" s="31"/>
      <c r="B79" s="21" t="s">
        <v>92</v>
      </c>
      <c r="C79" s="26">
        <v>0</v>
      </c>
      <c r="D79" s="26">
        <v>0</v>
      </c>
      <c r="E79" s="26">
        <v>0</v>
      </c>
      <c r="F79" s="26">
        <v>0</v>
      </c>
      <c r="G79" s="75"/>
      <c r="H79" s="75"/>
    </row>
    <row r="80" spans="1:8" s="17" customFormat="1" ht="15.95" customHeight="1">
      <c r="A80" s="31"/>
      <c r="B80" s="21" t="s">
        <v>131</v>
      </c>
      <c r="C80" s="26">
        <v>0</v>
      </c>
      <c r="D80" s="26">
        <v>0</v>
      </c>
      <c r="E80" s="26">
        <v>0</v>
      </c>
      <c r="F80" s="26">
        <v>0</v>
      </c>
      <c r="G80" s="75"/>
      <c r="H80" s="75"/>
    </row>
    <row r="81" spans="1:8" s="17" customFormat="1" ht="15.95" customHeight="1">
      <c r="A81" s="31"/>
      <c r="B81" s="21" t="s">
        <v>52</v>
      </c>
      <c r="C81" s="26">
        <v>0</v>
      </c>
      <c r="D81" s="26">
        <v>0</v>
      </c>
      <c r="E81" s="26">
        <v>0</v>
      </c>
      <c r="F81" s="26">
        <v>0</v>
      </c>
      <c r="G81" s="75"/>
      <c r="H81" s="75"/>
    </row>
    <row r="82" spans="1:8" s="17" customFormat="1" ht="15.95" customHeight="1">
      <c r="A82" s="32"/>
      <c r="B82" s="24" t="s">
        <v>132</v>
      </c>
      <c r="C82" s="25">
        <f>SUM(C78:C81)</f>
        <v>0</v>
      </c>
      <c r="D82" s="25">
        <f>SUM(D78:D81)</f>
        <v>0</v>
      </c>
      <c r="E82" s="25">
        <f>SUM(E78:E81)</f>
        <v>0</v>
      </c>
      <c r="F82" s="25">
        <f>SUM(F78:F81)</f>
        <v>0</v>
      </c>
      <c r="G82" s="75"/>
      <c r="H82" s="75"/>
    </row>
    <row r="83" spans="1:8" s="13" customFormat="1" ht="20.100000000000001" customHeight="1">
      <c r="A83" s="30"/>
      <c r="B83" s="81" t="s">
        <v>93</v>
      </c>
      <c r="C83" s="82"/>
      <c r="D83" s="82"/>
      <c r="E83" s="82"/>
      <c r="F83" s="83"/>
      <c r="G83" s="75"/>
      <c r="H83" s="75"/>
    </row>
    <row r="84" spans="1:8" s="17" customFormat="1" ht="15.95" customHeight="1">
      <c r="A84" s="31"/>
      <c r="B84" s="21" t="s">
        <v>31</v>
      </c>
      <c r="C84" s="26">
        <v>0</v>
      </c>
      <c r="D84" s="26">
        <v>0</v>
      </c>
      <c r="E84" s="26">
        <v>0</v>
      </c>
      <c r="F84" s="26">
        <v>0</v>
      </c>
      <c r="G84" s="75"/>
      <c r="H84" s="75"/>
    </row>
    <row r="85" spans="1:8" s="17" customFormat="1" ht="15.95" customHeight="1">
      <c r="A85" s="31"/>
      <c r="B85" s="21" t="s">
        <v>154</v>
      </c>
      <c r="C85" s="26">
        <v>0</v>
      </c>
      <c r="D85" s="26">
        <v>0</v>
      </c>
      <c r="E85" s="26">
        <v>0</v>
      </c>
      <c r="F85" s="26">
        <v>0</v>
      </c>
      <c r="G85" s="75"/>
      <c r="H85" s="75"/>
    </row>
    <row r="86" spans="1:8" s="17" customFormat="1" ht="15.95" customHeight="1">
      <c r="A86" s="31"/>
      <c r="B86" s="21" t="s">
        <v>32</v>
      </c>
      <c r="C86" s="26">
        <v>0</v>
      </c>
      <c r="D86" s="26">
        <v>0</v>
      </c>
      <c r="E86" s="26">
        <v>0</v>
      </c>
      <c r="F86" s="26">
        <v>0</v>
      </c>
      <c r="G86" s="75"/>
      <c r="H86" s="75"/>
    </row>
    <row r="87" spans="1:8" s="17" customFormat="1" ht="15.95" customHeight="1">
      <c r="A87" s="31"/>
      <c r="B87" s="21" t="s">
        <v>35</v>
      </c>
      <c r="C87" s="26">
        <v>0</v>
      </c>
      <c r="D87" s="26">
        <v>0</v>
      </c>
      <c r="E87" s="26">
        <v>0</v>
      </c>
      <c r="F87" s="26">
        <v>0</v>
      </c>
      <c r="G87" s="75"/>
      <c r="H87" s="75"/>
    </row>
    <row r="88" spans="1:8" s="17" customFormat="1" ht="15.95" customHeight="1">
      <c r="A88" s="31"/>
      <c r="B88" s="21" t="s">
        <v>33</v>
      </c>
      <c r="C88" s="26">
        <v>0</v>
      </c>
      <c r="D88" s="26">
        <v>0</v>
      </c>
      <c r="E88" s="26">
        <v>0</v>
      </c>
      <c r="F88" s="26">
        <v>0</v>
      </c>
      <c r="G88" s="75"/>
      <c r="H88" s="75"/>
    </row>
    <row r="89" spans="1:8" s="17" customFormat="1" ht="15.95" customHeight="1">
      <c r="A89" s="31"/>
      <c r="B89" s="21" t="s">
        <v>45</v>
      </c>
      <c r="C89" s="26">
        <v>0</v>
      </c>
      <c r="D89" s="26">
        <v>0</v>
      </c>
      <c r="E89" s="26">
        <v>0</v>
      </c>
      <c r="F89" s="26">
        <v>0</v>
      </c>
      <c r="G89" s="75"/>
      <c r="H89" s="75"/>
    </row>
    <row r="90" spans="1:8" s="17" customFormat="1" ht="15.95" customHeight="1">
      <c r="A90" s="31"/>
      <c r="B90" s="21" t="s">
        <v>44</v>
      </c>
      <c r="C90" s="26">
        <v>0</v>
      </c>
      <c r="D90" s="26">
        <v>0</v>
      </c>
      <c r="E90" s="26">
        <v>0</v>
      </c>
      <c r="F90" s="26">
        <v>0</v>
      </c>
      <c r="G90" s="75"/>
      <c r="H90" s="75"/>
    </row>
    <row r="91" spans="1:8" s="17" customFormat="1" ht="15.95" customHeight="1">
      <c r="A91" s="31"/>
      <c r="B91" s="21" t="s">
        <v>38</v>
      </c>
      <c r="C91" s="26">
        <v>0</v>
      </c>
      <c r="D91" s="26">
        <v>0</v>
      </c>
      <c r="E91" s="26">
        <v>0</v>
      </c>
      <c r="F91" s="26">
        <v>0</v>
      </c>
      <c r="G91" s="75"/>
      <c r="H91" s="75"/>
    </row>
    <row r="92" spans="1:8" s="17" customFormat="1" ht="15.95" customHeight="1">
      <c r="A92" s="31"/>
      <c r="B92" s="21" t="s">
        <v>34</v>
      </c>
      <c r="C92" s="26">
        <v>0</v>
      </c>
      <c r="D92" s="26">
        <v>0</v>
      </c>
      <c r="E92" s="26">
        <v>0</v>
      </c>
      <c r="F92" s="26">
        <v>0</v>
      </c>
      <c r="G92" s="75"/>
      <c r="H92" s="75"/>
    </row>
    <row r="93" spans="1:8" s="17" customFormat="1" ht="15.95" customHeight="1">
      <c r="A93" s="31"/>
      <c r="B93" s="21" t="s">
        <v>46</v>
      </c>
      <c r="C93" s="26">
        <v>0</v>
      </c>
      <c r="D93" s="26">
        <v>0</v>
      </c>
      <c r="E93" s="26">
        <v>0</v>
      </c>
      <c r="F93" s="26">
        <v>0</v>
      </c>
      <c r="G93" s="75"/>
      <c r="H93" s="75"/>
    </row>
    <row r="94" spans="1:8" s="17" customFormat="1" ht="15.95" customHeight="1">
      <c r="A94" s="32"/>
      <c r="B94" s="24" t="s">
        <v>96</v>
      </c>
      <c r="C94" s="25">
        <f>SUM(C84:C93)</f>
        <v>0</v>
      </c>
      <c r="D94" s="25">
        <f>SUM(D84:D93)</f>
        <v>0</v>
      </c>
      <c r="E94" s="25">
        <f>SUM(E84:E93)</f>
        <v>0</v>
      </c>
      <c r="F94" s="25">
        <f>SUM(F84:F93)</f>
        <v>0</v>
      </c>
      <c r="G94" s="75"/>
      <c r="H94" s="75"/>
    </row>
    <row r="95" spans="1:8" s="17" customFormat="1" ht="15.95" customHeight="1">
      <c r="A95" s="32"/>
      <c r="B95" s="18" t="s">
        <v>129</v>
      </c>
      <c r="C95" s="16">
        <f>SUM(C76,C82, C94)</f>
        <v>0</v>
      </c>
      <c r="D95" s="16">
        <f>SUM(D76,D82, D94)</f>
        <v>0</v>
      </c>
      <c r="E95" s="16">
        <f>SUM(E76,E82, E94)</f>
        <v>0</v>
      </c>
      <c r="F95" s="16">
        <f>SUM(F76,F82, F94)</f>
        <v>0</v>
      </c>
      <c r="G95" s="75"/>
      <c r="H95" s="75"/>
    </row>
    <row r="96" spans="1:8" s="1" customFormat="1" ht="8.1" customHeight="1">
      <c r="A96" s="33"/>
      <c r="C96" s="34"/>
      <c r="D96" s="27"/>
      <c r="F96" s="27"/>
      <c r="G96" s="75"/>
      <c r="H96" s="75"/>
    </row>
    <row r="97" spans="1:8" s="6" customFormat="1" ht="15.95" customHeight="1">
      <c r="A97" s="29"/>
      <c r="B97" s="50" t="s">
        <v>48</v>
      </c>
      <c r="C97" s="48"/>
      <c r="D97" s="11"/>
      <c r="E97" s="11"/>
      <c r="F97" s="8"/>
      <c r="G97" s="75"/>
      <c r="H97" s="75"/>
    </row>
    <row r="98" spans="1:8" s="17" customFormat="1" ht="15.95" customHeight="1">
      <c r="A98" s="31"/>
      <c r="B98" s="21" t="s">
        <v>78</v>
      </c>
      <c r="C98" s="26">
        <v>0</v>
      </c>
      <c r="D98" s="26">
        <v>0</v>
      </c>
      <c r="E98" s="26">
        <v>0</v>
      </c>
      <c r="F98" s="26">
        <v>0</v>
      </c>
      <c r="G98" s="75"/>
      <c r="H98" s="75"/>
    </row>
    <row r="99" spans="1:8" s="17" customFormat="1" ht="15.95" customHeight="1">
      <c r="A99" s="31"/>
      <c r="B99" s="21" t="s">
        <v>79</v>
      </c>
      <c r="C99" s="26">
        <v>0</v>
      </c>
      <c r="D99" s="26">
        <v>0</v>
      </c>
      <c r="E99" s="26">
        <v>0</v>
      </c>
      <c r="F99" s="26">
        <v>0</v>
      </c>
      <c r="G99" s="75"/>
      <c r="H99" s="75"/>
    </row>
    <row r="100" spans="1:8" s="17" customFormat="1" ht="15.95" customHeight="1">
      <c r="A100" s="31"/>
      <c r="B100" s="21" t="s">
        <v>80</v>
      </c>
      <c r="C100" s="26">
        <v>0</v>
      </c>
      <c r="D100" s="26">
        <v>0</v>
      </c>
      <c r="E100" s="26">
        <v>0</v>
      </c>
      <c r="F100" s="26">
        <v>0</v>
      </c>
      <c r="G100" s="75"/>
      <c r="H100" s="75"/>
    </row>
    <row r="101" spans="1:8" s="17" customFormat="1" ht="15.95" customHeight="1">
      <c r="A101" s="31"/>
      <c r="B101" s="21" t="s">
        <v>81</v>
      </c>
      <c r="C101" s="26">
        <v>0</v>
      </c>
      <c r="D101" s="26">
        <v>0</v>
      </c>
      <c r="E101" s="26">
        <v>0</v>
      </c>
      <c r="F101" s="26">
        <v>0</v>
      </c>
      <c r="G101" s="75"/>
      <c r="H101" s="75"/>
    </row>
    <row r="102" spans="1:8" s="17" customFormat="1" ht="15.95" customHeight="1">
      <c r="A102" s="31"/>
      <c r="B102" s="21" t="s">
        <v>82</v>
      </c>
      <c r="C102" s="26">
        <v>0</v>
      </c>
      <c r="D102" s="26">
        <v>0</v>
      </c>
      <c r="E102" s="26">
        <v>0</v>
      </c>
      <c r="F102" s="26">
        <v>0</v>
      </c>
      <c r="G102" s="75"/>
      <c r="H102" s="75"/>
    </row>
    <row r="103" spans="1:8" s="17" customFormat="1" ht="15.95" customHeight="1">
      <c r="A103" s="31"/>
      <c r="B103" s="21" t="s">
        <v>83</v>
      </c>
      <c r="C103" s="26">
        <v>0</v>
      </c>
      <c r="D103" s="26">
        <v>0</v>
      </c>
      <c r="E103" s="26">
        <v>0</v>
      </c>
      <c r="F103" s="26">
        <v>0</v>
      </c>
      <c r="G103" s="75"/>
      <c r="H103" s="75"/>
    </row>
    <row r="104" spans="1:8" s="17" customFormat="1" ht="15.95" customHeight="1">
      <c r="A104" s="31"/>
      <c r="B104" s="42" t="s">
        <v>85</v>
      </c>
      <c r="C104" s="15">
        <f>-SUM(C76,C82)</f>
        <v>0</v>
      </c>
      <c r="D104" s="15">
        <f>-SUM(D76,D82)</f>
        <v>0</v>
      </c>
      <c r="E104" s="15">
        <f>-SUM(E76,E82)</f>
        <v>0</v>
      </c>
      <c r="F104" s="15">
        <f>-SUM(F76,F82)</f>
        <v>0</v>
      </c>
      <c r="G104" s="75"/>
      <c r="H104" s="75"/>
    </row>
    <row r="105" spans="1:8" s="17" customFormat="1" ht="15.95" customHeight="1">
      <c r="A105" s="32"/>
      <c r="B105" s="18" t="s">
        <v>146</v>
      </c>
      <c r="C105" s="16">
        <f>SUM(C98:C104)</f>
        <v>0</v>
      </c>
      <c r="D105" s="16">
        <f>SUM(D98:D104)</f>
        <v>0</v>
      </c>
      <c r="E105" s="16">
        <f>SUM(E98:E104)</f>
        <v>0</v>
      </c>
      <c r="F105" s="16">
        <f>SUM(F98:F104)</f>
        <v>0</v>
      </c>
      <c r="G105" s="75"/>
      <c r="H105" s="75"/>
    </row>
    <row r="106" spans="1:8" s="1" customFormat="1" ht="8.1" customHeight="1">
      <c r="A106" s="33"/>
      <c r="C106" s="34"/>
      <c r="D106" s="27"/>
      <c r="F106" s="27"/>
      <c r="G106" s="75"/>
      <c r="H106" s="75"/>
    </row>
    <row r="107" spans="1:8" s="17" customFormat="1" ht="15.95" customHeight="1">
      <c r="A107" s="31"/>
      <c r="B107" s="44" t="s">
        <v>97</v>
      </c>
      <c r="C107" s="36" t="str">
        <f>IF(C95+C105=0, "PASS", "FAIL")</f>
        <v>PASS</v>
      </c>
      <c r="D107" s="36" t="str">
        <f>IF(D95+D105=0, "PASS", "FAIL")</f>
        <v>PASS</v>
      </c>
      <c r="E107" s="36" t="str">
        <f>IF(E95+E105=0, "PASS", "FAIL")</f>
        <v>PASS</v>
      </c>
      <c r="F107" s="36" t="str">
        <f>IF(F95+F105=0, "PASS", "FAIL")</f>
        <v>PASS</v>
      </c>
      <c r="G107" s="75"/>
      <c r="H107" s="75"/>
    </row>
    <row r="108" spans="1:8" ht="18" customHeight="1">
      <c r="D108" s="41"/>
      <c r="E108" s="41"/>
      <c r="F108" s="41"/>
    </row>
    <row r="109" spans="1:8" s="6" customFormat="1" ht="24.95" customHeight="1">
      <c r="A109" s="29"/>
      <c r="B109" s="23" t="s">
        <v>143</v>
      </c>
      <c r="C109" s="22"/>
      <c r="D109" s="11"/>
      <c r="E109" s="11"/>
      <c r="F109" s="8"/>
      <c r="G109" s="75"/>
      <c r="H109" s="75"/>
    </row>
    <row r="110" spans="1:8" s="6" customFormat="1" ht="20.100000000000001" customHeight="1">
      <c r="A110" s="29"/>
      <c r="B110" s="12" t="s">
        <v>144</v>
      </c>
      <c r="C110" s="48"/>
      <c r="D110" s="11"/>
      <c r="E110" s="11"/>
      <c r="F110" s="8" t="s">
        <v>16</v>
      </c>
      <c r="G110" s="75"/>
      <c r="H110" s="75"/>
    </row>
    <row r="111" spans="1:8" s="13" customFormat="1" ht="45" customHeight="1">
      <c r="A111" s="30"/>
      <c r="B111" s="19"/>
      <c r="C111" s="20" t="str">
        <f>C$9</f>
        <v>2020-21 
Provisional 
Outturn</v>
      </c>
      <c r="D111" s="20" t="str">
        <f>D$9</f>
        <v>2021-22 
Budget 
Estimate</v>
      </c>
      <c r="E111" s="20" t="str">
        <f>E$9</f>
        <v>2022-23 
Budget 
Estimate</v>
      </c>
      <c r="F111" s="20" t="str">
        <f>F$9</f>
        <v>2023-24 
Budget 
Estimate</v>
      </c>
      <c r="G111" s="75"/>
      <c r="H111" s="75"/>
    </row>
    <row r="112" spans="1:8" s="1" customFormat="1" ht="8.1" customHeight="1">
      <c r="A112" s="33"/>
      <c r="C112" s="34"/>
      <c r="D112" s="27"/>
      <c r="F112" s="27"/>
      <c r="G112" s="75"/>
      <c r="H112" s="75"/>
    </row>
    <row r="113" spans="1:8" s="6" customFormat="1" ht="15.95" customHeight="1">
      <c r="A113" s="29"/>
      <c r="B113" s="50" t="s">
        <v>43</v>
      </c>
      <c r="C113" s="48"/>
      <c r="D113" s="11"/>
      <c r="E113" s="11"/>
      <c r="F113" s="8"/>
      <c r="G113" s="75"/>
      <c r="H113" s="75"/>
    </row>
    <row r="114" spans="1:8" s="17" customFormat="1" ht="15.95" customHeight="1">
      <c r="A114" s="31"/>
      <c r="B114" s="21" t="s">
        <v>98</v>
      </c>
      <c r="C114" s="26">
        <v>0</v>
      </c>
      <c r="D114" s="26">
        <v>0</v>
      </c>
      <c r="E114" s="26">
        <v>0</v>
      </c>
      <c r="F114" s="26">
        <v>0</v>
      </c>
      <c r="G114" s="75"/>
      <c r="H114" s="75"/>
    </row>
    <row r="115" spans="1:8" s="17" customFormat="1" ht="15.95" customHeight="1">
      <c r="A115" s="31"/>
      <c r="B115" s="21" t="s">
        <v>99</v>
      </c>
      <c r="C115" s="26">
        <v>0</v>
      </c>
      <c r="D115" s="26">
        <v>0</v>
      </c>
      <c r="E115" s="26">
        <v>0</v>
      </c>
      <c r="F115" s="26">
        <v>0</v>
      </c>
      <c r="G115" s="75"/>
      <c r="H115" s="75"/>
    </row>
    <row r="116" spans="1:8" s="17" customFormat="1" ht="15.95" customHeight="1">
      <c r="A116" s="31"/>
      <c r="B116" s="21" t="s">
        <v>100</v>
      </c>
      <c r="C116" s="26">
        <v>0</v>
      </c>
      <c r="D116" s="26">
        <v>0</v>
      </c>
      <c r="E116" s="26">
        <v>0</v>
      </c>
      <c r="F116" s="26">
        <v>0</v>
      </c>
      <c r="G116" s="75"/>
      <c r="H116" s="75"/>
    </row>
    <row r="117" spans="1:8" s="17" customFormat="1" ht="15.95" customHeight="1">
      <c r="A117" s="31"/>
      <c r="B117" s="21" t="s">
        <v>101</v>
      </c>
      <c r="C117" s="26">
        <v>0</v>
      </c>
      <c r="D117" s="26">
        <v>0</v>
      </c>
      <c r="E117" s="26">
        <v>0</v>
      </c>
      <c r="F117" s="26">
        <v>0</v>
      </c>
      <c r="G117" s="75"/>
      <c r="H117" s="75"/>
    </row>
    <row r="118" spans="1:8" s="17" customFormat="1" ht="15.95" customHeight="1">
      <c r="A118" s="31"/>
      <c r="B118" s="21" t="s">
        <v>102</v>
      </c>
      <c r="C118" s="26">
        <v>0</v>
      </c>
      <c r="D118" s="26">
        <v>0</v>
      </c>
      <c r="E118" s="26">
        <v>0</v>
      </c>
      <c r="F118" s="26">
        <v>0</v>
      </c>
      <c r="G118" s="75"/>
      <c r="H118" s="75"/>
    </row>
    <row r="119" spans="1:8" s="17" customFormat="1" ht="15.95" customHeight="1">
      <c r="A119" s="32"/>
      <c r="B119" s="52" t="s">
        <v>54</v>
      </c>
      <c r="C119" s="53">
        <f>SUM(C114:C118)</f>
        <v>0</v>
      </c>
      <c r="D119" s="53">
        <f>SUM(D114:D118)</f>
        <v>0</v>
      </c>
      <c r="E119" s="53">
        <f>SUM(E114:E118)</f>
        <v>0</v>
      </c>
      <c r="F119" s="53">
        <f>SUM(F114:F118)</f>
        <v>0</v>
      </c>
      <c r="G119" s="75"/>
      <c r="H119" s="75"/>
    </row>
    <row r="120" spans="1:8" s="1" customFormat="1" ht="8.1" customHeight="1">
      <c r="A120" s="33"/>
      <c r="C120" s="34"/>
      <c r="D120" s="27"/>
      <c r="F120" s="27"/>
      <c r="G120" s="75"/>
      <c r="H120" s="75"/>
    </row>
    <row r="121" spans="1:8" s="6" customFormat="1" ht="15.95" customHeight="1">
      <c r="A121" s="29"/>
      <c r="B121" s="50" t="s">
        <v>48</v>
      </c>
      <c r="C121" s="48"/>
      <c r="D121" s="11"/>
      <c r="E121" s="11"/>
      <c r="F121" s="8"/>
      <c r="G121" s="75"/>
      <c r="H121" s="75"/>
    </row>
    <row r="122" spans="1:8" s="17" customFormat="1" ht="15.95" customHeight="1">
      <c r="A122" s="31"/>
      <c r="B122" s="21" t="s">
        <v>104</v>
      </c>
      <c r="C122" s="26">
        <v>0</v>
      </c>
      <c r="D122" s="26">
        <v>0</v>
      </c>
      <c r="E122" s="26">
        <v>0</v>
      </c>
      <c r="F122" s="26">
        <v>0</v>
      </c>
      <c r="G122" s="75"/>
      <c r="H122" s="75"/>
    </row>
    <row r="123" spans="1:8" s="17" customFormat="1" ht="15.95" customHeight="1">
      <c r="A123" s="31"/>
      <c r="B123" s="35" t="s">
        <v>121</v>
      </c>
      <c r="C123" s="26">
        <v>0</v>
      </c>
      <c r="D123" s="26">
        <v>0</v>
      </c>
      <c r="E123" s="26">
        <v>0</v>
      </c>
      <c r="F123" s="26">
        <v>0</v>
      </c>
      <c r="G123" s="75"/>
      <c r="H123" s="75"/>
    </row>
    <row r="124" spans="1:8" s="17" customFormat="1" ht="15.95" customHeight="1">
      <c r="A124" s="31"/>
      <c r="B124" s="21" t="s">
        <v>80</v>
      </c>
      <c r="C124" s="26">
        <v>0</v>
      </c>
      <c r="D124" s="26">
        <v>0</v>
      </c>
      <c r="E124" s="26">
        <v>0</v>
      </c>
      <c r="F124" s="26">
        <v>0</v>
      </c>
      <c r="G124" s="75"/>
      <c r="H124" s="75"/>
    </row>
    <row r="125" spans="1:8" s="17" customFormat="1" ht="15.95" customHeight="1">
      <c r="A125" s="31"/>
      <c r="B125" s="21" t="s">
        <v>81</v>
      </c>
      <c r="C125" s="26">
        <v>0</v>
      </c>
      <c r="D125" s="26">
        <v>0</v>
      </c>
      <c r="E125" s="26">
        <v>0</v>
      </c>
      <c r="F125" s="26">
        <v>0</v>
      </c>
      <c r="G125" s="75"/>
      <c r="H125" s="75"/>
    </row>
    <row r="126" spans="1:8" s="17" customFormat="1" ht="15.95" customHeight="1">
      <c r="A126" s="31"/>
      <c r="B126" s="21" t="s">
        <v>84</v>
      </c>
      <c r="C126" s="26">
        <v>0</v>
      </c>
      <c r="D126" s="26">
        <v>0</v>
      </c>
      <c r="E126" s="26">
        <v>0</v>
      </c>
      <c r="F126" s="26">
        <v>0</v>
      </c>
      <c r="G126" s="75"/>
      <c r="H126" s="75"/>
    </row>
    <row r="127" spans="1:8" s="17" customFormat="1" ht="15.95" customHeight="1">
      <c r="A127" s="31"/>
      <c r="B127" s="21" t="s">
        <v>85</v>
      </c>
      <c r="C127" s="26">
        <v>0</v>
      </c>
      <c r="D127" s="26">
        <v>0</v>
      </c>
      <c r="E127" s="26">
        <v>0</v>
      </c>
      <c r="F127" s="26">
        <v>0</v>
      </c>
      <c r="G127" s="75"/>
      <c r="H127" s="75"/>
    </row>
    <row r="128" spans="1:8" s="17" customFormat="1" ht="15.95" customHeight="1">
      <c r="A128" s="31"/>
      <c r="B128" s="21" t="s">
        <v>86</v>
      </c>
      <c r="C128" s="26">
        <v>0</v>
      </c>
      <c r="D128" s="26">
        <v>0</v>
      </c>
      <c r="E128" s="26">
        <v>0</v>
      </c>
      <c r="F128" s="26">
        <v>0</v>
      </c>
      <c r="G128" s="75"/>
      <c r="H128" s="75"/>
    </row>
    <row r="129" spans="1:8" s="17" customFormat="1" ht="15.95" customHeight="1">
      <c r="A129" s="31"/>
      <c r="B129" s="21" t="s">
        <v>87</v>
      </c>
      <c r="C129" s="26">
        <v>0</v>
      </c>
      <c r="D129" s="26">
        <v>0</v>
      </c>
      <c r="E129" s="26">
        <v>0</v>
      </c>
      <c r="F129" s="26">
        <v>0</v>
      </c>
      <c r="G129" s="75"/>
      <c r="H129" s="75"/>
    </row>
    <row r="130" spans="1:8" s="17" customFormat="1" ht="15.95" customHeight="1">
      <c r="A130" s="31"/>
      <c r="B130" s="21" t="s">
        <v>88</v>
      </c>
      <c r="C130" s="26">
        <v>0</v>
      </c>
      <c r="D130" s="26">
        <v>0</v>
      </c>
      <c r="E130" s="26">
        <v>0</v>
      </c>
      <c r="F130" s="26">
        <v>0</v>
      </c>
      <c r="G130" s="75"/>
      <c r="H130" s="75"/>
    </row>
    <row r="131" spans="1:8" s="17" customFormat="1" ht="15.95" customHeight="1">
      <c r="A131" s="31"/>
      <c r="B131" s="21" t="s">
        <v>89</v>
      </c>
      <c r="C131" s="26">
        <v>0</v>
      </c>
      <c r="D131" s="26">
        <v>0</v>
      </c>
      <c r="E131" s="26">
        <v>0</v>
      </c>
      <c r="F131" s="26">
        <v>0</v>
      </c>
      <c r="G131" s="75"/>
      <c r="H131" s="75"/>
    </row>
    <row r="132" spans="1:8" s="17" customFormat="1" ht="15.95" customHeight="1">
      <c r="A132" s="31"/>
      <c r="B132" s="21" t="s">
        <v>90</v>
      </c>
      <c r="C132" s="26">
        <v>0</v>
      </c>
      <c r="D132" s="26">
        <v>0</v>
      </c>
      <c r="E132" s="26">
        <v>0</v>
      </c>
      <c r="F132" s="26">
        <v>0</v>
      </c>
      <c r="G132" s="75"/>
      <c r="H132" s="75"/>
    </row>
    <row r="133" spans="1:8" s="17" customFormat="1" ht="15.95" customHeight="1">
      <c r="A133" s="32"/>
      <c r="B133" s="52" t="s">
        <v>55</v>
      </c>
      <c r="C133" s="16">
        <f>SUM(C122:C132)</f>
        <v>0</v>
      </c>
      <c r="D133" s="16">
        <f>SUM(D122:D132)</f>
        <v>0</v>
      </c>
      <c r="E133" s="16">
        <f>SUM(E122:E132)</f>
        <v>0</v>
      </c>
      <c r="F133" s="16">
        <f>SUM(F122:F132)</f>
        <v>0</v>
      </c>
      <c r="G133" s="75"/>
      <c r="H133" s="75"/>
    </row>
    <row r="134" spans="1:8" s="1" customFormat="1" ht="8.1" customHeight="1">
      <c r="A134" s="33"/>
      <c r="C134" s="34"/>
      <c r="D134" s="27"/>
      <c r="F134" s="27"/>
      <c r="G134" s="75"/>
      <c r="H134" s="75"/>
    </row>
    <row r="135" spans="1:8" s="17" customFormat="1" ht="15.95" customHeight="1">
      <c r="A135" s="31"/>
      <c r="B135" s="44" t="s">
        <v>105</v>
      </c>
      <c r="C135" s="36" t="str">
        <f>IF(C119+C133=0, "PASS", "FAIL")</f>
        <v>PASS</v>
      </c>
      <c r="D135" s="36" t="str">
        <f>IF(D119+D133=0, "PASS", "FAIL")</f>
        <v>PASS</v>
      </c>
      <c r="E135" s="36" t="str">
        <f>IF(E119+E133=0, "PASS", "FAIL")</f>
        <v>PASS</v>
      </c>
      <c r="F135" s="36" t="str">
        <f>IF(F119+F133=0, "PASS", "FAIL")</f>
        <v>PASS</v>
      </c>
      <c r="G135" s="75"/>
      <c r="H135" s="75"/>
    </row>
    <row r="136" spans="1:8" ht="18" customHeight="1">
      <c r="D136" s="41"/>
      <c r="E136" s="41"/>
      <c r="F136" s="41"/>
    </row>
    <row r="137" spans="1:8" s="6" customFormat="1" ht="20.100000000000001" customHeight="1">
      <c r="A137" s="29"/>
      <c r="B137" s="12" t="s">
        <v>145</v>
      </c>
      <c r="C137" s="48"/>
      <c r="D137" s="11"/>
      <c r="E137" s="11"/>
      <c r="F137" s="8" t="s">
        <v>16</v>
      </c>
      <c r="G137" s="75"/>
      <c r="H137" s="75"/>
    </row>
    <row r="138" spans="1:8" s="13" customFormat="1" ht="45" customHeight="1">
      <c r="A138" s="30"/>
      <c r="B138" s="19"/>
      <c r="C138" s="20" t="str">
        <f>C$9</f>
        <v>2020-21 
Provisional 
Outturn</v>
      </c>
      <c r="D138" s="20" t="str">
        <f>D$9</f>
        <v>2021-22 
Budget 
Estimate</v>
      </c>
      <c r="E138" s="20" t="str">
        <f>E$9</f>
        <v>2022-23 
Budget 
Estimate</v>
      </c>
      <c r="F138" s="20" t="str">
        <f>F$9</f>
        <v>2023-24 
Budget 
Estimate</v>
      </c>
      <c r="G138" s="75"/>
      <c r="H138" s="75"/>
    </row>
    <row r="139" spans="1:8" s="1" customFormat="1" ht="8.1" customHeight="1">
      <c r="A139" s="33"/>
      <c r="C139" s="34"/>
      <c r="D139" s="27"/>
      <c r="F139" s="27"/>
      <c r="G139" s="75"/>
      <c r="H139" s="75"/>
    </row>
    <row r="140" spans="1:8" s="6" customFormat="1" ht="15.95" customHeight="1">
      <c r="A140" s="29"/>
      <c r="B140" s="50" t="s">
        <v>43</v>
      </c>
      <c r="C140" s="48"/>
      <c r="D140" s="11"/>
      <c r="E140" s="11"/>
      <c r="F140" s="8"/>
      <c r="G140" s="75"/>
      <c r="H140" s="75"/>
    </row>
    <row r="141" spans="1:8" s="17" customFormat="1" ht="15.95" customHeight="1">
      <c r="A141" s="31"/>
      <c r="B141" s="21" t="s">
        <v>94</v>
      </c>
      <c r="C141" s="26">
        <v>0</v>
      </c>
      <c r="D141" s="26">
        <v>0</v>
      </c>
      <c r="E141" s="26">
        <v>0</v>
      </c>
      <c r="F141" s="26">
        <v>0</v>
      </c>
      <c r="G141" s="75"/>
      <c r="H141" s="75"/>
    </row>
    <row r="142" spans="1:8" s="17" customFormat="1" ht="15.95" customHeight="1">
      <c r="A142" s="31"/>
      <c r="B142" s="21" t="s">
        <v>91</v>
      </c>
      <c r="C142" s="26">
        <v>0</v>
      </c>
      <c r="D142" s="26">
        <v>0</v>
      </c>
      <c r="E142" s="26">
        <v>0</v>
      </c>
      <c r="F142" s="26">
        <v>0</v>
      </c>
      <c r="G142" s="75"/>
      <c r="H142" s="75"/>
    </row>
    <row r="143" spans="1:8" s="17" customFormat="1" ht="15.95" customHeight="1">
      <c r="A143" s="31"/>
      <c r="B143" s="21" t="s">
        <v>93</v>
      </c>
      <c r="C143" s="26">
        <v>0</v>
      </c>
      <c r="D143" s="26">
        <v>0</v>
      </c>
      <c r="E143" s="26">
        <v>0</v>
      </c>
      <c r="F143" s="26">
        <v>0</v>
      </c>
      <c r="G143" s="75"/>
      <c r="H143" s="75"/>
    </row>
    <row r="144" spans="1:8" s="17" customFormat="1" ht="15.95" customHeight="1">
      <c r="A144" s="32"/>
      <c r="B144" s="52" t="s">
        <v>103</v>
      </c>
      <c r="C144" s="53">
        <f>SUM(C141:C143)</f>
        <v>0</v>
      </c>
      <c r="D144" s="53">
        <f>SUM(D141:D143)</f>
        <v>0</v>
      </c>
      <c r="E144" s="53">
        <f>SUM(E141:E143)</f>
        <v>0</v>
      </c>
      <c r="F144" s="53">
        <f>SUM(F141:F143)</f>
        <v>0</v>
      </c>
      <c r="G144" s="75"/>
      <c r="H144" s="75"/>
    </row>
    <row r="145" spans="1:8" s="1" customFormat="1" ht="8.1" customHeight="1">
      <c r="A145" s="33"/>
      <c r="C145" s="34"/>
      <c r="D145" s="27"/>
      <c r="F145" s="27"/>
      <c r="G145" s="75"/>
      <c r="H145" s="75"/>
    </row>
    <row r="146" spans="1:8" s="6" customFormat="1" ht="15.95" customHeight="1">
      <c r="A146" s="29"/>
      <c r="B146" s="50" t="s">
        <v>48</v>
      </c>
      <c r="C146" s="48"/>
      <c r="D146" s="11"/>
      <c r="E146" s="11"/>
      <c r="F146" s="8"/>
      <c r="G146" s="75"/>
      <c r="H146" s="75"/>
    </row>
    <row r="147" spans="1:8" s="17" customFormat="1" ht="15.95" customHeight="1">
      <c r="A147" s="31"/>
      <c r="B147" s="21" t="s">
        <v>104</v>
      </c>
      <c r="C147" s="26">
        <v>0</v>
      </c>
      <c r="D147" s="26">
        <v>0</v>
      </c>
      <c r="E147" s="26">
        <v>0</v>
      </c>
      <c r="F147" s="26">
        <v>0</v>
      </c>
      <c r="G147" s="75"/>
      <c r="H147" s="75"/>
    </row>
    <row r="148" spans="1:8" s="17" customFormat="1" ht="15.95" customHeight="1">
      <c r="A148" s="31"/>
      <c r="B148" s="35" t="s">
        <v>121</v>
      </c>
      <c r="C148" s="26">
        <v>0</v>
      </c>
      <c r="D148" s="26">
        <v>0</v>
      </c>
      <c r="E148" s="26">
        <v>0</v>
      </c>
      <c r="F148" s="26">
        <v>0</v>
      </c>
      <c r="G148" s="75"/>
      <c r="H148" s="75"/>
    </row>
    <row r="149" spans="1:8" s="17" customFormat="1" ht="15.95" customHeight="1">
      <c r="A149" s="31"/>
      <c r="B149" s="21" t="s">
        <v>80</v>
      </c>
      <c r="C149" s="26">
        <v>0</v>
      </c>
      <c r="D149" s="26">
        <v>0</v>
      </c>
      <c r="E149" s="26">
        <v>0</v>
      </c>
      <c r="F149" s="26">
        <v>0</v>
      </c>
      <c r="G149" s="75"/>
      <c r="H149" s="75"/>
    </row>
    <row r="150" spans="1:8" s="17" customFormat="1" ht="15.95" customHeight="1">
      <c r="A150" s="31"/>
      <c r="B150" s="21" t="s">
        <v>81</v>
      </c>
      <c r="C150" s="26">
        <v>0</v>
      </c>
      <c r="D150" s="26">
        <v>0</v>
      </c>
      <c r="E150" s="26">
        <v>0</v>
      </c>
      <c r="F150" s="26">
        <v>0</v>
      </c>
      <c r="G150" s="75"/>
      <c r="H150" s="75"/>
    </row>
    <row r="151" spans="1:8" s="17" customFormat="1" ht="15.95" customHeight="1">
      <c r="A151" s="31"/>
      <c r="B151" s="21" t="s">
        <v>84</v>
      </c>
      <c r="C151" s="26">
        <v>0</v>
      </c>
      <c r="D151" s="26">
        <v>0</v>
      </c>
      <c r="E151" s="26">
        <v>0</v>
      </c>
      <c r="F151" s="26">
        <v>0</v>
      </c>
      <c r="G151" s="75"/>
      <c r="H151" s="75"/>
    </row>
    <row r="152" spans="1:8" s="17" customFormat="1" ht="15.95" customHeight="1">
      <c r="A152" s="31"/>
      <c r="B152" s="14" t="s">
        <v>85</v>
      </c>
      <c r="C152" s="15">
        <f>-SUM(C141:C142)</f>
        <v>0</v>
      </c>
      <c r="D152" s="15">
        <f>-SUM(D141:D142)</f>
        <v>0</v>
      </c>
      <c r="E152" s="15">
        <f>-SUM(E141:E142)</f>
        <v>0</v>
      </c>
      <c r="F152" s="15">
        <f>-SUM(F141:F142)</f>
        <v>0</v>
      </c>
      <c r="G152" s="75"/>
      <c r="H152" s="75"/>
    </row>
    <row r="153" spans="1:8" s="17" customFormat="1" ht="15.95" customHeight="1">
      <c r="A153" s="32"/>
      <c r="B153" s="18" t="s">
        <v>147</v>
      </c>
      <c r="C153" s="16">
        <f>SUM(C147:C152)</f>
        <v>0</v>
      </c>
      <c r="D153" s="16">
        <f>SUM(D147:D152)</f>
        <v>0</v>
      </c>
      <c r="E153" s="16">
        <f>SUM(E147:E152)</f>
        <v>0</v>
      </c>
      <c r="F153" s="16">
        <f>SUM(F147:F152)</f>
        <v>0</v>
      </c>
      <c r="G153" s="75"/>
      <c r="H153" s="75"/>
    </row>
    <row r="154" spans="1:8" s="1" customFormat="1" ht="8.1" customHeight="1">
      <c r="A154" s="33"/>
      <c r="C154" s="34"/>
      <c r="D154" s="27"/>
      <c r="F154" s="27"/>
      <c r="G154" s="75"/>
      <c r="H154" s="75"/>
    </row>
    <row r="155" spans="1:8" s="17" customFormat="1" ht="15.95" customHeight="1">
      <c r="A155" s="31"/>
      <c r="B155" s="44" t="s">
        <v>105</v>
      </c>
      <c r="C155" s="36" t="str">
        <f>IF(C144+C153=0, "PASS", "FAIL")</f>
        <v>PASS</v>
      </c>
      <c r="D155" s="36" t="str">
        <f>IF(D144+D153=0, "PASS", "FAIL")</f>
        <v>PASS</v>
      </c>
      <c r="E155" s="36" t="str">
        <f>IF(E144+E153=0, "PASS", "FAIL")</f>
        <v>PASS</v>
      </c>
      <c r="F155" s="36" t="str">
        <f>IF(F144+F153=0, "PASS", "FAIL")</f>
        <v>PASS</v>
      </c>
      <c r="G155" s="75"/>
      <c r="H155" s="75"/>
    </row>
    <row r="156" spans="1:8" ht="18" customHeight="1">
      <c r="D156" s="41"/>
      <c r="E156" s="41"/>
      <c r="F156" s="41"/>
    </row>
    <row r="157" spans="1:8" s="6" customFormat="1" ht="24.95" customHeight="1">
      <c r="A157" s="29"/>
      <c r="B157" s="23" t="s">
        <v>148</v>
      </c>
      <c r="C157" s="22"/>
      <c r="D157" s="11"/>
      <c r="E157" s="11"/>
      <c r="F157" s="8"/>
      <c r="G157" s="75"/>
      <c r="H157" s="75"/>
    </row>
    <row r="158" spans="1:8" s="6" customFormat="1" ht="20.100000000000001" customHeight="1">
      <c r="A158" s="29"/>
      <c r="B158" s="43" t="s">
        <v>56</v>
      </c>
      <c r="C158" s="22"/>
      <c r="D158" s="11"/>
      <c r="E158" s="11"/>
      <c r="F158" s="8" t="s">
        <v>16</v>
      </c>
      <c r="G158" s="75"/>
      <c r="H158" s="75"/>
    </row>
    <row r="159" spans="1:8" s="13" customFormat="1" ht="45" customHeight="1">
      <c r="A159" s="30"/>
      <c r="B159" s="19"/>
      <c r="C159" s="20" t="str">
        <f>C$9</f>
        <v>2020-21 
Provisional 
Outturn</v>
      </c>
      <c r="D159" s="20" t="str">
        <f>D$9</f>
        <v>2021-22 
Budget 
Estimate</v>
      </c>
      <c r="E159" s="20" t="str">
        <f>E$9</f>
        <v>2022-23 
Budget 
Estimate</v>
      </c>
      <c r="F159" s="20" t="str">
        <f>F$9</f>
        <v>2023-24 
Budget 
Estimate</v>
      </c>
      <c r="G159" s="75"/>
      <c r="H159" s="75"/>
    </row>
    <row r="160" spans="1:8" s="1" customFormat="1" ht="8.1" customHeight="1">
      <c r="A160" s="33"/>
      <c r="C160" s="34"/>
      <c r="D160" s="27"/>
      <c r="F160" s="27"/>
      <c r="G160" s="75"/>
      <c r="H160" s="75"/>
    </row>
    <row r="161" spans="1:8" s="6" customFormat="1" ht="15.95" customHeight="1">
      <c r="A161" s="29"/>
      <c r="B161" s="50" t="s">
        <v>59</v>
      </c>
      <c r="C161" s="48"/>
      <c r="D161" s="11"/>
      <c r="E161" s="11"/>
      <c r="F161" s="8"/>
      <c r="G161" s="75"/>
      <c r="H161" s="75"/>
    </row>
    <row r="162" spans="1:8" s="13" customFormat="1" ht="20.100000000000001" customHeight="1">
      <c r="A162" s="30"/>
      <c r="B162" s="81" t="s">
        <v>37</v>
      </c>
      <c r="C162" s="82"/>
      <c r="D162" s="82"/>
      <c r="E162" s="82"/>
      <c r="F162" s="83"/>
      <c r="G162" s="75"/>
      <c r="H162" s="75"/>
    </row>
    <row r="163" spans="1:8" s="17" customFormat="1" ht="15.95" customHeight="1">
      <c r="A163" s="30"/>
      <c r="B163" s="21" t="s">
        <v>106</v>
      </c>
      <c r="C163" s="26">
        <v>0</v>
      </c>
      <c r="D163" s="15">
        <f>C170</f>
        <v>0</v>
      </c>
      <c r="E163" s="15">
        <f>D170</f>
        <v>0</v>
      </c>
      <c r="F163" s="15">
        <f>E170</f>
        <v>0</v>
      </c>
      <c r="G163" s="75"/>
      <c r="H163" s="75"/>
    </row>
    <row r="164" spans="1:8" s="17" customFormat="1" ht="15.95" customHeight="1">
      <c r="A164" s="31"/>
      <c r="B164" s="55" t="s">
        <v>149</v>
      </c>
      <c r="C164" s="15">
        <v>0</v>
      </c>
      <c r="D164" s="38"/>
      <c r="E164" s="38"/>
      <c r="F164" s="38"/>
      <c r="G164" s="75"/>
      <c r="H164" s="75"/>
    </row>
    <row r="165" spans="1:8" s="17" customFormat="1" ht="15.95" customHeight="1">
      <c r="A165" s="31"/>
      <c r="B165" s="46" t="s">
        <v>107</v>
      </c>
      <c r="C165" s="54">
        <f>C163+C164</f>
        <v>0</v>
      </c>
      <c r="D165" s="54">
        <f>D163</f>
        <v>0</v>
      </c>
      <c r="E165" s="54">
        <f>E163</f>
        <v>0</v>
      </c>
      <c r="F165" s="54">
        <f>F163</f>
        <v>0</v>
      </c>
      <c r="G165" s="75"/>
      <c r="H165" s="75"/>
    </row>
    <row r="166" spans="1:8" s="17" customFormat="1" ht="15.95" customHeight="1">
      <c r="A166" s="31"/>
      <c r="B166" s="14" t="s">
        <v>57</v>
      </c>
      <c r="C166" s="15">
        <f>-C51-C104</f>
        <v>0</v>
      </c>
      <c r="D166" s="15">
        <f>-D51-D104</f>
        <v>0</v>
      </c>
      <c r="E166" s="15">
        <f>-E51-E104</f>
        <v>0</v>
      </c>
      <c r="F166" s="15">
        <f>-F51-F104</f>
        <v>0</v>
      </c>
      <c r="G166" s="75"/>
      <c r="H166" s="75"/>
    </row>
    <row r="167" spans="1:8" s="17" customFormat="1" ht="15.95" customHeight="1">
      <c r="A167" s="31"/>
      <c r="B167" s="14" t="s">
        <v>58</v>
      </c>
      <c r="C167" s="15">
        <f>-SUM(C55:C56)</f>
        <v>0</v>
      </c>
      <c r="D167" s="15">
        <f>-SUM(D55:D56)</f>
        <v>0</v>
      </c>
      <c r="E167" s="15">
        <f>-SUM(E55:E56)</f>
        <v>0</v>
      </c>
      <c r="F167" s="15">
        <f>-SUM(F55:F56)</f>
        <v>0</v>
      </c>
      <c r="G167" s="75"/>
      <c r="H167" s="75"/>
    </row>
    <row r="168" spans="1:8" s="17" customFormat="1" ht="15.95" customHeight="1">
      <c r="A168" s="31"/>
      <c r="B168" s="21" t="s">
        <v>108</v>
      </c>
      <c r="C168" s="15">
        <v>0</v>
      </c>
      <c r="D168" s="15">
        <v>0</v>
      </c>
      <c r="E168" s="26">
        <v>0</v>
      </c>
      <c r="F168" s="26">
        <v>0</v>
      </c>
      <c r="G168" s="75"/>
      <c r="H168" s="75"/>
    </row>
    <row r="169" spans="1:8" s="17" customFormat="1" ht="15.95" customHeight="1">
      <c r="A169" s="31"/>
      <c r="B169" s="21" t="s">
        <v>109</v>
      </c>
      <c r="C169" s="15">
        <v>0</v>
      </c>
      <c r="D169" s="15">
        <v>0</v>
      </c>
      <c r="E169" s="26">
        <v>0</v>
      </c>
      <c r="F169" s="26">
        <v>0</v>
      </c>
      <c r="G169" s="75"/>
      <c r="H169" s="75"/>
    </row>
    <row r="170" spans="1:8" s="17" customFormat="1" ht="15.95" customHeight="1">
      <c r="A170" s="32"/>
      <c r="B170" s="18" t="s">
        <v>110</v>
      </c>
      <c r="C170" s="16">
        <f>SUM(C165:C169)</f>
        <v>0</v>
      </c>
      <c r="D170" s="16">
        <f>SUM(D165:D169)</f>
        <v>0</v>
      </c>
      <c r="E170" s="16">
        <f>SUM(E165:E169)</f>
        <v>0</v>
      </c>
      <c r="F170" s="16">
        <f>SUM(F165:F169)</f>
        <v>0</v>
      </c>
      <c r="G170" s="75"/>
      <c r="H170" s="75"/>
    </row>
    <row r="171" spans="1:8" s="13" customFormat="1" ht="20.100000000000001" customHeight="1">
      <c r="A171" s="30"/>
      <c r="B171" s="81" t="s">
        <v>139</v>
      </c>
      <c r="C171" s="82"/>
      <c r="D171" s="82"/>
      <c r="E171" s="82"/>
      <c r="F171" s="83"/>
      <c r="G171" s="75"/>
      <c r="H171" s="75"/>
    </row>
    <row r="172" spans="1:8" s="17" customFormat="1" ht="15.95" customHeight="1">
      <c r="A172" s="30"/>
      <c r="B172" s="21" t="s">
        <v>106</v>
      </c>
      <c r="C172" s="26">
        <v>0</v>
      </c>
      <c r="D172" s="15">
        <f>C179</f>
        <v>0</v>
      </c>
      <c r="E172" s="15">
        <f>D179</f>
        <v>0</v>
      </c>
      <c r="F172" s="15">
        <f>E179</f>
        <v>0</v>
      </c>
      <c r="G172" s="75"/>
      <c r="H172" s="75"/>
    </row>
    <row r="173" spans="1:8" s="17" customFormat="1" ht="15.95" customHeight="1">
      <c r="A173" s="31"/>
      <c r="B173" s="14" t="s">
        <v>149</v>
      </c>
      <c r="C173" s="15">
        <v>0</v>
      </c>
      <c r="D173" s="38"/>
      <c r="E173" s="38"/>
      <c r="F173" s="38"/>
      <c r="G173" s="75"/>
      <c r="H173" s="75"/>
    </row>
    <row r="174" spans="1:8" s="17" customFormat="1" ht="15.95" customHeight="1">
      <c r="A174" s="31"/>
      <c r="B174" s="46" t="s">
        <v>107</v>
      </c>
      <c r="C174" s="54">
        <f>C172+C173</f>
        <v>0</v>
      </c>
      <c r="D174" s="54">
        <f>D172</f>
        <v>0</v>
      </c>
      <c r="E174" s="54">
        <f>E172</f>
        <v>0</v>
      </c>
      <c r="F174" s="54">
        <f>F172</f>
        <v>0</v>
      </c>
      <c r="G174" s="75"/>
      <c r="H174" s="75"/>
    </row>
    <row r="175" spans="1:8" s="17" customFormat="1" ht="15.95" customHeight="1">
      <c r="A175" s="31"/>
      <c r="B175" s="14" t="s">
        <v>57</v>
      </c>
      <c r="C175" s="15">
        <f>-C127-C152</f>
        <v>0</v>
      </c>
      <c r="D175" s="15">
        <f>-D127-D152</f>
        <v>0</v>
      </c>
      <c r="E175" s="15">
        <f>-E127-E152</f>
        <v>0</v>
      </c>
      <c r="F175" s="15">
        <f>-F127-F152</f>
        <v>0</v>
      </c>
      <c r="G175" s="75"/>
      <c r="H175" s="75"/>
    </row>
    <row r="176" spans="1:8" s="17" customFormat="1" ht="15.95" customHeight="1">
      <c r="A176" s="31"/>
      <c r="B176" s="14" t="s">
        <v>58</v>
      </c>
      <c r="C176" s="15">
        <f>-SUM(C131:C132)</f>
        <v>0</v>
      </c>
      <c r="D176" s="15">
        <f>-SUM(D131:D132)</f>
        <v>0</v>
      </c>
      <c r="E176" s="15">
        <f>-SUM(E131:E132)</f>
        <v>0</v>
      </c>
      <c r="F176" s="15">
        <f>-SUM(F131:F132)</f>
        <v>0</v>
      </c>
      <c r="G176" s="75"/>
      <c r="H176" s="75"/>
    </row>
    <row r="177" spans="1:8" s="17" customFormat="1" ht="15.95" customHeight="1">
      <c r="A177" s="31"/>
      <c r="B177" s="21" t="s">
        <v>108</v>
      </c>
      <c r="C177" s="26">
        <v>0</v>
      </c>
      <c r="D177" s="26">
        <v>0</v>
      </c>
      <c r="E177" s="26">
        <v>0</v>
      </c>
      <c r="F177" s="26">
        <v>0</v>
      </c>
      <c r="G177" s="75"/>
      <c r="H177" s="75"/>
    </row>
    <row r="178" spans="1:8" s="17" customFormat="1" ht="15.95" customHeight="1">
      <c r="A178" s="31"/>
      <c r="B178" s="21" t="s">
        <v>109</v>
      </c>
      <c r="C178" s="26">
        <v>0</v>
      </c>
      <c r="D178" s="26">
        <v>0</v>
      </c>
      <c r="E178" s="26">
        <v>0</v>
      </c>
      <c r="F178" s="26">
        <v>0</v>
      </c>
      <c r="G178" s="75"/>
      <c r="H178" s="75"/>
    </row>
    <row r="179" spans="1:8" s="17" customFormat="1" ht="15.95" customHeight="1">
      <c r="A179" s="32"/>
      <c r="B179" s="18" t="s">
        <v>111</v>
      </c>
      <c r="C179" s="16">
        <f>SUM(C174:C178)</f>
        <v>0</v>
      </c>
      <c r="D179" s="16">
        <f>SUM(D174:D178)</f>
        <v>0</v>
      </c>
      <c r="E179" s="16">
        <f>SUM(E174:E178)</f>
        <v>0</v>
      </c>
      <c r="F179" s="16">
        <f>SUM(F174:F178)</f>
        <v>0</v>
      </c>
      <c r="G179" s="75"/>
      <c r="H179" s="75"/>
    </row>
    <row r="180" spans="1:8" s="1" customFormat="1" ht="8.1" customHeight="1">
      <c r="A180" s="33"/>
      <c r="C180" s="34"/>
      <c r="D180" s="27"/>
      <c r="F180" s="27"/>
      <c r="G180" s="75"/>
      <c r="H180" s="75"/>
    </row>
    <row r="181" spans="1:8" s="17" customFormat="1" ht="15.95" customHeight="1">
      <c r="A181" s="32"/>
      <c r="B181" s="18" t="s">
        <v>120</v>
      </c>
      <c r="C181" s="16">
        <f>C170+C179</f>
        <v>0</v>
      </c>
      <c r="D181" s="16">
        <f>D170+D179</f>
        <v>0</v>
      </c>
      <c r="E181" s="16">
        <f>E170+E179</f>
        <v>0</v>
      </c>
      <c r="F181" s="16">
        <f>F170+F179</f>
        <v>0</v>
      </c>
      <c r="G181" s="75"/>
      <c r="H181" s="75"/>
    </row>
    <row r="182" spans="1:8" s="1" customFormat="1" ht="8.1" customHeight="1">
      <c r="A182" s="33"/>
      <c r="C182" s="34"/>
      <c r="D182" s="27"/>
      <c r="F182" s="27"/>
      <c r="G182" s="75"/>
      <c r="H182" s="75"/>
    </row>
    <row r="183" spans="1:8" s="6" customFormat="1" ht="15.95" customHeight="1">
      <c r="A183" s="29"/>
      <c r="B183" s="50" t="s">
        <v>113</v>
      </c>
      <c r="C183" s="48"/>
      <c r="D183" s="11"/>
      <c r="E183" s="11"/>
      <c r="F183" s="8"/>
      <c r="G183" s="75"/>
      <c r="H183" s="75"/>
    </row>
    <row r="184" spans="1:8" s="17" customFormat="1" ht="15.95" customHeight="1">
      <c r="A184" s="31"/>
      <c r="B184" s="21" t="s">
        <v>115</v>
      </c>
      <c r="C184" s="26">
        <v>0</v>
      </c>
      <c r="D184" s="26">
        <v>0</v>
      </c>
      <c r="E184" s="26">
        <v>0</v>
      </c>
      <c r="F184" s="26">
        <v>0</v>
      </c>
      <c r="G184" s="75"/>
      <c r="H184" s="75"/>
    </row>
    <row r="185" spans="1:8" s="17" customFormat="1" ht="15.95" customHeight="1">
      <c r="A185" s="31"/>
      <c r="B185" s="45" t="s">
        <v>116</v>
      </c>
      <c r="C185" s="26">
        <v>0</v>
      </c>
      <c r="D185" s="26">
        <v>0</v>
      </c>
      <c r="E185" s="26">
        <v>0</v>
      </c>
      <c r="F185" s="26">
        <v>0</v>
      </c>
      <c r="G185" s="75"/>
      <c r="H185" s="75"/>
    </row>
    <row r="186" spans="1:8" s="17" customFormat="1" ht="15.95" customHeight="1">
      <c r="A186" s="31"/>
      <c r="B186" s="45" t="s">
        <v>117</v>
      </c>
      <c r="C186" s="26">
        <v>0</v>
      </c>
      <c r="D186" s="26">
        <v>0</v>
      </c>
      <c r="E186" s="26">
        <v>0</v>
      </c>
      <c r="F186" s="26">
        <v>0</v>
      </c>
      <c r="G186" s="75"/>
      <c r="H186" s="75"/>
    </row>
    <row r="187" spans="1:8" s="17" customFormat="1" ht="15.95" customHeight="1">
      <c r="A187" s="32"/>
      <c r="B187" s="18" t="s">
        <v>118</v>
      </c>
      <c r="C187" s="16">
        <f>SUM(C184:C186)</f>
        <v>0</v>
      </c>
      <c r="D187" s="16">
        <f>SUM(D184:D186)</f>
        <v>0</v>
      </c>
      <c r="E187" s="16">
        <f>SUM(E184:E186)</f>
        <v>0</v>
      </c>
      <c r="F187" s="16">
        <f>SUM(F184:F186)</f>
        <v>0</v>
      </c>
      <c r="G187" s="75"/>
      <c r="H187" s="75"/>
    </row>
    <row r="188" spans="1:8" s="17" customFormat="1" ht="30" customHeight="1">
      <c r="A188" s="31"/>
      <c r="B188" s="45" t="s">
        <v>119</v>
      </c>
      <c r="C188" s="26">
        <v>0</v>
      </c>
      <c r="D188" s="26">
        <v>0</v>
      </c>
      <c r="E188" s="26">
        <v>0</v>
      </c>
      <c r="F188" s="26">
        <v>0</v>
      </c>
      <c r="G188" s="75"/>
      <c r="H188" s="75"/>
    </row>
    <row r="189" spans="1:8" s="17" customFormat="1" ht="15.95" customHeight="1">
      <c r="A189" s="32"/>
      <c r="B189" s="18" t="s">
        <v>112</v>
      </c>
      <c r="C189" s="16">
        <f>SUM(C187:C188)</f>
        <v>0</v>
      </c>
      <c r="D189" s="16">
        <f>SUM(D187:D188)</f>
        <v>0</v>
      </c>
      <c r="E189" s="16">
        <f>SUM(E187:E188)</f>
        <v>0</v>
      </c>
      <c r="F189" s="16">
        <f>SUM(F187:F188)</f>
        <v>0</v>
      </c>
      <c r="G189" s="75"/>
      <c r="H189" s="75"/>
    </row>
    <row r="190" spans="1:8" s="1" customFormat="1" ht="8.1" customHeight="1">
      <c r="A190" s="33"/>
      <c r="C190" s="34"/>
      <c r="D190" s="27"/>
      <c r="F190" s="27"/>
      <c r="G190" s="75"/>
      <c r="H190" s="75"/>
    </row>
    <row r="191" spans="1:8" s="17" customFormat="1" ht="15.95" customHeight="1">
      <c r="A191" s="32"/>
      <c r="B191" s="18" t="s">
        <v>155</v>
      </c>
      <c r="C191" s="16">
        <f>C189+C181</f>
        <v>0</v>
      </c>
      <c r="D191" s="16">
        <f t="shared" ref="D191:F191" si="0">D189+D181</f>
        <v>0</v>
      </c>
      <c r="E191" s="16">
        <f t="shared" si="0"/>
        <v>0</v>
      </c>
      <c r="F191" s="16">
        <f t="shared" si="0"/>
        <v>0</v>
      </c>
      <c r="G191" s="75"/>
      <c r="H191" s="75"/>
    </row>
    <row r="192" spans="1:8" s="1" customFormat="1" ht="8.1" customHeight="1">
      <c r="A192" s="33"/>
      <c r="C192" s="34"/>
      <c r="D192" s="27"/>
      <c r="F192" s="27"/>
      <c r="G192" s="75"/>
      <c r="H192" s="75"/>
    </row>
    <row r="193" spans="1:9" s="6" customFormat="1" ht="15.95" customHeight="1">
      <c r="A193" s="29"/>
      <c r="B193" s="50" t="s">
        <v>114</v>
      </c>
      <c r="C193" s="48"/>
      <c r="D193" s="11"/>
      <c r="E193" s="11"/>
      <c r="F193" s="8"/>
      <c r="G193" s="75"/>
      <c r="H193" s="75"/>
    </row>
    <row r="194" spans="1:9" s="17" customFormat="1" ht="15.95" customHeight="1">
      <c r="A194" s="31"/>
      <c r="B194" s="21" t="s">
        <v>60</v>
      </c>
      <c r="C194" s="26">
        <v>0</v>
      </c>
      <c r="D194" s="26">
        <v>0</v>
      </c>
      <c r="E194" s="26">
        <v>0</v>
      </c>
      <c r="F194" s="26">
        <v>0</v>
      </c>
      <c r="G194" s="75"/>
      <c r="H194" s="75"/>
    </row>
    <row r="195" spans="1:9" s="17" customFormat="1" ht="15.95" customHeight="1">
      <c r="A195" s="31"/>
      <c r="B195" s="21" t="s">
        <v>61</v>
      </c>
      <c r="C195" s="26">
        <v>0</v>
      </c>
      <c r="D195" s="26">
        <v>0</v>
      </c>
      <c r="E195" s="26">
        <v>0</v>
      </c>
      <c r="F195" s="26">
        <v>0</v>
      </c>
      <c r="G195" s="75"/>
      <c r="H195" s="75"/>
    </row>
    <row r="196" spans="1:9" ht="18" customHeight="1">
      <c r="D196" s="41"/>
      <c r="E196" s="41"/>
      <c r="F196" s="41"/>
    </row>
    <row r="197" spans="1:9" s="6" customFormat="1" ht="24.95" customHeight="1">
      <c r="A197" s="75"/>
      <c r="B197" s="75"/>
      <c r="C197" s="75"/>
      <c r="D197" s="75"/>
      <c r="E197" s="75"/>
      <c r="F197" s="75"/>
      <c r="G197" s="75"/>
      <c r="H197" s="75"/>
    </row>
    <row r="198" spans="1:9" s="6" customFormat="1" ht="20.100000000000001" customHeight="1">
      <c r="A198" s="75"/>
      <c r="B198" s="75"/>
      <c r="C198" s="75"/>
      <c r="D198" s="75"/>
      <c r="E198" s="75"/>
      <c r="F198" s="75"/>
      <c r="G198" s="75"/>
      <c r="H198" s="75"/>
    </row>
    <row r="199" spans="1:9" ht="18" customHeight="1">
      <c r="A199" s="75"/>
      <c r="B199" s="75"/>
      <c r="C199" s="75"/>
      <c r="D199" s="75"/>
      <c r="E199" s="75"/>
      <c r="F199" s="75"/>
    </row>
    <row r="200" spans="1:9" ht="15.95" customHeight="1">
      <c r="A200" s="75"/>
      <c r="B200" s="75"/>
      <c r="C200" s="75"/>
      <c r="D200" s="75"/>
      <c r="E200" s="75"/>
      <c r="F200" s="75"/>
    </row>
    <row r="201" spans="1:9" ht="15.95" customHeight="1">
      <c r="A201" s="75"/>
      <c r="B201" s="75"/>
      <c r="C201" s="75"/>
      <c r="D201" s="75"/>
      <c r="E201" s="75"/>
      <c r="F201" s="75"/>
    </row>
    <row r="202" spans="1:9" ht="15.95" customHeight="1">
      <c r="A202" s="75"/>
      <c r="B202" s="75"/>
      <c r="C202" s="75"/>
      <c r="D202" s="75"/>
      <c r="E202" s="75"/>
      <c r="F202" s="75"/>
    </row>
    <row r="203" spans="1:9" ht="15.95" customHeight="1">
      <c r="A203" s="75"/>
      <c r="B203" s="75"/>
      <c r="C203" s="75"/>
      <c r="D203" s="75"/>
      <c r="E203" s="75"/>
      <c r="F203" s="75"/>
    </row>
    <row r="204" spans="1:9" s="17" customFormat="1" ht="15.95" customHeight="1">
      <c r="A204" s="75"/>
      <c r="B204" s="75"/>
      <c r="C204" s="75"/>
      <c r="D204" s="75"/>
      <c r="E204" s="75"/>
      <c r="F204" s="75"/>
      <c r="G204" s="75"/>
      <c r="H204" s="75"/>
      <c r="I204" s="2"/>
    </row>
    <row r="205" spans="1:9" ht="18" customHeight="1">
      <c r="A205" s="75"/>
      <c r="B205" s="75"/>
      <c r="C205" s="75"/>
      <c r="D205" s="75"/>
      <c r="E205" s="75"/>
      <c r="F205" s="75"/>
    </row>
    <row r="206" spans="1:9" ht="18" customHeight="1">
      <c r="A206" s="75"/>
      <c r="B206" s="75"/>
      <c r="C206" s="75"/>
      <c r="D206" s="75"/>
      <c r="E206" s="75"/>
      <c r="F206" s="75"/>
    </row>
    <row r="207" spans="1:9" ht="15.95" customHeight="1">
      <c r="A207" s="75"/>
      <c r="B207" s="75"/>
      <c r="C207" s="75"/>
      <c r="D207" s="75"/>
      <c r="E207" s="75"/>
      <c r="F207" s="75"/>
    </row>
    <row r="208" spans="1:9" ht="15.95" customHeight="1">
      <c r="A208" s="75"/>
      <c r="B208" s="75"/>
      <c r="C208" s="75"/>
      <c r="D208" s="75"/>
      <c r="E208" s="75"/>
      <c r="F208" s="75"/>
    </row>
    <row r="209" spans="1:8" ht="15.95" customHeight="1">
      <c r="A209" s="75"/>
      <c r="B209" s="75"/>
      <c r="C209" s="75"/>
      <c r="D209" s="75"/>
      <c r="E209" s="75"/>
      <c r="F209" s="75"/>
    </row>
    <row r="210" spans="1:8" ht="15.95" customHeight="1">
      <c r="A210" s="75"/>
      <c r="B210" s="75"/>
      <c r="C210" s="75"/>
      <c r="D210" s="75"/>
      <c r="E210" s="75"/>
      <c r="F210" s="75"/>
    </row>
    <row r="211" spans="1:8" ht="15.95" customHeight="1">
      <c r="A211" s="75"/>
      <c r="B211" s="75"/>
      <c r="C211" s="75"/>
      <c r="D211" s="75"/>
      <c r="E211" s="75"/>
      <c r="F211" s="75"/>
    </row>
    <row r="212" spans="1:8" ht="15.95" customHeight="1">
      <c r="A212" s="75"/>
      <c r="B212" s="75"/>
      <c r="C212" s="75"/>
      <c r="D212" s="75"/>
      <c r="E212" s="75"/>
      <c r="F212" s="75"/>
    </row>
    <row r="213" spans="1:8" ht="15.95" customHeight="1">
      <c r="A213" s="75"/>
      <c r="B213" s="75"/>
      <c r="C213" s="75"/>
      <c r="D213" s="75"/>
      <c r="E213" s="75"/>
      <c r="F213" s="75"/>
    </row>
    <row r="214" spans="1:8" ht="15.95" customHeight="1">
      <c r="A214" s="75"/>
      <c r="B214" s="75"/>
      <c r="C214" s="75"/>
      <c r="D214" s="75"/>
      <c r="E214" s="75"/>
      <c r="F214" s="75"/>
    </row>
    <row r="215" spans="1:8" ht="15.95" customHeight="1">
      <c r="A215" s="75"/>
      <c r="B215" s="75"/>
      <c r="C215" s="75"/>
      <c r="D215" s="75"/>
      <c r="E215" s="75"/>
      <c r="F215" s="75"/>
    </row>
    <row r="216" spans="1:8" ht="15.95" customHeight="1">
      <c r="A216" s="75"/>
      <c r="B216" s="75"/>
      <c r="C216" s="75"/>
      <c r="D216" s="75"/>
      <c r="E216" s="75"/>
      <c r="F216" s="75"/>
    </row>
    <row r="217" spans="1:8">
      <c r="A217" s="75"/>
      <c r="B217" s="75"/>
      <c r="C217" s="75"/>
      <c r="D217" s="75"/>
      <c r="E217" s="75"/>
      <c r="F217" s="75"/>
    </row>
    <row r="218" spans="1:8">
      <c r="A218" s="75"/>
      <c r="B218" s="75"/>
      <c r="C218" s="75"/>
      <c r="D218" s="75"/>
      <c r="E218" s="75"/>
      <c r="F218" s="75"/>
    </row>
    <row r="219" spans="1:8" s="49" customFormat="1" ht="18" customHeight="1">
      <c r="A219" s="75"/>
      <c r="B219" s="75"/>
      <c r="C219" s="75"/>
      <c r="D219" s="75"/>
      <c r="E219" s="75"/>
      <c r="F219" s="75"/>
      <c r="G219" s="75"/>
      <c r="H219" s="75"/>
    </row>
    <row r="220" spans="1:8" ht="15.95" customHeight="1">
      <c r="A220" s="75"/>
      <c r="B220" s="75"/>
      <c r="C220" s="75"/>
      <c r="D220" s="75"/>
      <c r="E220" s="75"/>
      <c r="F220" s="75"/>
    </row>
    <row r="221" spans="1:8" ht="15.95" customHeight="1">
      <c r="A221" s="75"/>
      <c r="B221" s="75"/>
      <c r="C221" s="75"/>
      <c r="D221" s="75"/>
      <c r="E221" s="75"/>
      <c r="F221" s="75"/>
    </row>
    <row r="222" spans="1:8" ht="15.95" customHeight="1">
      <c r="A222" s="75"/>
      <c r="B222" s="75"/>
      <c r="C222" s="75"/>
      <c r="D222" s="75"/>
      <c r="E222" s="75"/>
      <c r="F222" s="75"/>
    </row>
    <row r="223" spans="1:8" ht="15.95" customHeight="1">
      <c r="A223" s="75"/>
      <c r="B223" s="75"/>
      <c r="C223" s="75"/>
      <c r="D223" s="75"/>
      <c r="E223" s="75"/>
      <c r="F223" s="75"/>
    </row>
    <row r="224" spans="1:8" ht="15.95" customHeight="1">
      <c r="A224" s="75"/>
      <c r="B224" s="75"/>
      <c r="C224" s="75"/>
      <c r="D224" s="75"/>
      <c r="E224" s="75"/>
      <c r="F224" s="75"/>
    </row>
    <row r="225" spans="1:6" ht="15.95" customHeight="1">
      <c r="A225" s="75"/>
      <c r="B225" s="75"/>
      <c r="C225" s="75"/>
      <c r="D225" s="75"/>
      <c r="E225" s="75"/>
      <c r="F225" s="75"/>
    </row>
    <row r="226" spans="1:6" ht="15.95" customHeight="1">
      <c r="A226" s="75"/>
      <c r="B226" s="75"/>
      <c r="C226" s="75"/>
      <c r="D226" s="75"/>
      <c r="E226" s="75"/>
      <c r="F226" s="75"/>
    </row>
    <row r="227" spans="1:6" ht="15.95" customHeight="1">
      <c r="A227" s="75"/>
      <c r="B227" s="75"/>
      <c r="C227" s="75"/>
      <c r="D227" s="75"/>
      <c r="E227" s="75"/>
      <c r="F227" s="75"/>
    </row>
    <row r="228" spans="1:6" ht="15.95" customHeight="1">
      <c r="A228" s="75"/>
      <c r="B228" s="75"/>
      <c r="C228" s="75"/>
      <c r="D228" s="75"/>
      <c r="E228" s="75"/>
      <c r="F228" s="75"/>
    </row>
    <row r="229" spans="1:6" ht="15.95" customHeight="1">
      <c r="A229" s="75"/>
      <c r="B229" s="75"/>
      <c r="C229" s="75"/>
      <c r="D229" s="75"/>
      <c r="E229" s="75"/>
      <c r="F229" s="75"/>
    </row>
    <row r="230" spans="1:6">
      <c r="A230" s="75"/>
      <c r="B230" s="75"/>
      <c r="C230" s="75"/>
      <c r="D230" s="75"/>
      <c r="E230" s="75"/>
      <c r="F230" s="75"/>
    </row>
    <row r="231" spans="1:6">
      <c r="A231" s="75"/>
      <c r="B231" s="75"/>
      <c r="C231" s="75"/>
      <c r="D231" s="75"/>
      <c r="E231" s="75"/>
      <c r="F231" s="75"/>
    </row>
    <row r="232" spans="1:6">
      <c r="A232" s="75"/>
      <c r="B232" s="75"/>
      <c r="C232" s="75"/>
      <c r="D232" s="75"/>
      <c r="E232" s="75"/>
      <c r="F232" s="75"/>
    </row>
    <row r="233" spans="1:6">
      <c r="A233" s="75"/>
      <c r="B233" s="75"/>
      <c r="C233" s="75"/>
      <c r="D233" s="75"/>
      <c r="E233" s="75"/>
      <c r="F233" s="75"/>
    </row>
    <row r="234" spans="1:6">
      <c r="A234" s="75"/>
      <c r="B234" s="75"/>
      <c r="C234" s="75"/>
      <c r="D234" s="75"/>
      <c r="E234" s="75"/>
      <c r="F234" s="75"/>
    </row>
  </sheetData>
  <mergeCells count="5">
    <mergeCell ref="B171:F171"/>
    <mergeCell ref="B65:F65"/>
    <mergeCell ref="B77:F77"/>
    <mergeCell ref="B83:F83"/>
    <mergeCell ref="B162:F162"/>
  </mergeCells>
  <dataValidations count="7">
    <dataValidation type="whole" errorStyle="warning" allowBlank="1" showInputMessage="1" showErrorMessage="1" errorTitle="WARNING" error="All figures must be entered as whole numbers. Please ensure that the figure you have entered is correct." sqref="C188:F188 C164 C173">
      <formula1>-1000000</formula1>
      <formula2>1000000</formula2>
    </dataValidation>
    <dataValidation type="whole" errorStyle="warning" operator="lessThanOrEqual" allowBlank="1" showInputMessage="1" showErrorMessage="1" errorTitle="WARNING: Check signage" error="Liabilities are expected to be entered as negative whole numbers. Please ensure the figure you have entered is correct. " sqref="C184:F186 C194:F195">
      <formula1>0</formula1>
    </dataValidation>
    <dataValidation type="whole" errorStyle="warning" operator="lessThanOrEqual" allowBlank="1" showInputMessage="1" showErrorMessage="1" errorTitle="WARNING: Check signage" error="Repayments are expected to be entered as negative whole numbers. Please ensure the figure you have entered is correct. " sqref="E168:F169 C177:F178">
      <formula1>0</formula1>
    </dataValidation>
    <dataValidation type="whole" errorStyle="warning" operator="lessThanOrEqual" allowBlank="1" showInputMessage="1" showErrorMessage="1" errorTitle="WARNING: Check signage" error="Financing must be entered as a negative whole number. Please ensure the figure you have entered is correct. " sqref="C44:F53 E54:F54 C55:F56 C98:F103 C122:F132 C147:F151">
      <formula1>0</formula1>
    </dataValidation>
    <dataValidation type="whole" errorStyle="warning" operator="greaterThanOrEqual" allowBlank="1" showInputMessage="1" showErrorMessage="1" errorTitle="WARNING: Check signage" error="Expenditure must be entered as a positive whole number. Please ensure the figure you have entered is correct." sqref="C31:F40 C66:F75 C78:F81 C84:F93 C114:F118 C141:F143">
      <formula1>0</formula1>
    </dataValidation>
    <dataValidation type="whole" errorStyle="warning" allowBlank="1" showInputMessage="1" showErrorMessage="1" errorTitle="WARNING" error="All figures need to be entered rounded to the nearest whole number. Please review the figure you have entered." sqref="C174 D172:F174 D163:F165 C165">
      <formula1>-100000000</formula1>
      <formula2>100000000</formula2>
    </dataValidation>
    <dataValidation type="whole" errorStyle="warning" allowBlank="1" showInputMessage="1" showErrorMessage="1" errorTitle="WARNING" error="All figures need to be entered rounded to the nearest whole number. This figure is also expected to be a positive figure. Please review the figure you have entered." sqref="C54:D54 C168:D169 C152:F152">
      <formula1>0</formula1>
      <formula2>100000000</formula2>
    </dataValidation>
  </dataValidations>
  <pageMargins left="0.7" right="0.7" top="0.75" bottom="0.75" header="0.3" footer="0.3"/>
  <pageSetup paperSize="9" orientation="portrait" horizontalDpi="90" verticalDpi="9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>
    <tabColor rgb="FFC5D9F1"/>
  </sheetPr>
  <dimension ref="A1:I234"/>
  <sheetViews>
    <sheetView zoomScaleNormal="100" workbookViewId="0">
      <pane ySplit="3" topLeftCell="A4" activePane="bottomLeft" state="frozen"/>
      <selection activeCell="H1" sqref="H1"/>
      <selection pane="bottomLeft" activeCell="C1" sqref="C1"/>
    </sheetView>
  </sheetViews>
  <sheetFormatPr defaultColWidth="9.140625" defaultRowHeight="12.75"/>
  <cols>
    <col min="1" max="1" width="4" style="39" customWidth="1"/>
    <col min="2" max="2" width="94.140625" style="40" customWidth="1"/>
    <col min="3" max="6" width="17.5703125" style="40" customWidth="1"/>
    <col min="7" max="7" width="11.140625" style="75" customWidth="1"/>
    <col min="8" max="8" width="69" style="75" customWidth="1"/>
    <col min="9" max="16384" width="9.140625" style="40"/>
  </cols>
  <sheetData>
    <row r="1" spans="1:8" s="3" customFormat="1" ht="20.100000000000001" customHeight="1">
      <c r="A1" s="28"/>
      <c r="B1" s="4" t="s">
        <v>156</v>
      </c>
      <c r="G1" s="75"/>
      <c r="H1" s="75"/>
    </row>
    <row r="2" spans="1:8" s="3" customFormat="1" ht="20.100000000000001" customHeight="1">
      <c r="A2" s="28"/>
      <c r="B2" s="5" t="s">
        <v>72</v>
      </c>
      <c r="D2" s="74"/>
      <c r="E2" s="74"/>
      <c r="F2" s="37"/>
      <c r="G2" s="75"/>
      <c r="H2" s="75"/>
    </row>
    <row r="3" spans="1:8" s="6" customFormat="1" ht="12.75" customHeight="1">
      <c r="A3" s="29"/>
      <c r="B3" s="7"/>
      <c r="G3" s="75"/>
      <c r="H3" s="75"/>
    </row>
    <row r="4" spans="1:8" s="6" customFormat="1" ht="20.100000000000001" customHeight="1">
      <c r="A4" s="29"/>
      <c r="B4" s="10" t="s">
        <v>39</v>
      </c>
      <c r="C4" s="9"/>
      <c r="D4" s="9"/>
      <c r="E4" s="9"/>
      <c r="F4" s="9"/>
      <c r="G4" s="75"/>
      <c r="H4" s="75"/>
    </row>
    <row r="5" spans="1:8" s="6" customFormat="1" ht="20.100000000000001" customHeight="1">
      <c r="A5" s="29"/>
      <c r="B5" s="10" t="s">
        <v>40</v>
      </c>
      <c r="C5" s="9"/>
      <c r="D5" s="9"/>
      <c r="E5" s="9"/>
      <c r="F5" s="9"/>
      <c r="G5" s="75"/>
      <c r="H5" s="75"/>
    </row>
    <row r="6" spans="1:8" s="6" customFormat="1" ht="20.100000000000001" customHeight="1">
      <c r="A6" s="29"/>
      <c r="B6" s="10" t="s">
        <v>140</v>
      </c>
      <c r="C6" s="47"/>
      <c r="D6" s="9"/>
      <c r="F6" s="9"/>
      <c r="G6" s="75"/>
      <c r="H6" s="75"/>
    </row>
    <row r="7" spans="1:8" s="1" customFormat="1" ht="8.1" customHeight="1">
      <c r="A7" s="33"/>
      <c r="C7" s="34"/>
      <c r="D7" s="51"/>
      <c r="F7" s="51"/>
      <c r="G7" s="75"/>
      <c r="H7" s="75"/>
    </row>
    <row r="8" spans="1:8" s="6" customFormat="1" ht="24.95" customHeight="1">
      <c r="A8" s="29"/>
      <c r="B8" s="23" t="s">
        <v>124</v>
      </c>
      <c r="C8" s="22"/>
      <c r="D8" s="11"/>
      <c r="E8" s="11"/>
      <c r="F8" s="8" t="s">
        <v>16</v>
      </c>
      <c r="G8" s="75"/>
      <c r="H8" s="75"/>
    </row>
    <row r="9" spans="1:8" s="13" customFormat="1" ht="45" customHeight="1">
      <c r="A9" s="30"/>
      <c r="B9" s="19"/>
      <c r="C9" s="20" t="s">
        <v>152</v>
      </c>
      <c r="D9" s="20" t="s">
        <v>41</v>
      </c>
      <c r="E9" s="20" t="s">
        <v>42</v>
      </c>
      <c r="F9" s="20" t="s">
        <v>153</v>
      </c>
      <c r="G9" s="75"/>
      <c r="H9" s="75"/>
    </row>
    <row r="10" spans="1:8" s="1" customFormat="1" ht="8.1" customHeight="1">
      <c r="A10" s="33"/>
      <c r="C10" s="34"/>
      <c r="D10" s="27"/>
      <c r="F10" s="27"/>
      <c r="G10" s="75"/>
      <c r="H10" s="75"/>
    </row>
    <row r="11" spans="1:8" s="6" customFormat="1" ht="15.95" customHeight="1">
      <c r="A11" s="29"/>
      <c r="B11" s="50" t="s">
        <v>43</v>
      </c>
      <c r="C11" s="48"/>
      <c r="D11" s="11"/>
      <c r="E11" s="11"/>
      <c r="F11" s="8"/>
      <c r="G11" s="75"/>
      <c r="H11" s="75"/>
    </row>
    <row r="12" spans="1:8" s="17" customFormat="1" ht="15.95" customHeight="1">
      <c r="A12" s="31"/>
      <c r="B12" s="14" t="s">
        <v>125</v>
      </c>
      <c r="C12" s="15">
        <f>C41+C119</f>
        <v>0</v>
      </c>
      <c r="D12" s="15">
        <f>D41+D119</f>
        <v>0</v>
      </c>
      <c r="E12" s="15">
        <f>E41+E119</f>
        <v>0</v>
      </c>
      <c r="F12" s="15">
        <f>F41+F119</f>
        <v>0</v>
      </c>
      <c r="G12" s="75"/>
      <c r="H12" s="75"/>
    </row>
    <row r="13" spans="1:8" s="17" customFormat="1" ht="15.95" customHeight="1">
      <c r="A13" s="31"/>
      <c r="B13" s="14" t="s">
        <v>126</v>
      </c>
      <c r="C13" s="15">
        <f>SUM(C76,C82, C141:C142)</f>
        <v>0</v>
      </c>
      <c r="D13" s="15">
        <f>SUM(D76,D82, D141:D142)</f>
        <v>0</v>
      </c>
      <c r="E13" s="15">
        <f>SUM(E76,E82, E141:E142)</f>
        <v>0</v>
      </c>
      <c r="F13" s="15">
        <f>SUM(F76,F82, F141:F142)</f>
        <v>0</v>
      </c>
      <c r="G13" s="75"/>
      <c r="H13" s="75"/>
    </row>
    <row r="14" spans="1:8" s="17" customFormat="1" ht="15.95" customHeight="1">
      <c r="A14" s="31"/>
      <c r="B14" s="14" t="s">
        <v>93</v>
      </c>
      <c r="C14" s="15">
        <f>C94+C143</f>
        <v>0</v>
      </c>
      <c r="D14" s="15">
        <f>D94+D143</f>
        <v>0</v>
      </c>
      <c r="E14" s="15">
        <f>E94+E143</f>
        <v>0</v>
      </c>
      <c r="F14" s="15">
        <f>F94+F143</f>
        <v>0</v>
      </c>
      <c r="G14" s="75"/>
      <c r="H14" s="75"/>
    </row>
    <row r="15" spans="1:8" s="17" customFormat="1" ht="15.95" customHeight="1">
      <c r="A15" s="32"/>
      <c r="B15" s="18" t="s">
        <v>128</v>
      </c>
      <c r="C15" s="16">
        <f>SUM(C12:C14)</f>
        <v>0</v>
      </c>
      <c r="D15" s="16">
        <f>SUM(D12:D14)</f>
        <v>0</v>
      </c>
      <c r="E15" s="16">
        <f>SUM(E12:E14)</f>
        <v>0</v>
      </c>
      <c r="F15" s="16">
        <f>SUM(F12:F14)</f>
        <v>0</v>
      </c>
      <c r="G15" s="75"/>
      <c r="H15" s="75"/>
    </row>
    <row r="16" spans="1:8" s="1" customFormat="1" ht="8.1" customHeight="1">
      <c r="A16" s="33"/>
      <c r="C16" s="34"/>
      <c r="D16" s="27"/>
      <c r="F16" s="27"/>
      <c r="G16" s="75"/>
      <c r="H16" s="75"/>
    </row>
    <row r="17" spans="1:8" s="6" customFormat="1" ht="15.95" customHeight="1">
      <c r="A17" s="29"/>
      <c r="B17" s="50" t="s">
        <v>48</v>
      </c>
      <c r="C17" s="48"/>
      <c r="D17" s="11"/>
      <c r="E17" s="11"/>
      <c r="F17" s="8"/>
      <c r="G17" s="75"/>
      <c r="H17" s="75"/>
    </row>
    <row r="18" spans="1:8" s="17" customFormat="1" ht="15.95" customHeight="1">
      <c r="A18" s="31"/>
      <c r="B18" s="14" t="s">
        <v>133</v>
      </c>
      <c r="C18" s="15">
        <f>SUM(C44:C50,C122:C126)</f>
        <v>0</v>
      </c>
      <c r="D18" s="15">
        <f>SUM(D44:D50,D122:D126)</f>
        <v>0</v>
      </c>
      <c r="E18" s="15">
        <f>SUM(E44:E50,E122:E126)</f>
        <v>0</v>
      </c>
      <c r="F18" s="15">
        <f>SUM(F44:F50,F122:F126)</f>
        <v>0</v>
      </c>
      <c r="G18" s="75"/>
      <c r="H18" s="75"/>
    </row>
    <row r="19" spans="1:8" s="17" customFormat="1" ht="15.95" customHeight="1">
      <c r="A19" s="31"/>
      <c r="B19" s="14" t="s">
        <v>134</v>
      </c>
      <c r="C19" s="15">
        <f>SUM(C51,C104,C127,C152)</f>
        <v>0</v>
      </c>
      <c r="D19" s="15">
        <f>SUM(D51,D104,D127,D152)</f>
        <v>0</v>
      </c>
      <c r="E19" s="15">
        <f>SUM(E51,E104,E127,E152)</f>
        <v>0</v>
      </c>
      <c r="F19" s="15">
        <f>SUM(F51,F104,F127,F152)</f>
        <v>0</v>
      </c>
      <c r="G19" s="75"/>
      <c r="H19" s="75"/>
    </row>
    <row r="20" spans="1:8" s="17" customFormat="1" ht="15.95" customHeight="1">
      <c r="A20" s="31"/>
      <c r="B20" s="14" t="s">
        <v>135</v>
      </c>
      <c r="C20" s="15">
        <f>SUM(C55:C56,C131:C132)</f>
        <v>0</v>
      </c>
      <c r="D20" s="15">
        <f>SUM(D55:D56,D131:D132)</f>
        <v>0</v>
      </c>
      <c r="E20" s="15">
        <f>SUM(E55:E56,E131:E132)</f>
        <v>0</v>
      </c>
      <c r="F20" s="15">
        <f>SUM(F55:F56,F131:F132)</f>
        <v>0</v>
      </c>
      <c r="G20" s="75"/>
      <c r="H20" s="75"/>
    </row>
    <row r="21" spans="1:8" s="17" customFormat="1" ht="15.95" customHeight="1">
      <c r="A21" s="31"/>
      <c r="B21" s="14" t="s">
        <v>136</v>
      </c>
      <c r="C21" s="15">
        <f>SUM(C52:C53,C128:C129)</f>
        <v>0</v>
      </c>
      <c r="D21" s="15">
        <f>SUM(D52:D53,D128:D129)</f>
        <v>0</v>
      </c>
      <c r="E21" s="15">
        <f>SUM(E52:E53,E128:E129)</f>
        <v>0</v>
      </c>
      <c r="F21" s="15">
        <f>SUM(F52:F53,F128:F129)</f>
        <v>0</v>
      </c>
      <c r="G21" s="75"/>
      <c r="H21" s="75"/>
    </row>
    <row r="22" spans="1:8" s="17" customFormat="1" ht="15.95" customHeight="1">
      <c r="A22" s="31"/>
      <c r="B22" s="14" t="s">
        <v>137</v>
      </c>
      <c r="C22" s="15">
        <f>SUM(C54,C130)</f>
        <v>0</v>
      </c>
      <c r="D22" s="15">
        <f>SUM(D54,D130)</f>
        <v>0</v>
      </c>
      <c r="E22" s="15">
        <f>SUM(E54,E130)</f>
        <v>0</v>
      </c>
      <c r="F22" s="15">
        <f>SUM(F54,F130)</f>
        <v>0</v>
      </c>
      <c r="G22" s="75"/>
      <c r="H22" s="75"/>
    </row>
    <row r="23" spans="1:8" s="17" customFormat="1" ht="15.95" customHeight="1">
      <c r="A23" s="31"/>
      <c r="B23" s="14" t="s">
        <v>138</v>
      </c>
      <c r="C23" s="15">
        <f>SUM(C98:C103, C147:C151)</f>
        <v>0</v>
      </c>
      <c r="D23" s="15">
        <f>SUM(D98:D103, D147:D151)</f>
        <v>0</v>
      </c>
      <c r="E23" s="15">
        <f>SUM(E98:E103, E147:E151)</f>
        <v>0</v>
      </c>
      <c r="F23" s="15">
        <f>SUM(F98:F103, F147:F151)</f>
        <v>0</v>
      </c>
      <c r="G23" s="75"/>
      <c r="H23" s="75"/>
    </row>
    <row r="24" spans="1:8" s="17" customFormat="1" ht="15.95" customHeight="1">
      <c r="A24" s="32"/>
      <c r="B24" s="18" t="s">
        <v>53</v>
      </c>
      <c r="C24" s="16">
        <f>SUM(C18:C23)</f>
        <v>0</v>
      </c>
      <c r="D24" s="16">
        <f>SUM(D18:D23)</f>
        <v>0</v>
      </c>
      <c r="E24" s="16">
        <f>SUM(E18:E23)</f>
        <v>0</v>
      </c>
      <c r="F24" s="16">
        <f>SUM(F18:F23)</f>
        <v>0</v>
      </c>
      <c r="G24" s="75"/>
      <c r="H24" s="75"/>
    </row>
    <row r="25" spans="1:8" ht="18" customHeight="1">
      <c r="D25" s="41"/>
      <c r="E25" s="41"/>
      <c r="F25" s="41"/>
    </row>
    <row r="26" spans="1:8" s="6" customFormat="1" ht="24.95" customHeight="1">
      <c r="A26" s="29"/>
      <c r="B26" s="23" t="s">
        <v>127</v>
      </c>
      <c r="C26" s="22"/>
      <c r="D26" s="11"/>
      <c r="E26" s="11"/>
      <c r="F26" s="8"/>
      <c r="G26" s="75"/>
      <c r="H26" s="75"/>
    </row>
    <row r="27" spans="1:8" s="6" customFormat="1" ht="20.100000000000001" customHeight="1">
      <c r="A27" s="29"/>
      <c r="B27" s="12" t="s">
        <v>142</v>
      </c>
      <c r="C27" s="48"/>
      <c r="D27" s="11"/>
      <c r="E27" s="11"/>
      <c r="F27" s="8" t="s">
        <v>16</v>
      </c>
      <c r="G27" s="75"/>
      <c r="H27" s="75"/>
    </row>
    <row r="28" spans="1:8" s="13" customFormat="1" ht="45" customHeight="1">
      <c r="A28" s="30"/>
      <c r="B28" s="19"/>
      <c r="C28" s="20" t="str">
        <f>C$9</f>
        <v>2020-21 
Provisional 
Outturn</v>
      </c>
      <c r="D28" s="20" t="str">
        <f>D$9</f>
        <v>2021-22 
Budget 
Estimate</v>
      </c>
      <c r="E28" s="20" t="str">
        <f>E$9</f>
        <v>2022-23 
Budget 
Estimate</v>
      </c>
      <c r="F28" s="20" t="str">
        <f>F$9</f>
        <v>2023-24 
Budget 
Estimate</v>
      </c>
      <c r="G28" s="75"/>
      <c r="H28" s="75"/>
    </row>
    <row r="29" spans="1:8" s="1" customFormat="1" ht="8.1" customHeight="1">
      <c r="A29" s="33"/>
      <c r="C29" s="34"/>
      <c r="D29" s="27"/>
      <c r="F29" s="27"/>
      <c r="G29" s="75"/>
      <c r="H29" s="75"/>
    </row>
    <row r="30" spans="1:8" s="6" customFormat="1" ht="15.95" customHeight="1">
      <c r="A30" s="29"/>
      <c r="B30" s="50" t="s">
        <v>43</v>
      </c>
      <c r="C30" s="48"/>
      <c r="D30" s="11"/>
      <c r="E30" s="11"/>
      <c r="F30" s="8"/>
      <c r="G30" s="75"/>
      <c r="H30" s="75"/>
    </row>
    <row r="31" spans="1:8" s="17" customFormat="1" ht="15.95" customHeight="1">
      <c r="A31" s="31"/>
      <c r="B31" s="21" t="s">
        <v>31</v>
      </c>
      <c r="C31" s="26">
        <v>0</v>
      </c>
      <c r="D31" s="26">
        <v>0</v>
      </c>
      <c r="E31" s="26">
        <v>0</v>
      </c>
      <c r="F31" s="26">
        <v>0</v>
      </c>
      <c r="G31" s="75"/>
      <c r="H31" s="75"/>
    </row>
    <row r="32" spans="1:8" s="17" customFormat="1" ht="15.95" customHeight="1">
      <c r="A32" s="31"/>
      <c r="B32" s="21" t="s">
        <v>154</v>
      </c>
      <c r="C32" s="26">
        <v>0</v>
      </c>
      <c r="D32" s="26">
        <v>0</v>
      </c>
      <c r="E32" s="26">
        <v>0</v>
      </c>
      <c r="F32" s="26">
        <v>0</v>
      </c>
      <c r="G32" s="75"/>
      <c r="H32" s="75"/>
    </row>
    <row r="33" spans="1:8" s="17" customFormat="1" ht="15.95" customHeight="1">
      <c r="A33" s="31"/>
      <c r="B33" s="21" t="s">
        <v>32</v>
      </c>
      <c r="C33" s="26">
        <v>0</v>
      </c>
      <c r="D33" s="26">
        <v>0</v>
      </c>
      <c r="E33" s="26">
        <v>0</v>
      </c>
      <c r="F33" s="26">
        <v>0</v>
      </c>
      <c r="G33" s="75"/>
      <c r="H33" s="75"/>
    </row>
    <row r="34" spans="1:8" s="17" customFormat="1" ht="15.95" customHeight="1">
      <c r="A34" s="31"/>
      <c r="B34" s="21" t="s">
        <v>35</v>
      </c>
      <c r="C34" s="26">
        <v>0</v>
      </c>
      <c r="D34" s="26">
        <v>0</v>
      </c>
      <c r="E34" s="26">
        <v>0</v>
      </c>
      <c r="F34" s="26">
        <v>0</v>
      </c>
      <c r="G34" s="75"/>
      <c r="H34" s="75"/>
    </row>
    <row r="35" spans="1:8" s="17" customFormat="1" ht="15.95" customHeight="1">
      <c r="A35" s="31"/>
      <c r="B35" s="21" t="s">
        <v>33</v>
      </c>
      <c r="C35" s="26">
        <v>0</v>
      </c>
      <c r="D35" s="26">
        <v>0</v>
      </c>
      <c r="E35" s="26">
        <v>0</v>
      </c>
      <c r="F35" s="26">
        <v>0</v>
      </c>
      <c r="G35" s="75"/>
      <c r="H35" s="75"/>
    </row>
    <row r="36" spans="1:8" s="17" customFormat="1" ht="15.95" customHeight="1">
      <c r="A36" s="31"/>
      <c r="B36" s="21" t="s">
        <v>45</v>
      </c>
      <c r="C36" s="26">
        <v>0</v>
      </c>
      <c r="D36" s="26">
        <v>0</v>
      </c>
      <c r="E36" s="26">
        <v>0</v>
      </c>
      <c r="F36" s="26">
        <v>0</v>
      </c>
      <c r="G36" s="75"/>
      <c r="H36" s="75"/>
    </row>
    <row r="37" spans="1:8" s="17" customFormat="1" ht="15.95" customHeight="1">
      <c r="A37" s="31"/>
      <c r="B37" s="21" t="s">
        <v>44</v>
      </c>
      <c r="C37" s="26">
        <v>0</v>
      </c>
      <c r="D37" s="26">
        <v>0</v>
      </c>
      <c r="E37" s="26">
        <v>0</v>
      </c>
      <c r="F37" s="26">
        <v>0</v>
      </c>
      <c r="G37" s="75"/>
      <c r="H37" s="75"/>
    </row>
    <row r="38" spans="1:8" s="17" customFormat="1" ht="15.95" customHeight="1">
      <c r="A38" s="31"/>
      <c r="B38" s="21" t="s">
        <v>38</v>
      </c>
      <c r="C38" s="26">
        <v>0</v>
      </c>
      <c r="D38" s="26">
        <v>0</v>
      </c>
      <c r="E38" s="26">
        <v>0</v>
      </c>
      <c r="F38" s="26">
        <v>0</v>
      </c>
      <c r="G38" s="75"/>
      <c r="H38" s="75"/>
    </row>
    <row r="39" spans="1:8" s="17" customFormat="1" ht="15.95" customHeight="1">
      <c r="A39" s="31"/>
      <c r="B39" s="21" t="s">
        <v>34</v>
      </c>
      <c r="C39" s="26">
        <v>0</v>
      </c>
      <c r="D39" s="26">
        <v>0</v>
      </c>
      <c r="E39" s="26">
        <v>0</v>
      </c>
      <c r="F39" s="26">
        <v>0</v>
      </c>
      <c r="G39" s="75"/>
      <c r="H39" s="75"/>
    </row>
    <row r="40" spans="1:8" s="17" customFormat="1" ht="15.95" customHeight="1">
      <c r="A40" s="31"/>
      <c r="B40" s="21" t="s">
        <v>46</v>
      </c>
      <c r="C40" s="26">
        <v>0</v>
      </c>
      <c r="D40" s="26">
        <v>0</v>
      </c>
      <c r="E40" s="26">
        <v>0</v>
      </c>
      <c r="F40" s="26">
        <v>0</v>
      </c>
      <c r="G40" s="75"/>
      <c r="H40" s="75"/>
    </row>
    <row r="41" spans="1:8" s="17" customFormat="1" ht="15.95" customHeight="1">
      <c r="A41" s="32"/>
      <c r="B41" s="18" t="s">
        <v>47</v>
      </c>
      <c r="C41" s="16">
        <f>SUM(C31:C40)</f>
        <v>0</v>
      </c>
      <c r="D41" s="16">
        <f>SUM(D31:D40)</f>
        <v>0</v>
      </c>
      <c r="E41" s="16">
        <f>SUM(E31:E40)</f>
        <v>0</v>
      </c>
      <c r="F41" s="16">
        <f>SUM(F31:F40)</f>
        <v>0</v>
      </c>
      <c r="G41" s="75"/>
      <c r="H41" s="75"/>
    </row>
    <row r="42" spans="1:8" s="1" customFormat="1" ht="8.1" customHeight="1">
      <c r="A42" s="33"/>
      <c r="C42" s="34"/>
      <c r="D42" s="27"/>
      <c r="F42" s="27"/>
      <c r="G42" s="75"/>
      <c r="H42" s="75"/>
    </row>
    <row r="43" spans="1:8" s="6" customFormat="1" ht="15.95" customHeight="1">
      <c r="A43" s="29"/>
      <c r="B43" s="50" t="s">
        <v>48</v>
      </c>
      <c r="C43" s="48"/>
      <c r="D43" s="11"/>
      <c r="E43" s="11"/>
      <c r="F43" s="8"/>
      <c r="G43" s="75"/>
      <c r="H43" s="75"/>
    </row>
    <row r="44" spans="1:8" s="17" customFormat="1" ht="15.95" customHeight="1">
      <c r="A44" s="31"/>
      <c r="B44" s="21" t="s">
        <v>78</v>
      </c>
      <c r="C44" s="26">
        <v>0</v>
      </c>
      <c r="D44" s="26">
        <v>0</v>
      </c>
      <c r="E44" s="26">
        <v>0</v>
      </c>
      <c r="F44" s="26">
        <v>0</v>
      </c>
      <c r="G44" s="75"/>
      <c r="H44" s="75"/>
    </row>
    <row r="45" spans="1:8" s="17" customFormat="1" ht="15.95" customHeight="1">
      <c r="A45" s="31"/>
      <c r="B45" s="21" t="s">
        <v>79</v>
      </c>
      <c r="C45" s="26">
        <v>0</v>
      </c>
      <c r="D45" s="26">
        <v>0</v>
      </c>
      <c r="E45" s="26">
        <v>0</v>
      </c>
      <c r="F45" s="26">
        <v>0</v>
      </c>
      <c r="G45" s="75"/>
      <c r="H45" s="75"/>
    </row>
    <row r="46" spans="1:8" s="17" customFormat="1" ht="15.95" customHeight="1">
      <c r="A46" s="31"/>
      <c r="B46" s="21" t="s">
        <v>80</v>
      </c>
      <c r="C46" s="26">
        <v>0</v>
      </c>
      <c r="D46" s="26">
        <v>0</v>
      </c>
      <c r="E46" s="26">
        <v>0</v>
      </c>
      <c r="F46" s="26">
        <v>0</v>
      </c>
      <c r="G46" s="75"/>
      <c r="H46" s="75"/>
    </row>
    <row r="47" spans="1:8" s="17" customFormat="1" ht="15.95" customHeight="1">
      <c r="A47" s="31"/>
      <c r="B47" s="21" t="s">
        <v>81</v>
      </c>
      <c r="C47" s="26">
        <v>0</v>
      </c>
      <c r="D47" s="26">
        <v>0</v>
      </c>
      <c r="E47" s="26">
        <v>0</v>
      </c>
      <c r="F47" s="26">
        <v>0</v>
      </c>
      <c r="G47" s="75"/>
      <c r="H47" s="75"/>
    </row>
    <row r="48" spans="1:8" s="17" customFormat="1" ht="15.95" customHeight="1">
      <c r="A48" s="31"/>
      <c r="B48" s="21" t="s">
        <v>82</v>
      </c>
      <c r="C48" s="26">
        <v>0</v>
      </c>
      <c r="D48" s="26">
        <v>0</v>
      </c>
      <c r="E48" s="26">
        <v>0</v>
      </c>
      <c r="F48" s="26">
        <v>0</v>
      </c>
      <c r="G48" s="75"/>
      <c r="H48" s="75"/>
    </row>
    <row r="49" spans="1:8" s="17" customFormat="1" ht="15.95" customHeight="1">
      <c r="A49" s="31"/>
      <c r="B49" s="21" t="s">
        <v>83</v>
      </c>
      <c r="C49" s="26">
        <v>0</v>
      </c>
      <c r="D49" s="26">
        <v>0</v>
      </c>
      <c r="E49" s="26">
        <v>0</v>
      </c>
      <c r="F49" s="26">
        <v>0</v>
      </c>
      <c r="G49" s="75"/>
      <c r="H49" s="75"/>
    </row>
    <row r="50" spans="1:8" s="17" customFormat="1" ht="15.95" customHeight="1">
      <c r="A50" s="31"/>
      <c r="B50" s="21" t="s">
        <v>84</v>
      </c>
      <c r="C50" s="26">
        <v>0</v>
      </c>
      <c r="D50" s="26">
        <v>0</v>
      </c>
      <c r="E50" s="26">
        <v>0</v>
      </c>
      <c r="F50" s="26">
        <v>0</v>
      </c>
      <c r="G50" s="75"/>
      <c r="H50" s="75"/>
    </row>
    <row r="51" spans="1:8" s="17" customFormat="1" ht="15.95" customHeight="1">
      <c r="A51" s="31"/>
      <c r="B51" s="21" t="s">
        <v>85</v>
      </c>
      <c r="C51" s="26">
        <v>0</v>
      </c>
      <c r="D51" s="26">
        <v>0</v>
      </c>
      <c r="E51" s="26">
        <v>0</v>
      </c>
      <c r="F51" s="26">
        <v>0</v>
      </c>
      <c r="G51" s="75"/>
      <c r="H51" s="75"/>
    </row>
    <row r="52" spans="1:8" s="17" customFormat="1" ht="15.95" customHeight="1">
      <c r="A52" s="31"/>
      <c r="B52" s="21" t="s">
        <v>86</v>
      </c>
      <c r="C52" s="26">
        <v>0</v>
      </c>
      <c r="D52" s="26">
        <v>0</v>
      </c>
      <c r="E52" s="26">
        <v>0</v>
      </c>
      <c r="F52" s="26">
        <v>0</v>
      </c>
      <c r="G52" s="75"/>
      <c r="H52" s="75"/>
    </row>
    <row r="53" spans="1:8" s="17" customFormat="1" ht="15.95" customHeight="1">
      <c r="A53" s="31"/>
      <c r="B53" s="21" t="s">
        <v>87</v>
      </c>
      <c r="C53" s="26">
        <v>0</v>
      </c>
      <c r="D53" s="26">
        <v>0</v>
      </c>
      <c r="E53" s="26">
        <v>0</v>
      </c>
      <c r="F53" s="26">
        <v>0</v>
      </c>
      <c r="G53" s="75"/>
      <c r="H53" s="75"/>
    </row>
    <row r="54" spans="1:8" s="17" customFormat="1" ht="15.95" customHeight="1">
      <c r="A54" s="31"/>
      <c r="B54" s="21" t="s">
        <v>88</v>
      </c>
      <c r="C54" s="15">
        <v>0</v>
      </c>
      <c r="D54" s="15">
        <v>0</v>
      </c>
      <c r="E54" s="26">
        <v>0</v>
      </c>
      <c r="F54" s="26">
        <v>0</v>
      </c>
      <c r="G54" s="75"/>
      <c r="H54" s="75"/>
    </row>
    <row r="55" spans="1:8" s="17" customFormat="1" ht="15.95" customHeight="1">
      <c r="A55" s="31"/>
      <c r="B55" s="21" t="s">
        <v>89</v>
      </c>
      <c r="C55" s="26">
        <v>0</v>
      </c>
      <c r="D55" s="26">
        <v>0</v>
      </c>
      <c r="E55" s="26">
        <v>0</v>
      </c>
      <c r="F55" s="26">
        <v>0</v>
      </c>
      <c r="G55" s="75"/>
      <c r="H55" s="75"/>
    </row>
    <row r="56" spans="1:8" s="17" customFormat="1" ht="15.95" customHeight="1">
      <c r="A56" s="31"/>
      <c r="B56" s="21" t="s">
        <v>90</v>
      </c>
      <c r="C56" s="26">
        <v>0</v>
      </c>
      <c r="D56" s="26">
        <v>0</v>
      </c>
      <c r="E56" s="26">
        <v>0</v>
      </c>
      <c r="F56" s="26">
        <v>0</v>
      </c>
      <c r="G56" s="75"/>
      <c r="H56" s="75"/>
    </row>
    <row r="57" spans="1:8" s="17" customFormat="1" ht="15.95" customHeight="1">
      <c r="A57" s="32"/>
      <c r="B57" s="18" t="s">
        <v>49</v>
      </c>
      <c r="C57" s="16">
        <f>SUM(C44:C56)</f>
        <v>0</v>
      </c>
      <c r="D57" s="16">
        <f>SUM(D44:D56)</f>
        <v>0</v>
      </c>
      <c r="E57" s="16">
        <f>SUM(E44:E56)</f>
        <v>0</v>
      </c>
      <c r="F57" s="16">
        <f>SUM(F44:F56)</f>
        <v>0</v>
      </c>
      <c r="G57" s="75"/>
      <c r="H57" s="75"/>
    </row>
    <row r="58" spans="1:8" s="1" customFormat="1" ht="8.1" customHeight="1">
      <c r="A58" s="33"/>
      <c r="C58" s="34"/>
      <c r="D58" s="27"/>
      <c r="F58" s="27"/>
      <c r="G58" s="75"/>
      <c r="H58" s="75"/>
    </row>
    <row r="59" spans="1:8" s="17" customFormat="1" ht="15.95" customHeight="1">
      <c r="A59" s="31"/>
      <c r="B59" s="44" t="s">
        <v>97</v>
      </c>
      <c r="C59" s="36" t="str">
        <f>IF(C41+C57=0, "PASS", "FAIL")</f>
        <v>PASS</v>
      </c>
      <c r="D59" s="36" t="str">
        <f>IF(D41+D57=0, "PASS", "FAIL")</f>
        <v>PASS</v>
      </c>
      <c r="E59" s="36" t="str">
        <f>IF(E41+E57=0, "PASS", "FAIL")</f>
        <v>PASS</v>
      </c>
      <c r="F59" s="36" t="str">
        <f>IF(F41+F57=0, "PASS", "FAIL")</f>
        <v>PASS</v>
      </c>
      <c r="G59" s="75"/>
      <c r="H59" s="75"/>
    </row>
    <row r="60" spans="1:8" s="1" customFormat="1" ht="18" customHeight="1">
      <c r="A60" s="33"/>
      <c r="C60" s="34"/>
      <c r="D60" s="27"/>
      <c r="F60" s="27"/>
      <c r="G60" s="75"/>
      <c r="H60" s="75"/>
    </row>
    <row r="61" spans="1:8" s="6" customFormat="1" ht="20.100000000000001" customHeight="1">
      <c r="A61" s="29"/>
      <c r="B61" s="12" t="s">
        <v>141</v>
      </c>
      <c r="C61" s="48"/>
      <c r="D61" s="11"/>
      <c r="E61" s="11"/>
      <c r="F61" s="8" t="s">
        <v>16</v>
      </c>
      <c r="G61" s="75"/>
      <c r="H61" s="75"/>
    </row>
    <row r="62" spans="1:8" s="13" customFormat="1" ht="45" customHeight="1">
      <c r="A62" s="30"/>
      <c r="B62" s="19"/>
      <c r="C62" s="20" t="str">
        <f>C$9</f>
        <v>2020-21 
Provisional 
Outturn</v>
      </c>
      <c r="D62" s="20" t="str">
        <f>D$9</f>
        <v>2021-22 
Budget 
Estimate</v>
      </c>
      <c r="E62" s="20" t="str">
        <f>E$9</f>
        <v>2022-23 
Budget 
Estimate</v>
      </c>
      <c r="F62" s="20" t="str">
        <f>F$9</f>
        <v>2023-24 
Budget 
Estimate</v>
      </c>
      <c r="G62" s="75"/>
      <c r="H62" s="75"/>
    </row>
    <row r="63" spans="1:8" s="1" customFormat="1" ht="8.1" customHeight="1">
      <c r="A63" s="33"/>
      <c r="C63" s="34"/>
      <c r="D63" s="27"/>
      <c r="F63" s="27"/>
      <c r="G63" s="75"/>
      <c r="H63" s="75"/>
    </row>
    <row r="64" spans="1:8" s="6" customFormat="1" ht="15.95" customHeight="1">
      <c r="A64" s="29"/>
      <c r="B64" s="50" t="s">
        <v>43</v>
      </c>
      <c r="C64" s="48"/>
      <c r="D64" s="11"/>
      <c r="E64" s="11"/>
      <c r="F64" s="8"/>
      <c r="G64" s="75"/>
      <c r="H64" s="75"/>
    </row>
    <row r="65" spans="1:8" s="13" customFormat="1" ht="20.100000000000001" customHeight="1">
      <c r="A65" s="30"/>
      <c r="B65" s="81" t="s">
        <v>94</v>
      </c>
      <c r="C65" s="82"/>
      <c r="D65" s="82"/>
      <c r="E65" s="82"/>
      <c r="F65" s="83"/>
      <c r="G65" s="75"/>
      <c r="H65" s="75"/>
    </row>
    <row r="66" spans="1:8" s="17" customFormat="1" ht="15.95" customHeight="1">
      <c r="A66" s="31"/>
      <c r="B66" s="21" t="s">
        <v>31</v>
      </c>
      <c r="C66" s="26">
        <v>0</v>
      </c>
      <c r="D66" s="26">
        <v>0</v>
      </c>
      <c r="E66" s="26">
        <v>0</v>
      </c>
      <c r="F66" s="26">
        <v>0</v>
      </c>
      <c r="G66" s="75"/>
      <c r="H66" s="75"/>
    </row>
    <row r="67" spans="1:8" s="17" customFormat="1" ht="15.95" customHeight="1">
      <c r="A67" s="31"/>
      <c r="B67" s="21" t="s">
        <v>154</v>
      </c>
      <c r="C67" s="26">
        <v>0</v>
      </c>
      <c r="D67" s="26">
        <v>0</v>
      </c>
      <c r="E67" s="26">
        <v>0</v>
      </c>
      <c r="F67" s="26">
        <v>0</v>
      </c>
      <c r="G67" s="75"/>
      <c r="H67" s="75"/>
    </row>
    <row r="68" spans="1:8" s="17" customFormat="1" ht="15.95" customHeight="1">
      <c r="A68" s="31"/>
      <c r="B68" s="21" t="s">
        <v>32</v>
      </c>
      <c r="C68" s="26">
        <v>0</v>
      </c>
      <c r="D68" s="26">
        <v>0</v>
      </c>
      <c r="E68" s="26">
        <v>0</v>
      </c>
      <c r="F68" s="26">
        <v>0</v>
      </c>
      <c r="G68" s="75"/>
      <c r="H68" s="75"/>
    </row>
    <row r="69" spans="1:8" s="17" customFormat="1" ht="15.95" customHeight="1">
      <c r="A69" s="31"/>
      <c r="B69" s="21" t="s">
        <v>50</v>
      </c>
      <c r="C69" s="26">
        <v>0</v>
      </c>
      <c r="D69" s="26">
        <v>0</v>
      </c>
      <c r="E69" s="26">
        <v>0</v>
      </c>
      <c r="F69" s="26">
        <v>0</v>
      </c>
      <c r="G69" s="75"/>
      <c r="H69" s="75"/>
    </row>
    <row r="70" spans="1:8" s="17" customFormat="1" ht="15.95" customHeight="1">
      <c r="A70" s="31"/>
      <c r="B70" s="21" t="s">
        <v>33</v>
      </c>
      <c r="C70" s="26">
        <v>0</v>
      </c>
      <c r="D70" s="26">
        <v>0</v>
      </c>
      <c r="E70" s="26">
        <v>0</v>
      </c>
      <c r="F70" s="26">
        <v>0</v>
      </c>
      <c r="G70" s="75"/>
      <c r="H70" s="75"/>
    </row>
    <row r="71" spans="1:8" s="17" customFormat="1" ht="15.95" customHeight="1">
      <c r="A71" s="31"/>
      <c r="B71" s="21" t="s">
        <v>45</v>
      </c>
      <c r="C71" s="26">
        <v>0</v>
      </c>
      <c r="D71" s="26">
        <v>0</v>
      </c>
      <c r="E71" s="26">
        <v>0</v>
      </c>
      <c r="F71" s="26">
        <v>0</v>
      </c>
      <c r="G71" s="75"/>
      <c r="H71" s="75"/>
    </row>
    <row r="72" spans="1:8" s="17" customFormat="1" ht="15.95" customHeight="1">
      <c r="A72" s="31"/>
      <c r="B72" s="21" t="s">
        <v>44</v>
      </c>
      <c r="C72" s="26">
        <v>0</v>
      </c>
      <c r="D72" s="26">
        <v>0</v>
      </c>
      <c r="E72" s="26">
        <v>0</v>
      </c>
      <c r="F72" s="26">
        <v>0</v>
      </c>
      <c r="G72" s="75"/>
      <c r="H72" s="75"/>
    </row>
    <row r="73" spans="1:8" s="17" customFormat="1" ht="15.95" customHeight="1">
      <c r="A73" s="31"/>
      <c r="B73" s="21" t="s">
        <v>38</v>
      </c>
      <c r="C73" s="26">
        <v>0</v>
      </c>
      <c r="D73" s="26">
        <v>0</v>
      </c>
      <c r="E73" s="26">
        <v>0</v>
      </c>
      <c r="F73" s="26">
        <v>0</v>
      </c>
      <c r="G73" s="75"/>
      <c r="H73" s="75"/>
    </row>
    <row r="74" spans="1:8" s="17" customFormat="1" ht="15.95" customHeight="1">
      <c r="A74" s="31"/>
      <c r="B74" s="21" t="s">
        <v>34</v>
      </c>
      <c r="C74" s="26">
        <v>0</v>
      </c>
      <c r="D74" s="26">
        <v>0</v>
      </c>
      <c r="E74" s="26">
        <v>0</v>
      </c>
      <c r="F74" s="26">
        <v>0</v>
      </c>
      <c r="G74" s="75"/>
      <c r="H74" s="75"/>
    </row>
    <row r="75" spans="1:8" s="17" customFormat="1" ht="15.95" customHeight="1">
      <c r="A75" s="31"/>
      <c r="B75" s="21" t="s">
        <v>46</v>
      </c>
      <c r="C75" s="26">
        <v>0</v>
      </c>
      <c r="D75" s="26">
        <v>0</v>
      </c>
      <c r="E75" s="26">
        <v>0</v>
      </c>
      <c r="F75" s="26">
        <v>0</v>
      </c>
      <c r="G75" s="75"/>
      <c r="H75" s="75"/>
    </row>
    <row r="76" spans="1:8" s="17" customFormat="1" ht="15.95" customHeight="1">
      <c r="A76" s="32"/>
      <c r="B76" s="24" t="s">
        <v>95</v>
      </c>
      <c r="C76" s="25">
        <f>SUM(C66:C75)</f>
        <v>0</v>
      </c>
      <c r="D76" s="25">
        <f>SUM(D66:D75)</f>
        <v>0</v>
      </c>
      <c r="E76" s="25">
        <f>SUM(E66:E75)</f>
        <v>0</v>
      </c>
      <c r="F76" s="25">
        <f>SUM(F66:F75)</f>
        <v>0</v>
      </c>
      <c r="G76" s="75"/>
      <c r="H76" s="75"/>
    </row>
    <row r="77" spans="1:8" s="13" customFormat="1" ht="20.100000000000001" customHeight="1">
      <c r="A77" s="30"/>
      <c r="B77" s="81" t="s">
        <v>130</v>
      </c>
      <c r="C77" s="82"/>
      <c r="D77" s="82"/>
      <c r="E77" s="82"/>
      <c r="F77" s="83"/>
      <c r="G77" s="75"/>
      <c r="H77" s="75"/>
    </row>
    <row r="78" spans="1:8" s="17" customFormat="1" ht="15.95" customHeight="1">
      <c r="A78" s="31"/>
      <c r="B78" s="21" t="s">
        <v>51</v>
      </c>
      <c r="C78" s="26">
        <v>0</v>
      </c>
      <c r="D78" s="26">
        <v>0</v>
      </c>
      <c r="E78" s="26">
        <v>0</v>
      </c>
      <c r="F78" s="26">
        <v>0</v>
      </c>
      <c r="G78" s="75"/>
      <c r="H78" s="75"/>
    </row>
    <row r="79" spans="1:8" s="17" customFormat="1" ht="15.95" customHeight="1">
      <c r="A79" s="31"/>
      <c r="B79" s="21" t="s">
        <v>92</v>
      </c>
      <c r="C79" s="26">
        <v>0</v>
      </c>
      <c r="D79" s="26">
        <v>0</v>
      </c>
      <c r="E79" s="26">
        <v>0</v>
      </c>
      <c r="F79" s="26">
        <v>0</v>
      </c>
      <c r="G79" s="75"/>
      <c r="H79" s="75"/>
    </row>
    <row r="80" spans="1:8" s="17" customFormat="1" ht="15.95" customHeight="1">
      <c r="A80" s="31"/>
      <c r="B80" s="21" t="s">
        <v>131</v>
      </c>
      <c r="C80" s="26">
        <v>0</v>
      </c>
      <c r="D80" s="26">
        <v>0</v>
      </c>
      <c r="E80" s="26">
        <v>0</v>
      </c>
      <c r="F80" s="26">
        <v>0</v>
      </c>
      <c r="G80" s="75"/>
      <c r="H80" s="75"/>
    </row>
    <row r="81" spans="1:8" s="17" customFormat="1" ht="15.95" customHeight="1">
      <c r="A81" s="31"/>
      <c r="B81" s="21" t="s">
        <v>52</v>
      </c>
      <c r="C81" s="26">
        <v>0</v>
      </c>
      <c r="D81" s="26">
        <v>0</v>
      </c>
      <c r="E81" s="26">
        <v>0</v>
      </c>
      <c r="F81" s="26">
        <v>0</v>
      </c>
      <c r="G81" s="75"/>
      <c r="H81" s="75"/>
    </row>
    <row r="82" spans="1:8" s="17" customFormat="1" ht="15.95" customHeight="1">
      <c r="A82" s="32"/>
      <c r="B82" s="24" t="s">
        <v>132</v>
      </c>
      <c r="C82" s="25">
        <f>SUM(C78:C81)</f>
        <v>0</v>
      </c>
      <c r="D82" s="25">
        <f>SUM(D78:D81)</f>
        <v>0</v>
      </c>
      <c r="E82" s="25">
        <f>SUM(E78:E81)</f>
        <v>0</v>
      </c>
      <c r="F82" s="25">
        <f>SUM(F78:F81)</f>
        <v>0</v>
      </c>
      <c r="G82" s="75"/>
      <c r="H82" s="75"/>
    </row>
    <row r="83" spans="1:8" s="13" customFormat="1" ht="20.100000000000001" customHeight="1">
      <c r="A83" s="30"/>
      <c r="B83" s="81" t="s">
        <v>93</v>
      </c>
      <c r="C83" s="82"/>
      <c r="D83" s="82"/>
      <c r="E83" s="82"/>
      <c r="F83" s="83"/>
      <c r="G83" s="75"/>
      <c r="H83" s="75"/>
    </row>
    <row r="84" spans="1:8" s="17" customFormat="1" ht="15.95" customHeight="1">
      <c r="A84" s="31"/>
      <c r="B84" s="21" t="s">
        <v>31</v>
      </c>
      <c r="C84" s="26">
        <v>0</v>
      </c>
      <c r="D84" s="26">
        <v>0</v>
      </c>
      <c r="E84" s="26">
        <v>0</v>
      </c>
      <c r="F84" s="26">
        <v>0</v>
      </c>
      <c r="G84" s="75"/>
      <c r="H84" s="75"/>
    </row>
    <row r="85" spans="1:8" s="17" customFormat="1" ht="15.95" customHeight="1">
      <c r="A85" s="31"/>
      <c r="B85" s="21" t="s">
        <v>154</v>
      </c>
      <c r="C85" s="26">
        <v>0</v>
      </c>
      <c r="D85" s="26">
        <v>0</v>
      </c>
      <c r="E85" s="26">
        <v>0</v>
      </c>
      <c r="F85" s="26">
        <v>0</v>
      </c>
      <c r="G85" s="75"/>
      <c r="H85" s="75"/>
    </row>
    <row r="86" spans="1:8" s="17" customFormat="1" ht="15.95" customHeight="1">
      <c r="A86" s="31"/>
      <c r="B86" s="21" t="s">
        <v>32</v>
      </c>
      <c r="C86" s="26">
        <v>0</v>
      </c>
      <c r="D86" s="26">
        <v>0</v>
      </c>
      <c r="E86" s="26">
        <v>0</v>
      </c>
      <c r="F86" s="26">
        <v>0</v>
      </c>
      <c r="G86" s="75"/>
      <c r="H86" s="75"/>
    </row>
    <row r="87" spans="1:8" s="17" customFormat="1" ht="15.95" customHeight="1">
      <c r="A87" s="31"/>
      <c r="B87" s="21" t="s">
        <v>35</v>
      </c>
      <c r="C87" s="26">
        <v>0</v>
      </c>
      <c r="D87" s="26">
        <v>0</v>
      </c>
      <c r="E87" s="26">
        <v>0</v>
      </c>
      <c r="F87" s="26">
        <v>0</v>
      </c>
      <c r="G87" s="75"/>
      <c r="H87" s="75"/>
    </row>
    <row r="88" spans="1:8" s="17" customFormat="1" ht="15.95" customHeight="1">
      <c r="A88" s="31"/>
      <c r="B88" s="21" t="s">
        <v>33</v>
      </c>
      <c r="C88" s="26">
        <v>0</v>
      </c>
      <c r="D88" s="26">
        <v>0</v>
      </c>
      <c r="E88" s="26">
        <v>0</v>
      </c>
      <c r="F88" s="26">
        <v>0</v>
      </c>
      <c r="G88" s="75"/>
      <c r="H88" s="75"/>
    </row>
    <row r="89" spans="1:8" s="17" customFormat="1" ht="15.95" customHeight="1">
      <c r="A89" s="31"/>
      <c r="B89" s="21" t="s">
        <v>45</v>
      </c>
      <c r="C89" s="26">
        <v>0</v>
      </c>
      <c r="D89" s="26">
        <v>0</v>
      </c>
      <c r="E89" s="26">
        <v>0</v>
      </c>
      <c r="F89" s="26">
        <v>0</v>
      </c>
      <c r="G89" s="75"/>
      <c r="H89" s="75"/>
    </row>
    <row r="90" spans="1:8" s="17" customFormat="1" ht="15.95" customHeight="1">
      <c r="A90" s="31"/>
      <c r="B90" s="21" t="s">
        <v>44</v>
      </c>
      <c r="C90" s="26">
        <v>0</v>
      </c>
      <c r="D90" s="26">
        <v>0</v>
      </c>
      <c r="E90" s="26">
        <v>0</v>
      </c>
      <c r="F90" s="26">
        <v>0</v>
      </c>
      <c r="G90" s="75"/>
      <c r="H90" s="75"/>
    </row>
    <row r="91" spans="1:8" s="17" customFormat="1" ht="15.95" customHeight="1">
      <c r="A91" s="31"/>
      <c r="B91" s="21" t="s">
        <v>38</v>
      </c>
      <c r="C91" s="26">
        <v>0</v>
      </c>
      <c r="D91" s="26">
        <v>0</v>
      </c>
      <c r="E91" s="26">
        <v>0</v>
      </c>
      <c r="F91" s="26">
        <v>0</v>
      </c>
      <c r="G91" s="75"/>
      <c r="H91" s="75"/>
    </row>
    <row r="92" spans="1:8" s="17" customFormat="1" ht="15.95" customHeight="1">
      <c r="A92" s="31"/>
      <c r="B92" s="21" t="s">
        <v>34</v>
      </c>
      <c r="C92" s="26">
        <v>0</v>
      </c>
      <c r="D92" s="26">
        <v>0</v>
      </c>
      <c r="E92" s="26">
        <v>0</v>
      </c>
      <c r="F92" s="26">
        <v>0</v>
      </c>
      <c r="G92" s="75"/>
      <c r="H92" s="75"/>
    </row>
    <row r="93" spans="1:8" s="17" customFormat="1" ht="15.95" customHeight="1">
      <c r="A93" s="31"/>
      <c r="B93" s="21" t="s">
        <v>46</v>
      </c>
      <c r="C93" s="26">
        <v>0</v>
      </c>
      <c r="D93" s="26">
        <v>0</v>
      </c>
      <c r="E93" s="26">
        <v>0</v>
      </c>
      <c r="F93" s="26">
        <v>0</v>
      </c>
      <c r="G93" s="75"/>
      <c r="H93" s="75"/>
    </row>
    <row r="94" spans="1:8" s="17" customFormat="1" ht="15.95" customHeight="1">
      <c r="A94" s="32"/>
      <c r="B94" s="24" t="s">
        <v>96</v>
      </c>
      <c r="C94" s="25">
        <f>SUM(C84:C93)</f>
        <v>0</v>
      </c>
      <c r="D94" s="25">
        <f>SUM(D84:D93)</f>
        <v>0</v>
      </c>
      <c r="E94" s="25">
        <f>SUM(E84:E93)</f>
        <v>0</v>
      </c>
      <c r="F94" s="25">
        <f>SUM(F84:F93)</f>
        <v>0</v>
      </c>
      <c r="G94" s="75"/>
      <c r="H94" s="75"/>
    </row>
    <row r="95" spans="1:8" s="17" customFormat="1" ht="15.95" customHeight="1">
      <c r="A95" s="32"/>
      <c r="B95" s="18" t="s">
        <v>129</v>
      </c>
      <c r="C95" s="16">
        <f>SUM(C76,C82, C94)</f>
        <v>0</v>
      </c>
      <c r="D95" s="16">
        <f>SUM(D76,D82, D94)</f>
        <v>0</v>
      </c>
      <c r="E95" s="16">
        <f>SUM(E76,E82, E94)</f>
        <v>0</v>
      </c>
      <c r="F95" s="16">
        <f>SUM(F76,F82, F94)</f>
        <v>0</v>
      </c>
      <c r="G95" s="75"/>
      <c r="H95" s="75"/>
    </row>
    <row r="96" spans="1:8" s="1" customFormat="1" ht="8.1" customHeight="1">
      <c r="A96" s="33"/>
      <c r="C96" s="34"/>
      <c r="D96" s="27"/>
      <c r="F96" s="27"/>
      <c r="G96" s="75"/>
      <c r="H96" s="75"/>
    </row>
    <row r="97" spans="1:8" s="6" customFormat="1" ht="15.95" customHeight="1">
      <c r="A97" s="29"/>
      <c r="B97" s="50" t="s">
        <v>48</v>
      </c>
      <c r="C97" s="48"/>
      <c r="D97" s="11"/>
      <c r="E97" s="11"/>
      <c r="F97" s="8"/>
      <c r="G97" s="75"/>
      <c r="H97" s="75"/>
    </row>
    <row r="98" spans="1:8" s="17" customFormat="1" ht="15.95" customHeight="1">
      <c r="A98" s="31"/>
      <c r="B98" s="21" t="s">
        <v>78</v>
      </c>
      <c r="C98" s="26">
        <v>0</v>
      </c>
      <c r="D98" s="26">
        <v>0</v>
      </c>
      <c r="E98" s="26">
        <v>0</v>
      </c>
      <c r="F98" s="26">
        <v>0</v>
      </c>
      <c r="G98" s="75"/>
      <c r="H98" s="75"/>
    </row>
    <row r="99" spans="1:8" s="17" customFormat="1" ht="15.95" customHeight="1">
      <c r="A99" s="31"/>
      <c r="B99" s="21" t="s">
        <v>79</v>
      </c>
      <c r="C99" s="26">
        <v>0</v>
      </c>
      <c r="D99" s="26">
        <v>0</v>
      </c>
      <c r="E99" s="26">
        <v>0</v>
      </c>
      <c r="F99" s="26">
        <v>0</v>
      </c>
      <c r="G99" s="75"/>
      <c r="H99" s="75"/>
    </row>
    <row r="100" spans="1:8" s="17" customFormat="1" ht="15.95" customHeight="1">
      <c r="A100" s="31"/>
      <c r="B100" s="21" t="s">
        <v>80</v>
      </c>
      <c r="C100" s="26">
        <v>0</v>
      </c>
      <c r="D100" s="26">
        <v>0</v>
      </c>
      <c r="E100" s="26">
        <v>0</v>
      </c>
      <c r="F100" s="26">
        <v>0</v>
      </c>
      <c r="G100" s="75"/>
      <c r="H100" s="75"/>
    </row>
    <row r="101" spans="1:8" s="17" customFormat="1" ht="15.95" customHeight="1">
      <c r="A101" s="31"/>
      <c r="B101" s="21" t="s">
        <v>81</v>
      </c>
      <c r="C101" s="26">
        <v>0</v>
      </c>
      <c r="D101" s="26">
        <v>0</v>
      </c>
      <c r="E101" s="26">
        <v>0</v>
      </c>
      <c r="F101" s="26">
        <v>0</v>
      </c>
      <c r="G101" s="75"/>
      <c r="H101" s="75"/>
    </row>
    <row r="102" spans="1:8" s="17" customFormat="1" ht="15.95" customHeight="1">
      <c r="A102" s="31"/>
      <c r="B102" s="21" t="s">
        <v>82</v>
      </c>
      <c r="C102" s="26">
        <v>0</v>
      </c>
      <c r="D102" s="26">
        <v>0</v>
      </c>
      <c r="E102" s="26">
        <v>0</v>
      </c>
      <c r="F102" s="26">
        <v>0</v>
      </c>
      <c r="G102" s="75"/>
      <c r="H102" s="75"/>
    </row>
    <row r="103" spans="1:8" s="17" customFormat="1" ht="15.95" customHeight="1">
      <c r="A103" s="31"/>
      <c r="B103" s="21" t="s">
        <v>83</v>
      </c>
      <c r="C103" s="26">
        <v>0</v>
      </c>
      <c r="D103" s="26">
        <v>0</v>
      </c>
      <c r="E103" s="26">
        <v>0</v>
      </c>
      <c r="F103" s="26">
        <v>0</v>
      </c>
      <c r="G103" s="75"/>
      <c r="H103" s="75"/>
    </row>
    <row r="104" spans="1:8" s="17" customFormat="1" ht="15.95" customHeight="1">
      <c r="A104" s="31"/>
      <c r="B104" s="42" t="s">
        <v>85</v>
      </c>
      <c r="C104" s="15">
        <f>-SUM(C76,C82)</f>
        <v>0</v>
      </c>
      <c r="D104" s="15">
        <f>-SUM(D76,D82)</f>
        <v>0</v>
      </c>
      <c r="E104" s="15">
        <f>-SUM(E76,E82)</f>
        <v>0</v>
      </c>
      <c r="F104" s="15">
        <f>-SUM(F76,F82)</f>
        <v>0</v>
      </c>
      <c r="G104" s="75"/>
      <c r="H104" s="75"/>
    </row>
    <row r="105" spans="1:8" s="17" customFormat="1" ht="15.95" customHeight="1">
      <c r="A105" s="32"/>
      <c r="B105" s="18" t="s">
        <v>146</v>
      </c>
      <c r="C105" s="16">
        <f>SUM(C98:C104)</f>
        <v>0</v>
      </c>
      <c r="D105" s="16">
        <f>SUM(D98:D104)</f>
        <v>0</v>
      </c>
      <c r="E105" s="16">
        <f>SUM(E98:E104)</f>
        <v>0</v>
      </c>
      <c r="F105" s="16">
        <f>SUM(F98:F104)</f>
        <v>0</v>
      </c>
      <c r="G105" s="75"/>
      <c r="H105" s="75"/>
    </row>
    <row r="106" spans="1:8" s="1" customFormat="1" ht="8.1" customHeight="1">
      <c r="A106" s="33"/>
      <c r="C106" s="34"/>
      <c r="D106" s="27"/>
      <c r="F106" s="27"/>
      <c r="G106" s="75"/>
      <c r="H106" s="75"/>
    </row>
    <row r="107" spans="1:8" s="17" customFormat="1" ht="15.95" customHeight="1">
      <c r="A107" s="31"/>
      <c r="B107" s="44" t="s">
        <v>97</v>
      </c>
      <c r="C107" s="36" t="str">
        <f>IF(C95+C105=0, "PASS", "FAIL")</f>
        <v>PASS</v>
      </c>
      <c r="D107" s="36" t="str">
        <f>IF(D95+D105=0, "PASS", "FAIL")</f>
        <v>PASS</v>
      </c>
      <c r="E107" s="36" t="str">
        <f>IF(E95+E105=0, "PASS", "FAIL")</f>
        <v>PASS</v>
      </c>
      <c r="F107" s="36" t="str">
        <f>IF(F95+F105=0, "PASS", "FAIL")</f>
        <v>PASS</v>
      </c>
      <c r="G107" s="75"/>
      <c r="H107" s="75"/>
    </row>
    <row r="108" spans="1:8" ht="18" customHeight="1">
      <c r="D108" s="41"/>
      <c r="E108" s="41"/>
      <c r="F108" s="41"/>
    </row>
    <row r="109" spans="1:8" s="6" customFormat="1" ht="24.95" customHeight="1">
      <c r="A109" s="29"/>
      <c r="B109" s="23" t="s">
        <v>143</v>
      </c>
      <c r="C109" s="22"/>
      <c r="D109" s="11"/>
      <c r="E109" s="11"/>
      <c r="F109" s="8"/>
      <c r="G109" s="75"/>
      <c r="H109" s="75"/>
    </row>
    <row r="110" spans="1:8" s="6" customFormat="1" ht="20.100000000000001" customHeight="1">
      <c r="A110" s="29"/>
      <c r="B110" s="12" t="s">
        <v>144</v>
      </c>
      <c r="C110" s="48"/>
      <c r="D110" s="11"/>
      <c r="E110" s="11"/>
      <c r="F110" s="8" t="s">
        <v>16</v>
      </c>
      <c r="G110" s="75"/>
      <c r="H110" s="75"/>
    </row>
    <row r="111" spans="1:8" s="13" customFormat="1" ht="45" customHeight="1">
      <c r="A111" s="30"/>
      <c r="B111" s="19"/>
      <c r="C111" s="20" t="str">
        <f>C$9</f>
        <v>2020-21 
Provisional 
Outturn</v>
      </c>
      <c r="D111" s="20" t="str">
        <f>D$9</f>
        <v>2021-22 
Budget 
Estimate</v>
      </c>
      <c r="E111" s="20" t="str">
        <f>E$9</f>
        <v>2022-23 
Budget 
Estimate</v>
      </c>
      <c r="F111" s="20" t="str">
        <f>F$9</f>
        <v>2023-24 
Budget 
Estimate</v>
      </c>
      <c r="G111" s="75"/>
      <c r="H111" s="75"/>
    </row>
    <row r="112" spans="1:8" s="1" customFormat="1" ht="8.1" customHeight="1">
      <c r="A112" s="33"/>
      <c r="C112" s="34"/>
      <c r="D112" s="27"/>
      <c r="F112" s="27"/>
      <c r="G112" s="75"/>
      <c r="H112" s="75"/>
    </row>
    <row r="113" spans="1:8" s="6" customFormat="1" ht="15.95" customHeight="1">
      <c r="A113" s="29"/>
      <c r="B113" s="50" t="s">
        <v>43</v>
      </c>
      <c r="C113" s="48"/>
      <c r="D113" s="11"/>
      <c r="E113" s="11"/>
      <c r="F113" s="8"/>
      <c r="G113" s="75"/>
      <c r="H113" s="75"/>
    </row>
    <row r="114" spans="1:8" s="17" customFormat="1" ht="15.95" customHeight="1">
      <c r="A114" s="31"/>
      <c r="B114" s="21" t="s">
        <v>98</v>
      </c>
      <c r="C114" s="26">
        <v>0</v>
      </c>
      <c r="D114" s="26">
        <v>0</v>
      </c>
      <c r="E114" s="26">
        <v>0</v>
      </c>
      <c r="F114" s="26">
        <v>0</v>
      </c>
      <c r="G114" s="75"/>
      <c r="H114" s="75"/>
    </row>
    <row r="115" spans="1:8" s="17" customFormat="1" ht="15.95" customHeight="1">
      <c r="A115" s="31"/>
      <c r="B115" s="21" t="s">
        <v>99</v>
      </c>
      <c r="C115" s="26">
        <v>0</v>
      </c>
      <c r="D115" s="26">
        <v>0</v>
      </c>
      <c r="E115" s="26">
        <v>0</v>
      </c>
      <c r="F115" s="26">
        <v>0</v>
      </c>
      <c r="G115" s="75"/>
      <c r="H115" s="75"/>
    </row>
    <row r="116" spans="1:8" s="17" customFormat="1" ht="15.95" customHeight="1">
      <c r="A116" s="31"/>
      <c r="B116" s="21" t="s">
        <v>100</v>
      </c>
      <c r="C116" s="26">
        <v>0</v>
      </c>
      <c r="D116" s="26">
        <v>0</v>
      </c>
      <c r="E116" s="26">
        <v>0</v>
      </c>
      <c r="F116" s="26">
        <v>0</v>
      </c>
      <c r="G116" s="75"/>
      <c r="H116" s="75"/>
    </row>
    <row r="117" spans="1:8" s="17" customFormat="1" ht="15.95" customHeight="1">
      <c r="A117" s="31"/>
      <c r="B117" s="21" t="s">
        <v>101</v>
      </c>
      <c r="C117" s="26">
        <v>0</v>
      </c>
      <c r="D117" s="26">
        <v>0</v>
      </c>
      <c r="E117" s="26">
        <v>0</v>
      </c>
      <c r="F117" s="26">
        <v>0</v>
      </c>
      <c r="G117" s="75"/>
      <c r="H117" s="75"/>
    </row>
    <row r="118" spans="1:8" s="17" customFormat="1" ht="15.95" customHeight="1">
      <c r="A118" s="31"/>
      <c r="B118" s="21" t="s">
        <v>102</v>
      </c>
      <c r="C118" s="26">
        <v>0</v>
      </c>
      <c r="D118" s="26">
        <v>0</v>
      </c>
      <c r="E118" s="26">
        <v>0</v>
      </c>
      <c r="F118" s="26">
        <v>0</v>
      </c>
      <c r="G118" s="75"/>
      <c r="H118" s="75"/>
    </row>
    <row r="119" spans="1:8" s="17" customFormat="1" ht="15.95" customHeight="1">
      <c r="A119" s="32"/>
      <c r="B119" s="52" t="s">
        <v>54</v>
      </c>
      <c r="C119" s="53">
        <f>SUM(C114:C118)</f>
        <v>0</v>
      </c>
      <c r="D119" s="53">
        <f>SUM(D114:D118)</f>
        <v>0</v>
      </c>
      <c r="E119" s="53">
        <f>SUM(E114:E118)</f>
        <v>0</v>
      </c>
      <c r="F119" s="53">
        <f>SUM(F114:F118)</f>
        <v>0</v>
      </c>
      <c r="G119" s="75"/>
      <c r="H119" s="75"/>
    </row>
    <row r="120" spans="1:8" s="1" customFormat="1" ht="8.1" customHeight="1">
      <c r="A120" s="33"/>
      <c r="C120" s="34"/>
      <c r="D120" s="27"/>
      <c r="F120" s="27"/>
      <c r="G120" s="75"/>
      <c r="H120" s="75"/>
    </row>
    <row r="121" spans="1:8" s="6" customFormat="1" ht="15.95" customHeight="1">
      <c r="A121" s="29"/>
      <c r="B121" s="50" t="s">
        <v>48</v>
      </c>
      <c r="C121" s="48"/>
      <c r="D121" s="11"/>
      <c r="E121" s="11"/>
      <c r="F121" s="8"/>
      <c r="G121" s="75"/>
      <c r="H121" s="75"/>
    </row>
    <row r="122" spans="1:8" s="17" customFormat="1" ht="15.95" customHeight="1">
      <c r="A122" s="31"/>
      <c r="B122" s="21" t="s">
        <v>104</v>
      </c>
      <c r="C122" s="26">
        <v>0</v>
      </c>
      <c r="D122" s="26">
        <v>0</v>
      </c>
      <c r="E122" s="26">
        <v>0</v>
      </c>
      <c r="F122" s="26">
        <v>0</v>
      </c>
      <c r="G122" s="75"/>
      <c r="H122" s="75"/>
    </row>
    <row r="123" spans="1:8" s="17" customFormat="1" ht="15.95" customHeight="1">
      <c r="A123" s="31"/>
      <c r="B123" s="35" t="s">
        <v>121</v>
      </c>
      <c r="C123" s="26">
        <v>0</v>
      </c>
      <c r="D123" s="26">
        <v>0</v>
      </c>
      <c r="E123" s="26">
        <v>0</v>
      </c>
      <c r="F123" s="26">
        <v>0</v>
      </c>
      <c r="G123" s="75"/>
      <c r="H123" s="75"/>
    </row>
    <row r="124" spans="1:8" s="17" customFormat="1" ht="15.95" customHeight="1">
      <c r="A124" s="31"/>
      <c r="B124" s="21" t="s">
        <v>80</v>
      </c>
      <c r="C124" s="26">
        <v>0</v>
      </c>
      <c r="D124" s="26">
        <v>0</v>
      </c>
      <c r="E124" s="26">
        <v>0</v>
      </c>
      <c r="F124" s="26">
        <v>0</v>
      </c>
      <c r="G124" s="75"/>
      <c r="H124" s="75"/>
    </row>
    <row r="125" spans="1:8" s="17" customFormat="1" ht="15.95" customHeight="1">
      <c r="A125" s="31"/>
      <c r="B125" s="21" t="s">
        <v>81</v>
      </c>
      <c r="C125" s="26">
        <v>0</v>
      </c>
      <c r="D125" s="26">
        <v>0</v>
      </c>
      <c r="E125" s="26">
        <v>0</v>
      </c>
      <c r="F125" s="26">
        <v>0</v>
      </c>
      <c r="G125" s="75"/>
      <c r="H125" s="75"/>
    </row>
    <row r="126" spans="1:8" s="17" customFormat="1" ht="15.95" customHeight="1">
      <c r="A126" s="31"/>
      <c r="B126" s="21" t="s">
        <v>84</v>
      </c>
      <c r="C126" s="26">
        <v>0</v>
      </c>
      <c r="D126" s="26">
        <v>0</v>
      </c>
      <c r="E126" s="26">
        <v>0</v>
      </c>
      <c r="F126" s="26">
        <v>0</v>
      </c>
      <c r="G126" s="75"/>
      <c r="H126" s="75"/>
    </row>
    <row r="127" spans="1:8" s="17" customFormat="1" ht="15.95" customHeight="1">
      <c r="A127" s="31"/>
      <c r="B127" s="21" t="s">
        <v>85</v>
      </c>
      <c r="C127" s="26">
        <v>0</v>
      </c>
      <c r="D127" s="26">
        <v>0</v>
      </c>
      <c r="E127" s="26">
        <v>0</v>
      </c>
      <c r="F127" s="26">
        <v>0</v>
      </c>
      <c r="G127" s="75"/>
      <c r="H127" s="75"/>
    </row>
    <row r="128" spans="1:8" s="17" customFormat="1" ht="15.95" customHeight="1">
      <c r="A128" s="31"/>
      <c r="B128" s="21" t="s">
        <v>86</v>
      </c>
      <c r="C128" s="26">
        <v>0</v>
      </c>
      <c r="D128" s="26">
        <v>0</v>
      </c>
      <c r="E128" s="26">
        <v>0</v>
      </c>
      <c r="F128" s="26">
        <v>0</v>
      </c>
      <c r="G128" s="75"/>
      <c r="H128" s="75"/>
    </row>
    <row r="129" spans="1:8" s="17" customFormat="1" ht="15.95" customHeight="1">
      <c r="A129" s="31"/>
      <c r="B129" s="21" t="s">
        <v>87</v>
      </c>
      <c r="C129" s="26">
        <v>0</v>
      </c>
      <c r="D129" s="26">
        <v>0</v>
      </c>
      <c r="E129" s="26">
        <v>0</v>
      </c>
      <c r="F129" s="26">
        <v>0</v>
      </c>
      <c r="G129" s="75"/>
      <c r="H129" s="75"/>
    </row>
    <row r="130" spans="1:8" s="17" customFormat="1" ht="15.95" customHeight="1">
      <c r="A130" s="31"/>
      <c r="B130" s="21" t="s">
        <v>88</v>
      </c>
      <c r="C130" s="26">
        <v>0</v>
      </c>
      <c r="D130" s="26">
        <v>0</v>
      </c>
      <c r="E130" s="26">
        <v>0</v>
      </c>
      <c r="F130" s="26">
        <v>0</v>
      </c>
      <c r="G130" s="75"/>
      <c r="H130" s="75"/>
    </row>
    <row r="131" spans="1:8" s="17" customFormat="1" ht="15.95" customHeight="1">
      <c r="A131" s="31"/>
      <c r="B131" s="21" t="s">
        <v>89</v>
      </c>
      <c r="C131" s="26">
        <v>0</v>
      </c>
      <c r="D131" s="26">
        <v>0</v>
      </c>
      <c r="E131" s="26">
        <v>0</v>
      </c>
      <c r="F131" s="26">
        <v>0</v>
      </c>
      <c r="G131" s="75"/>
      <c r="H131" s="75"/>
    </row>
    <row r="132" spans="1:8" s="17" customFormat="1" ht="15.95" customHeight="1">
      <c r="A132" s="31"/>
      <c r="B132" s="21" t="s">
        <v>90</v>
      </c>
      <c r="C132" s="26">
        <v>0</v>
      </c>
      <c r="D132" s="26">
        <v>0</v>
      </c>
      <c r="E132" s="26">
        <v>0</v>
      </c>
      <c r="F132" s="26">
        <v>0</v>
      </c>
      <c r="G132" s="75"/>
      <c r="H132" s="75"/>
    </row>
    <row r="133" spans="1:8" s="17" customFormat="1" ht="15.95" customHeight="1">
      <c r="A133" s="32"/>
      <c r="B133" s="52" t="s">
        <v>55</v>
      </c>
      <c r="C133" s="16">
        <f>SUM(C122:C132)</f>
        <v>0</v>
      </c>
      <c r="D133" s="16">
        <f>SUM(D122:D132)</f>
        <v>0</v>
      </c>
      <c r="E133" s="16">
        <f>SUM(E122:E132)</f>
        <v>0</v>
      </c>
      <c r="F133" s="16">
        <f>SUM(F122:F132)</f>
        <v>0</v>
      </c>
      <c r="G133" s="75"/>
      <c r="H133" s="75"/>
    </row>
    <row r="134" spans="1:8" s="1" customFormat="1" ht="8.1" customHeight="1">
      <c r="A134" s="33"/>
      <c r="C134" s="34"/>
      <c r="D134" s="27"/>
      <c r="F134" s="27"/>
      <c r="G134" s="75"/>
      <c r="H134" s="75"/>
    </row>
    <row r="135" spans="1:8" s="17" customFormat="1" ht="15.95" customHeight="1">
      <c r="A135" s="31"/>
      <c r="B135" s="44" t="s">
        <v>105</v>
      </c>
      <c r="C135" s="36" t="str">
        <f>IF(C119+C133=0, "PASS", "FAIL")</f>
        <v>PASS</v>
      </c>
      <c r="D135" s="36" t="str">
        <f>IF(D119+D133=0, "PASS", "FAIL")</f>
        <v>PASS</v>
      </c>
      <c r="E135" s="36" t="str">
        <f>IF(E119+E133=0, "PASS", "FAIL")</f>
        <v>PASS</v>
      </c>
      <c r="F135" s="36" t="str">
        <f>IF(F119+F133=0, "PASS", "FAIL")</f>
        <v>PASS</v>
      </c>
      <c r="G135" s="75"/>
      <c r="H135" s="75"/>
    </row>
    <row r="136" spans="1:8" ht="18" customHeight="1">
      <c r="D136" s="41"/>
      <c r="E136" s="41"/>
      <c r="F136" s="41"/>
    </row>
    <row r="137" spans="1:8" s="6" customFormat="1" ht="20.100000000000001" customHeight="1">
      <c r="A137" s="29"/>
      <c r="B137" s="12" t="s">
        <v>145</v>
      </c>
      <c r="C137" s="48"/>
      <c r="D137" s="11"/>
      <c r="E137" s="11"/>
      <c r="F137" s="8" t="s">
        <v>16</v>
      </c>
      <c r="G137" s="75"/>
      <c r="H137" s="75"/>
    </row>
    <row r="138" spans="1:8" s="13" customFormat="1" ht="45" customHeight="1">
      <c r="A138" s="30"/>
      <c r="B138" s="19"/>
      <c r="C138" s="20" t="str">
        <f>C$9</f>
        <v>2020-21 
Provisional 
Outturn</v>
      </c>
      <c r="D138" s="20" t="str">
        <f>D$9</f>
        <v>2021-22 
Budget 
Estimate</v>
      </c>
      <c r="E138" s="20" t="str">
        <f>E$9</f>
        <v>2022-23 
Budget 
Estimate</v>
      </c>
      <c r="F138" s="20" t="str">
        <f>F$9</f>
        <v>2023-24 
Budget 
Estimate</v>
      </c>
      <c r="G138" s="75"/>
      <c r="H138" s="75"/>
    </row>
    <row r="139" spans="1:8" s="1" customFormat="1" ht="8.1" customHeight="1">
      <c r="A139" s="33"/>
      <c r="C139" s="34"/>
      <c r="D139" s="27"/>
      <c r="F139" s="27"/>
      <c r="G139" s="75"/>
      <c r="H139" s="75"/>
    </row>
    <row r="140" spans="1:8" s="6" customFormat="1" ht="15.95" customHeight="1">
      <c r="A140" s="29"/>
      <c r="B140" s="50" t="s">
        <v>43</v>
      </c>
      <c r="C140" s="48"/>
      <c r="D140" s="11"/>
      <c r="E140" s="11"/>
      <c r="F140" s="8"/>
      <c r="G140" s="75"/>
      <c r="H140" s="75"/>
    </row>
    <row r="141" spans="1:8" s="17" customFormat="1" ht="15.95" customHeight="1">
      <c r="A141" s="31"/>
      <c r="B141" s="21" t="s">
        <v>94</v>
      </c>
      <c r="C141" s="26">
        <v>0</v>
      </c>
      <c r="D141" s="26">
        <v>0</v>
      </c>
      <c r="E141" s="26">
        <v>0</v>
      </c>
      <c r="F141" s="26">
        <v>0</v>
      </c>
      <c r="G141" s="75"/>
      <c r="H141" s="75"/>
    </row>
    <row r="142" spans="1:8" s="17" customFormat="1" ht="15.95" customHeight="1">
      <c r="A142" s="31"/>
      <c r="B142" s="21" t="s">
        <v>91</v>
      </c>
      <c r="C142" s="26">
        <v>0</v>
      </c>
      <c r="D142" s="26">
        <v>0</v>
      </c>
      <c r="E142" s="26">
        <v>0</v>
      </c>
      <c r="F142" s="26">
        <v>0</v>
      </c>
      <c r="G142" s="75"/>
      <c r="H142" s="75"/>
    </row>
    <row r="143" spans="1:8" s="17" customFormat="1" ht="15.95" customHeight="1">
      <c r="A143" s="31"/>
      <c r="B143" s="21" t="s">
        <v>93</v>
      </c>
      <c r="C143" s="26">
        <v>0</v>
      </c>
      <c r="D143" s="26">
        <v>0</v>
      </c>
      <c r="E143" s="26">
        <v>0</v>
      </c>
      <c r="F143" s="26">
        <v>0</v>
      </c>
      <c r="G143" s="75"/>
      <c r="H143" s="75"/>
    </row>
    <row r="144" spans="1:8" s="17" customFormat="1" ht="15.95" customHeight="1">
      <c r="A144" s="32"/>
      <c r="B144" s="52" t="s">
        <v>103</v>
      </c>
      <c r="C144" s="53">
        <f>SUM(C141:C143)</f>
        <v>0</v>
      </c>
      <c r="D144" s="53">
        <f>SUM(D141:D143)</f>
        <v>0</v>
      </c>
      <c r="E144" s="53">
        <f>SUM(E141:E143)</f>
        <v>0</v>
      </c>
      <c r="F144" s="53">
        <f>SUM(F141:F143)</f>
        <v>0</v>
      </c>
      <c r="G144" s="75"/>
      <c r="H144" s="75"/>
    </row>
    <row r="145" spans="1:8" s="1" customFormat="1" ht="8.1" customHeight="1">
      <c r="A145" s="33"/>
      <c r="C145" s="34"/>
      <c r="D145" s="27"/>
      <c r="F145" s="27"/>
      <c r="G145" s="75"/>
      <c r="H145" s="75"/>
    </row>
    <row r="146" spans="1:8" s="6" customFormat="1" ht="15.95" customHeight="1">
      <c r="A146" s="29"/>
      <c r="B146" s="50" t="s">
        <v>48</v>
      </c>
      <c r="C146" s="48"/>
      <c r="D146" s="11"/>
      <c r="E146" s="11"/>
      <c r="F146" s="8"/>
      <c r="G146" s="75"/>
      <c r="H146" s="75"/>
    </row>
    <row r="147" spans="1:8" s="17" customFormat="1" ht="15.95" customHeight="1">
      <c r="A147" s="31"/>
      <c r="B147" s="21" t="s">
        <v>104</v>
      </c>
      <c r="C147" s="26">
        <v>0</v>
      </c>
      <c r="D147" s="26">
        <v>0</v>
      </c>
      <c r="E147" s="26">
        <v>0</v>
      </c>
      <c r="F147" s="26">
        <v>0</v>
      </c>
      <c r="G147" s="75"/>
      <c r="H147" s="75"/>
    </row>
    <row r="148" spans="1:8" s="17" customFormat="1" ht="15.95" customHeight="1">
      <c r="A148" s="31"/>
      <c r="B148" s="35" t="s">
        <v>121</v>
      </c>
      <c r="C148" s="26">
        <v>0</v>
      </c>
      <c r="D148" s="26">
        <v>0</v>
      </c>
      <c r="E148" s="26">
        <v>0</v>
      </c>
      <c r="F148" s="26">
        <v>0</v>
      </c>
      <c r="G148" s="75"/>
      <c r="H148" s="75"/>
    </row>
    <row r="149" spans="1:8" s="17" customFormat="1" ht="15.95" customHeight="1">
      <c r="A149" s="31"/>
      <c r="B149" s="21" t="s">
        <v>80</v>
      </c>
      <c r="C149" s="26">
        <v>0</v>
      </c>
      <c r="D149" s="26">
        <v>0</v>
      </c>
      <c r="E149" s="26">
        <v>0</v>
      </c>
      <c r="F149" s="26">
        <v>0</v>
      </c>
      <c r="G149" s="75"/>
      <c r="H149" s="75"/>
    </row>
    <row r="150" spans="1:8" s="17" customFormat="1" ht="15.95" customHeight="1">
      <c r="A150" s="31"/>
      <c r="B150" s="21" t="s">
        <v>81</v>
      </c>
      <c r="C150" s="26">
        <v>0</v>
      </c>
      <c r="D150" s="26">
        <v>0</v>
      </c>
      <c r="E150" s="26">
        <v>0</v>
      </c>
      <c r="F150" s="26">
        <v>0</v>
      </c>
      <c r="G150" s="75"/>
      <c r="H150" s="75"/>
    </row>
    <row r="151" spans="1:8" s="17" customFormat="1" ht="15.95" customHeight="1">
      <c r="A151" s="31"/>
      <c r="B151" s="21" t="s">
        <v>84</v>
      </c>
      <c r="C151" s="26">
        <v>0</v>
      </c>
      <c r="D151" s="26">
        <v>0</v>
      </c>
      <c r="E151" s="26">
        <v>0</v>
      </c>
      <c r="F151" s="26">
        <v>0</v>
      </c>
      <c r="G151" s="75"/>
      <c r="H151" s="75"/>
    </row>
    <row r="152" spans="1:8" s="17" customFormat="1" ht="15.95" customHeight="1">
      <c r="A152" s="31"/>
      <c r="B152" s="14" t="s">
        <v>85</v>
      </c>
      <c r="C152" s="15">
        <f>-SUM(C141:C142)</f>
        <v>0</v>
      </c>
      <c r="D152" s="15">
        <f>-SUM(D141:D142)</f>
        <v>0</v>
      </c>
      <c r="E152" s="15">
        <f>-SUM(E141:E142)</f>
        <v>0</v>
      </c>
      <c r="F152" s="15">
        <f>-SUM(F141:F142)</f>
        <v>0</v>
      </c>
      <c r="G152" s="75"/>
      <c r="H152" s="75"/>
    </row>
    <row r="153" spans="1:8" s="17" customFormat="1" ht="15.95" customHeight="1">
      <c r="A153" s="32"/>
      <c r="B153" s="18" t="s">
        <v>147</v>
      </c>
      <c r="C153" s="16">
        <f>SUM(C147:C152)</f>
        <v>0</v>
      </c>
      <c r="D153" s="16">
        <f>SUM(D147:D152)</f>
        <v>0</v>
      </c>
      <c r="E153" s="16">
        <f>SUM(E147:E152)</f>
        <v>0</v>
      </c>
      <c r="F153" s="16">
        <f>SUM(F147:F152)</f>
        <v>0</v>
      </c>
      <c r="G153" s="75"/>
      <c r="H153" s="75"/>
    </row>
    <row r="154" spans="1:8" s="1" customFormat="1" ht="8.1" customHeight="1">
      <c r="A154" s="33"/>
      <c r="C154" s="34"/>
      <c r="D154" s="27"/>
      <c r="F154" s="27"/>
      <c r="G154" s="75"/>
      <c r="H154" s="75"/>
    </row>
    <row r="155" spans="1:8" s="17" customFormat="1" ht="15.95" customHeight="1">
      <c r="A155" s="31"/>
      <c r="B155" s="44" t="s">
        <v>105</v>
      </c>
      <c r="C155" s="36" t="str">
        <f>IF(C144+C153=0, "PASS", "FAIL")</f>
        <v>PASS</v>
      </c>
      <c r="D155" s="36" t="str">
        <f>IF(D144+D153=0, "PASS", "FAIL")</f>
        <v>PASS</v>
      </c>
      <c r="E155" s="36" t="str">
        <f>IF(E144+E153=0, "PASS", "FAIL")</f>
        <v>PASS</v>
      </c>
      <c r="F155" s="36" t="str">
        <f>IF(F144+F153=0, "PASS", "FAIL")</f>
        <v>PASS</v>
      </c>
      <c r="G155" s="75"/>
      <c r="H155" s="75"/>
    </row>
    <row r="156" spans="1:8" ht="18" customHeight="1">
      <c r="D156" s="41"/>
      <c r="E156" s="41"/>
      <c r="F156" s="41"/>
    </row>
    <row r="157" spans="1:8" s="6" customFormat="1" ht="24.95" customHeight="1">
      <c r="A157" s="29"/>
      <c r="B157" s="23" t="s">
        <v>148</v>
      </c>
      <c r="C157" s="22"/>
      <c r="D157" s="11"/>
      <c r="E157" s="11"/>
      <c r="F157" s="8"/>
      <c r="G157" s="75"/>
      <c r="H157" s="75"/>
    </row>
    <row r="158" spans="1:8" s="6" customFormat="1" ht="20.100000000000001" customHeight="1">
      <c r="A158" s="29"/>
      <c r="B158" s="43" t="s">
        <v>56</v>
      </c>
      <c r="C158" s="22"/>
      <c r="D158" s="11"/>
      <c r="E158" s="11"/>
      <c r="F158" s="8" t="s">
        <v>16</v>
      </c>
      <c r="G158" s="75"/>
      <c r="H158" s="75"/>
    </row>
    <row r="159" spans="1:8" s="13" customFormat="1" ht="45" customHeight="1">
      <c r="A159" s="30"/>
      <c r="B159" s="19"/>
      <c r="C159" s="20" t="str">
        <f>C$9</f>
        <v>2020-21 
Provisional 
Outturn</v>
      </c>
      <c r="D159" s="20" t="str">
        <f>D$9</f>
        <v>2021-22 
Budget 
Estimate</v>
      </c>
      <c r="E159" s="20" t="str">
        <f>E$9</f>
        <v>2022-23 
Budget 
Estimate</v>
      </c>
      <c r="F159" s="20" t="str">
        <f>F$9</f>
        <v>2023-24 
Budget 
Estimate</v>
      </c>
      <c r="G159" s="75"/>
      <c r="H159" s="75"/>
    </row>
    <row r="160" spans="1:8" s="1" customFormat="1" ht="8.1" customHeight="1">
      <c r="A160" s="33"/>
      <c r="C160" s="34"/>
      <c r="D160" s="27"/>
      <c r="F160" s="27"/>
      <c r="G160" s="75"/>
      <c r="H160" s="75"/>
    </row>
    <row r="161" spans="1:8" s="6" customFormat="1" ht="15.95" customHeight="1">
      <c r="A161" s="29"/>
      <c r="B161" s="50" t="s">
        <v>59</v>
      </c>
      <c r="C161" s="48"/>
      <c r="D161" s="11"/>
      <c r="E161" s="11"/>
      <c r="F161" s="8"/>
      <c r="G161" s="75"/>
      <c r="H161" s="75"/>
    </row>
    <row r="162" spans="1:8" s="13" customFormat="1" ht="20.100000000000001" customHeight="1">
      <c r="A162" s="30"/>
      <c r="B162" s="81" t="s">
        <v>37</v>
      </c>
      <c r="C162" s="82"/>
      <c r="D162" s="82"/>
      <c r="E162" s="82"/>
      <c r="F162" s="83"/>
      <c r="G162" s="75"/>
      <c r="H162" s="75"/>
    </row>
    <row r="163" spans="1:8" s="17" customFormat="1" ht="15.95" customHeight="1">
      <c r="A163" s="30"/>
      <c r="B163" s="21" t="s">
        <v>106</v>
      </c>
      <c r="C163" s="26">
        <v>0</v>
      </c>
      <c r="D163" s="15">
        <f>C170</f>
        <v>0</v>
      </c>
      <c r="E163" s="15">
        <f>D170</f>
        <v>0</v>
      </c>
      <c r="F163" s="15">
        <f>E170</f>
        <v>0</v>
      </c>
      <c r="G163" s="75"/>
      <c r="H163" s="75"/>
    </row>
    <row r="164" spans="1:8" s="17" customFormat="1" ht="15.95" customHeight="1">
      <c r="A164" s="31"/>
      <c r="B164" s="55" t="s">
        <v>149</v>
      </c>
      <c r="C164" s="15">
        <v>0</v>
      </c>
      <c r="D164" s="38"/>
      <c r="E164" s="38"/>
      <c r="F164" s="38"/>
      <c r="G164" s="75"/>
      <c r="H164" s="75"/>
    </row>
    <row r="165" spans="1:8" s="17" customFormat="1" ht="15.95" customHeight="1">
      <c r="A165" s="31"/>
      <c r="B165" s="46" t="s">
        <v>107</v>
      </c>
      <c r="C165" s="54">
        <f>C163+C164</f>
        <v>0</v>
      </c>
      <c r="D165" s="54">
        <f>D163</f>
        <v>0</v>
      </c>
      <c r="E165" s="54">
        <f>E163</f>
        <v>0</v>
      </c>
      <c r="F165" s="54">
        <f>F163</f>
        <v>0</v>
      </c>
      <c r="G165" s="75"/>
      <c r="H165" s="75"/>
    </row>
    <row r="166" spans="1:8" s="17" customFormat="1" ht="15.95" customHeight="1">
      <c r="A166" s="31"/>
      <c r="B166" s="14" t="s">
        <v>57</v>
      </c>
      <c r="C166" s="15">
        <f>-C51-C104</f>
        <v>0</v>
      </c>
      <c r="D166" s="15">
        <f>-D51-D104</f>
        <v>0</v>
      </c>
      <c r="E166" s="15">
        <f>-E51-E104</f>
        <v>0</v>
      </c>
      <c r="F166" s="15">
        <f>-F51-F104</f>
        <v>0</v>
      </c>
      <c r="G166" s="75"/>
      <c r="H166" s="75"/>
    </row>
    <row r="167" spans="1:8" s="17" customFormat="1" ht="15.95" customHeight="1">
      <c r="A167" s="31"/>
      <c r="B167" s="14" t="s">
        <v>58</v>
      </c>
      <c r="C167" s="15">
        <f>-SUM(C55:C56)</f>
        <v>0</v>
      </c>
      <c r="D167" s="15">
        <f>-SUM(D55:D56)</f>
        <v>0</v>
      </c>
      <c r="E167" s="15">
        <f>-SUM(E55:E56)</f>
        <v>0</v>
      </c>
      <c r="F167" s="15">
        <f>-SUM(F55:F56)</f>
        <v>0</v>
      </c>
      <c r="G167" s="75"/>
      <c r="H167" s="75"/>
    </row>
    <row r="168" spans="1:8" s="17" customFormat="1" ht="15.95" customHeight="1">
      <c r="A168" s="31"/>
      <c r="B168" s="21" t="s">
        <v>108</v>
      </c>
      <c r="C168" s="15">
        <v>0</v>
      </c>
      <c r="D168" s="15">
        <v>0</v>
      </c>
      <c r="E168" s="26">
        <v>0</v>
      </c>
      <c r="F168" s="26">
        <v>0</v>
      </c>
      <c r="G168" s="75"/>
      <c r="H168" s="75"/>
    </row>
    <row r="169" spans="1:8" s="17" customFormat="1" ht="15.95" customHeight="1">
      <c r="A169" s="31"/>
      <c r="B169" s="21" t="s">
        <v>109</v>
      </c>
      <c r="C169" s="15">
        <v>0</v>
      </c>
      <c r="D169" s="15">
        <v>0</v>
      </c>
      <c r="E169" s="26">
        <v>0</v>
      </c>
      <c r="F169" s="26">
        <v>0</v>
      </c>
      <c r="G169" s="75"/>
      <c r="H169" s="75"/>
    </row>
    <row r="170" spans="1:8" s="17" customFormat="1" ht="15.95" customHeight="1">
      <c r="A170" s="32"/>
      <c r="B170" s="18" t="s">
        <v>110</v>
      </c>
      <c r="C170" s="16">
        <f>SUM(C165:C169)</f>
        <v>0</v>
      </c>
      <c r="D170" s="16">
        <f>SUM(D165:D169)</f>
        <v>0</v>
      </c>
      <c r="E170" s="16">
        <f>SUM(E165:E169)</f>
        <v>0</v>
      </c>
      <c r="F170" s="16">
        <f>SUM(F165:F169)</f>
        <v>0</v>
      </c>
      <c r="G170" s="75"/>
      <c r="H170" s="75"/>
    </row>
    <row r="171" spans="1:8" s="13" customFormat="1" ht="20.100000000000001" customHeight="1">
      <c r="A171" s="30"/>
      <c r="B171" s="81" t="s">
        <v>139</v>
      </c>
      <c r="C171" s="82"/>
      <c r="D171" s="82"/>
      <c r="E171" s="82"/>
      <c r="F171" s="83"/>
      <c r="G171" s="75"/>
      <c r="H171" s="75"/>
    </row>
    <row r="172" spans="1:8" s="17" customFormat="1" ht="15.95" customHeight="1">
      <c r="A172" s="30"/>
      <c r="B172" s="21" t="s">
        <v>106</v>
      </c>
      <c r="C172" s="26">
        <v>0</v>
      </c>
      <c r="D172" s="15">
        <f>C179</f>
        <v>0</v>
      </c>
      <c r="E172" s="15">
        <f>D179</f>
        <v>0</v>
      </c>
      <c r="F172" s="15">
        <f>E179</f>
        <v>0</v>
      </c>
      <c r="G172" s="75"/>
      <c r="H172" s="75"/>
    </row>
    <row r="173" spans="1:8" s="17" customFormat="1" ht="15.95" customHeight="1">
      <c r="A173" s="31"/>
      <c r="B173" s="14" t="s">
        <v>149</v>
      </c>
      <c r="C173" s="15">
        <v>0</v>
      </c>
      <c r="D173" s="38"/>
      <c r="E173" s="38"/>
      <c r="F173" s="38"/>
      <c r="G173" s="75"/>
      <c r="H173" s="75"/>
    </row>
    <row r="174" spans="1:8" s="17" customFormat="1" ht="15.95" customHeight="1">
      <c r="A174" s="31"/>
      <c r="B174" s="46" t="s">
        <v>107</v>
      </c>
      <c r="C174" s="54">
        <f>C172+C173</f>
        <v>0</v>
      </c>
      <c r="D174" s="54">
        <f>D172</f>
        <v>0</v>
      </c>
      <c r="E174" s="54">
        <f>E172</f>
        <v>0</v>
      </c>
      <c r="F174" s="54">
        <f>F172</f>
        <v>0</v>
      </c>
      <c r="G174" s="75"/>
      <c r="H174" s="75"/>
    </row>
    <row r="175" spans="1:8" s="17" customFormat="1" ht="15.95" customHeight="1">
      <c r="A175" s="31"/>
      <c r="B175" s="14" t="s">
        <v>57</v>
      </c>
      <c r="C175" s="15">
        <f>-C127-C152</f>
        <v>0</v>
      </c>
      <c r="D175" s="15">
        <f>-D127-D152</f>
        <v>0</v>
      </c>
      <c r="E175" s="15">
        <f>-E127-E152</f>
        <v>0</v>
      </c>
      <c r="F175" s="15">
        <f>-F127-F152</f>
        <v>0</v>
      </c>
      <c r="G175" s="75"/>
      <c r="H175" s="75"/>
    </row>
    <row r="176" spans="1:8" s="17" customFormat="1" ht="15.95" customHeight="1">
      <c r="A176" s="31"/>
      <c r="B176" s="14" t="s">
        <v>58</v>
      </c>
      <c r="C176" s="15">
        <f>-SUM(C131:C132)</f>
        <v>0</v>
      </c>
      <c r="D176" s="15">
        <f>-SUM(D131:D132)</f>
        <v>0</v>
      </c>
      <c r="E176" s="15">
        <f>-SUM(E131:E132)</f>
        <v>0</v>
      </c>
      <c r="F176" s="15">
        <f>-SUM(F131:F132)</f>
        <v>0</v>
      </c>
      <c r="G176" s="75"/>
      <c r="H176" s="75"/>
    </row>
    <row r="177" spans="1:8" s="17" customFormat="1" ht="15.95" customHeight="1">
      <c r="A177" s="31"/>
      <c r="B177" s="21" t="s">
        <v>108</v>
      </c>
      <c r="C177" s="26">
        <v>0</v>
      </c>
      <c r="D177" s="26">
        <v>0</v>
      </c>
      <c r="E177" s="26">
        <v>0</v>
      </c>
      <c r="F177" s="26">
        <v>0</v>
      </c>
      <c r="G177" s="75"/>
      <c r="H177" s="75"/>
    </row>
    <row r="178" spans="1:8" s="17" customFormat="1" ht="15.95" customHeight="1">
      <c r="A178" s="31"/>
      <c r="B178" s="21" t="s">
        <v>109</v>
      </c>
      <c r="C178" s="26">
        <v>0</v>
      </c>
      <c r="D178" s="26">
        <v>0</v>
      </c>
      <c r="E178" s="26">
        <v>0</v>
      </c>
      <c r="F178" s="26">
        <v>0</v>
      </c>
      <c r="G178" s="75"/>
      <c r="H178" s="75"/>
    </row>
    <row r="179" spans="1:8" s="17" customFormat="1" ht="15.95" customHeight="1">
      <c r="A179" s="32"/>
      <c r="B179" s="18" t="s">
        <v>111</v>
      </c>
      <c r="C179" s="16">
        <f>SUM(C174:C178)</f>
        <v>0</v>
      </c>
      <c r="D179" s="16">
        <f>SUM(D174:D178)</f>
        <v>0</v>
      </c>
      <c r="E179" s="16">
        <f>SUM(E174:E178)</f>
        <v>0</v>
      </c>
      <c r="F179" s="16">
        <f>SUM(F174:F178)</f>
        <v>0</v>
      </c>
      <c r="G179" s="75"/>
      <c r="H179" s="75"/>
    </row>
    <row r="180" spans="1:8" s="1" customFormat="1" ht="8.1" customHeight="1">
      <c r="A180" s="33"/>
      <c r="C180" s="34"/>
      <c r="D180" s="27"/>
      <c r="F180" s="27"/>
      <c r="G180" s="75"/>
      <c r="H180" s="75"/>
    </row>
    <row r="181" spans="1:8" s="17" customFormat="1" ht="15.95" customHeight="1">
      <c r="A181" s="32"/>
      <c r="B181" s="18" t="s">
        <v>120</v>
      </c>
      <c r="C181" s="16">
        <f>C170+C179</f>
        <v>0</v>
      </c>
      <c r="D181" s="16">
        <f>D170+D179</f>
        <v>0</v>
      </c>
      <c r="E181" s="16">
        <f>E170+E179</f>
        <v>0</v>
      </c>
      <c r="F181" s="16">
        <f>F170+F179</f>
        <v>0</v>
      </c>
      <c r="G181" s="75"/>
      <c r="H181" s="75"/>
    </row>
    <row r="182" spans="1:8" s="1" customFormat="1" ht="8.1" customHeight="1">
      <c r="A182" s="33"/>
      <c r="C182" s="34"/>
      <c r="D182" s="27"/>
      <c r="F182" s="27"/>
      <c r="G182" s="75"/>
      <c r="H182" s="75"/>
    </row>
    <row r="183" spans="1:8" s="6" customFormat="1" ht="15.95" customHeight="1">
      <c r="A183" s="29"/>
      <c r="B183" s="50" t="s">
        <v>113</v>
      </c>
      <c r="C183" s="48"/>
      <c r="D183" s="11"/>
      <c r="E183" s="11"/>
      <c r="F183" s="8"/>
      <c r="G183" s="75"/>
      <c r="H183" s="75"/>
    </row>
    <row r="184" spans="1:8" s="17" customFormat="1" ht="15.95" customHeight="1">
      <c r="A184" s="31"/>
      <c r="B184" s="21" t="s">
        <v>115</v>
      </c>
      <c r="C184" s="26">
        <v>0</v>
      </c>
      <c r="D184" s="26">
        <v>0</v>
      </c>
      <c r="E184" s="26">
        <v>0</v>
      </c>
      <c r="F184" s="26">
        <v>0</v>
      </c>
      <c r="G184" s="75"/>
      <c r="H184" s="75"/>
    </row>
    <row r="185" spans="1:8" s="17" customFormat="1" ht="15.95" customHeight="1">
      <c r="A185" s="31"/>
      <c r="B185" s="45" t="s">
        <v>116</v>
      </c>
      <c r="C185" s="26">
        <v>0</v>
      </c>
      <c r="D185" s="26">
        <v>0</v>
      </c>
      <c r="E185" s="26">
        <v>0</v>
      </c>
      <c r="F185" s="26">
        <v>0</v>
      </c>
      <c r="G185" s="75"/>
      <c r="H185" s="75"/>
    </row>
    <row r="186" spans="1:8" s="17" customFormat="1" ht="15.95" customHeight="1">
      <c r="A186" s="31"/>
      <c r="B186" s="45" t="s">
        <v>117</v>
      </c>
      <c r="C186" s="26">
        <v>0</v>
      </c>
      <c r="D186" s="26">
        <v>0</v>
      </c>
      <c r="E186" s="26">
        <v>0</v>
      </c>
      <c r="F186" s="26">
        <v>0</v>
      </c>
      <c r="G186" s="75"/>
      <c r="H186" s="75"/>
    </row>
    <row r="187" spans="1:8" s="17" customFormat="1" ht="15.95" customHeight="1">
      <c r="A187" s="32"/>
      <c r="B187" s="18" t="s">
        <v>118</v>
      </c>
      <c r="C187" s="16">
        <f>SUM(C184:C186)</f>
        <v>0</v>
      </c>
      <c r="D187" s="16">
        <f>SUM(D184:D186)</f>
        <v>0</v>
      </c>
      <c r="E187" s="16">
        <f>SUM(E184:E186)</f>
        <v>0</v>
      </c>
      <c r="F187" s="16">
        <f>SUM(F184:F186)</f>
        <v>0</v>
      </c>
      <c r="G187" s="75"/>
      <c r="H187" s="75"/>
    </row>
    <row r="188" spans="1:8" s="17" customFormat="1" ht="30" customHeight="1">
      <c r="A188" s="31"/>
      <c r="B188" s="45" t="s">
        <v>119</v>
      </c>
      <c r="C188" s="26">
        <v>0</v>
      </c>
      <c r="D188" s="26">
        <v>0</v>
      </c>
      <c r="E188" s="26">
        <v>0</v>
      </c>
      <c r="F188" s="26">
        <v>0</v>
      </c>
      <c r="G188" s="75"/>
      <c r="H188" s="75"/>
    </row>
    <row r="189" spans="1:8" s="17" customFormat="1" ht="15.95" customHeight="1">
      <c r="A189" s="32"/>
      <c r="B189" s="18" t="s">
        <v>112</v>
      </c>
      <c r="C189" s="16">
        <f>SUM(C187:C188)</f>
        <v>0</v>
      </c>
      <c r="D189" s="16">
        <f>SUM(D187:D188)</f>
        <v>0</v>
      </c>
      <c r="E189" s="16">
        <f>SUM(E187:E188)</f>
        <v>0</v>
      </c>
      <c r="F189" s="16">
        <f>SUM(F187:F188)</f>
        <v>0</v>
      </c>
      <c r="G189" s="75"/>
      <c r="H189" s="75"/>
    </row>
    <row r="190" spans="1:8" s="1" customFormat="1" ht="8.1" customHeight="1">
      <c r="A190" s="33"/>
      <c r="C190" s="34"/>
      <c r="D190" s="27"/>
      <c r="F190" s="27"/>
      <c r="G190" s="75"/>
      <c r="H190" s="75"/>
    </row>
    <row r="191" spans="1:8" s="17" customFormat="1" ht="15.95" customHeight="1">
      <c r="A191" s="32"/>
      <c r="B191" s="18" t="s">
        <v>155</v>
      </c>
      <c r="C191" s="16">
        <f>C189+C181</f>
        <v>0</v>
      </c>
      <c r="D191" s="16">
        <f t="shared" ref="D191:F191" si="0">D189+D181</f>
        <v>0</v>
      </c>
      <c r="E191" s="16">
        <f t="shared" si="0"/>
        <v>0</v>
      </c>
      <c r="F191" s="16">
        <f t="shared" si="0"/>
        <v>0</v>
      </c>
      <c r="G191" s="75"/>
      <c r="H191" s="75"/>
    </row>
    <row r="192" spans="1:8" s="1" customFormat="1" ht="8.1" customHeight="1">
      <c r="A192" s="33"/>
      <c r="C192" s="34"/>
      <c r="D192" s="27"/>
      <c r="F192" s="27"/>
      <c r="G192" s="75"/>
      <c r="H192" s="75"/>
    </row>
    <row r="193" spans="1:9" s="6" customFormat="1" ht="15.95" customHeight="1">
      <c r="A193" s="29"/>
      <c r="B193" s="50" t="s">
        <v>114</v>
      </c>
      <c r="C193" s="48"/>
      <c r="D193" s="11"/>
      <c r="E193" s="11"/>
      <c r="F193" s="8"/>
      <c r="G193" s="75"/>
      <c r="H193" s="75"/>
    </row>
    <row r="194" spans="1:9" s="17" customFormat="1" ht="15.95" customHeight="1">
      <c r="A194" s="31"/>
      <c r="B194" s="21" t="s">
        <v>60</v>
      </c>
      <c r="C194" s="26">
        <v>0</v>
      </c>
      <c r="D194" s="26">
        <v>0</v>
      </c>
      <c r="E194" s="26">
        <v>0</v>
      </c>
      <c r="F194" s="26">
        <v>0</v>
      </c>
      <c r="G194" s="75"/>
      <c r="H194" s="75"/>
    </row>
    <row r="195" spans="1:9" s="17" customFormat="1" ht="15.95" customHeight="1">
      <c r="A195" s="31"/>
      <c r="B195" s="21" t="s">
        <v>61</v>
      </c>
      <c r="C195" s="26">
        <v>0</v>
      </c>
      <c r="D195" s="26">
        <v>0</v>
      </c>
      <c r="E195" s="26">
        <v>0</v>
      </c>
      <c r="F195" s="26">
        <v>0</v>
      </c>
      <c r="G195" s="75"/>
      <c r="H195" s="75"/>
    </row>
    <row r="196" spans="1:9" ht="18" customHeight="1">
      <c r="D196" s="41"/>
      <c r="E196" s="41"/>
      <c r="F196" s="41"/>
    </row>
    <row r="197" spans="1:9" s="6" customFormat="1" ht="24.95" customHeight="1">
      <c r="A197" s="75"/>
      <c r="B197" s="75"/>
      <c r="C197" s="75"/>
      <c r="D197" s="75"/>
      <c r="E197" s="75"/>
      <c r="F197" s="75"/>
      <c r="G197" s="75"/>
      <c r="H197" s="75"/>
    </row>
    <row r="198" spans="1:9" s="6" customFormat="1" ht="20.100000000000001" customHeight="1">
      <c r="A198" s="75"/>
      <c r="B198" s="75"/>
      <c r="C198" s="75"/>
      <c r="D198" s="75"/>
      <c r="E198" s="75"/>
      <c r="F198" s="75"/>
      <c r="G198" s="75"/>
      <c r="H198" s="75"/>
    </row>
    <row r="199" spans="1:9" ht="18" customHeight="1">
      <c r="A199" s="75"/>
      <c r="B199" s="75"/>
      <c r="C199" s="75"/>
      <c r="D199" s="75"/>
      <c r="E199" s="75"/>
      <c r="F199" s="75"/>
    </row>
    <row r="200" spans="1:9" ht="15.95" customHeight="1">
      <c r="A200" s="75"/>
      <c r="B200" s="75"/>
      <c r="C200" s="75"/>
      <c r="D200" s="75"/>
      <c r="E200" s="75"/>
      <c r="F200" s="75"/>
    </row>
    <row r="201" spans="1:9" ht="15.95" customHeight="1">
      <c r="A201" s="75"/>
      <c r="B201" s="75"/>
      <c r="C201" s="75"/>
      <c r="D201" s="75"/>
      <c r="E201" s="75"/>
      <c r="F201" s="75"/>
    </row>
    <row r="202" spans="1:9" ht="15.95" customHeight="1">
      <c r="A202" s="75"/>
      <c r="B202" s="75"/>
      <c r="C202" s="75"/>
      <c r="D202" s="75"/>
      <c r="E202" s="75"/>
      <c r="F202" s="75"/>
    </row>
    <row r="203" spans="1:9" ht="15.95" customHeight="1">
      <c r="A203" s="75"/>
      <c r="B203" s="75"/>
      <c r="C203" s="75"/>
      <c r="D203" s="75"/>
      <c r="E203" s="75"/>
      <c r="F203" s="75"/>
    </row>
    <row r="204" spans="1:9" s="17" customFormat="1" ht="15.95" customHeight="1">
      <c r="A204" s="75"/>
      <c r="B204" s="75"/>
      <c r="C204" s="75"/>
      <c r="D204" s="75"/>
      <c r="E204" s="75"/>
      <c r="F204" s="75"/>
      <c r="G204" s="75"/>
      <c r="H204" s="75"/>
      <c r="I204" s="2"/>
    </row>
    <row r="205" spans="1:9" ht="18" customHeight="1">
      <c r="A205" s="75"/>
      <c r="B205" s="75"/>
      <c r="C205" s="75"/>
      <c r="D205" s="75"/>
      <c r="E205" s="75"/>
      <c r="F205" s="75"/>
    </row>
    <row r="206" spans="1:9" ht="18" customHeight="1">
      <c r="A206" s="75"/>
      <c r="B206" s="75"/>
      <c r="C206" s="75"/>
      <c r="D206" s="75"/>
      <c r="E206" s="75"/>
      <c r="F206" s="75"/>
    </row>
    <row r="207" spans="1:9" ht="15.95" customHeight="1">
      <c r="A207" s="75"/>
      <c r="B207" s="75"/>
      <c r="C207" s="75"/>
      <c r="D207" s="75"/>
      <c r="E207" s="75"/>
      <c r="F207" s="75"/>
    </row>
    <row r="208" spans="1:9" ht="15.95" customHeight="1">
      <c r="A208" s="75"/>
      <c r="B208" s="75"/>
      <c r="C208" s="75"/>
      <c r="D208" s="75"/>
      <c r="E208" s="75"/>
      <c r="F208" s="75"/>
    </row>
    <row r="209" spans="1:8" ht="15.95" customHeight="1">
      <c r="A209" s="75"/>
      <c r="B209" s="75"/>
      <c r="C209" s="75"/>
      <c r="D209" s="75"/>
      <c r="E209" s="75"/>
      <c r="F209" s="75"/>
    </row>
    <row r="210" spans="1:8" ht="15.95" customHeight="1">
      <c r="A210" s="75"/>
      <c r="B210" s="75"/>
      <c r="C210" s="75"/>
      <c r="D210" s="75"/>
      <c r="E210" s="75"/>
      <c r="F210" s="75"/>
    </row>
    <row r="211" spans="1:8" ht="15.95" customHeight="1">
      <c r="A211" s="75"/>
      <c r="B211" s="75"/>
      <c r="C211" s="75"/>
      <c r="D211" s="75"/>
      <c r="E211" s="75"/>
      <c r="F211" s="75"/>
    </row>
    <row r="212" spans="1:8" ht="15.95" customHeight="1">
      <c r="A212" s="75"/>
      <c r="B212" s="75"/>
      <c r="C212" s="75"/>
      <c r="D212" s="75"/>
      <c r="E212" s="75"/>
      <c r="F212" s="75"/>
    </row>
    <row r="213" spans="1:8" ht="15.95" customHeight="1">
      <c r="A213" s="75"/>
      <c r="B213" s="75"/>
      <c r="C213" s="75"/>
      <c r="D213" s="75"/>
      <c r="E213" s="75"/>
      <c r="F213" s="75"/>
    </row>
    <row r="214" spans="1:8" ht="15.95" customHeight="1">
      <c r="A214" s="75"/>
      <c r="B214" s="75"/>
      <c r="C214" s="75"/>
      <c r="D214" s="75"/>
      <c r="E214" s="75"/>
      <c r="F214" s="75"/>
    </row>
    <row r="215" spans="1:8" ht="15.95" customHeight="1">
      <c r="A215" s="75"/>
      <c r="B215" s="75"/>
      <c r="C215" s="75"/>
      <c r="D215" s="75"/>
      <c r="E215" s="75"/>
      <c r="F215" s="75"/>
    </row>
    <row r="216" spans="1:8" ht="15.95" customHeight="1">
      <c r="A216" s="75"/>
      <c r="B216" s="75"/>
      <c r="C216" s="75"/>
      <c r="D216" s="75"/>
      <c r="E216" s="75"/>
      <c r="F216" s="75"/>
    </row>
    <row r="217" spans="1:8">
      <c r="A217" s="75"/>
      <c r="B217" s="75"/>
      <c r="C217" s="75"/>
      <c r="D217" s="75"/>
      <c r="E217" s="75"/>
      <c r="F217" s="75"/>
    </row>
    <row r="218" spans="1:8">
      <c r="A218" s="75"/>
      <c r="B218" s="75"/>
      <c r="C218" s="75"/>
      <c r="D218" s="75"/>
      <c r="E218" s="75"/>
      <c r="F218" s="75"/>
    </row>
    <row r="219" spans="1:8" s="49" customFormat="1" ht="18" customHeight="1">
      <c r="A219" s="75"/>
      <c r="B219" s="75"/>
      <c r="C219" s="75"/>
      <c r="D219" s="75"/>
      <c r="E219" s="75"/>
      <c r="F219" s="75"/>
      <c r="G219" s="75"/>
      <c r="H219" s="75"/>
    </row>
    <row r="220" spans="1:8" ht="15.95" customHeight="1">
      <c r="A220" s="75"/>
      <c r="B220" s="75"/>
      <c r="C220" s="75"/>
      <c r="D220" s="75"/>
      <c r="E220" s="75"/>
      <c r="F220" s="75"/>
    </row>
    <row r="221" spans="1:8" ht="15.95" customHeight="1">
      <c r="A221" s="75"/>
      <c r="B221" s="75"/>
      <c r="C221" s="75"/>
      <c r="D221" s="75"/>
      <c r="E221" s="75"/>
      <c r="F221" s="75"/>
    </row>
    <row r="222" spans="1:8" ht="15.95" customHeight="1">
      <c r="A222" s="75"/>
      <c r="B222" s="75"/>
      <c r="C222" s="75"/>
      <c r="D222" s="75"/>
      <c r="E222" s="75"/>
      <c r="F222" s="75"/>
    </row>
    <row r="223" spans="1:8" ht="15.95" customHeight="1">
      <c r="A223" s="75"/>
      <c r="B223" s="75"/>
      <c r="C223" s="75"/>
      <c r="D223" s="75"/>
      <c r="E223" s="75"/>
      <c r="F223" s="75"/>
    </row>
    <row r="224" spans="1:8" ht="15.95" customHeight="1">
      <c r="A224" s="75"/>
      <c r="B224" s="75"/>
      <c r="C224" s="75"/>
      <c r="D224" s="75"/>
      <c r="E224" s="75"/>
      <c r="F224" s="75"/>
    </row>
    <row r="225" spans="1:6" ht="15.95" customHeight="1">
      <c r="A225" s="75"/>
      <c r="B225" s="75"/>
      <c r="C225" s="75"/>
      <c r="D225" s="75"/>
      <c r="E225" s="75"/>
      <c r="F225" s="75"/>
    </row>
    <row r="226" spans="1:6" ht="15.95" customHeight="1">
      <c r="A226" s="75"/>
      <c r="B226" s="75"/>
      <c r="C226" s="75"/>
      <c r="D226" s="75"/>
      <c r="E226" s="75"/>
      <c r="F226" s="75"/>
    </row>
    <row r="227" spans="1:6" ht="15.95" customHeight="1">
      <c r="A227" s="75"/>
      <c r="B227" s="75"/>
      <c r="C227" s="75"/>
      <c r="D227" s="75"/>
      <c r="E227" s="75"/>
      <c r="F227" s="75"/>
    </row>
    <row r="228" spans="1:6" ht="15.95" customHeight="1">
      <c r="A228" s="75"/>
      <c r="B228" s="75"/>
      <c r="C228" s="75"/>
      <c r="D228" s="75"/>
      <c r="E228" s="75"/>
      <c r="F228" s="75"/>
    </row>
    <row r="229" spans="1:6" ht="15.95" customHeight="1">
      <c r="A229" s="75"/>
      <c r="B229" s="75"/>
      <c r="C229" s="75"/>
      <c r="D229" s="75"/>
      <c r="E229" s="75"/>
      <c r="F229" s="75"/>
    </row>
    <row r="230" spans="1:6">
      <c r="A230" s="75"/>
      <c r="B230" s="75"/>
      <c r="C230" s="75"/>
      <c r="D230" s="75"/>
      <c r="E230" s="75"/>
      <c r="F230" s="75"/>
    </row>
    <row r="231" spans="1:6">
      <c r="A231" s="75"/>
      <c r="B231" s="75"/>
      <c r="C231" s="75"/>
      <c r="D231" s="75"/>
      <c r="E231" s="75"/>
      <c r="F231" s="75"/>
    </row>
    <row r="232" spans="1:6">
      <c r="A232" s="75"/>
      <c r="B232" s="75"/>
      <c r="C232" s="75"/>
      <c r="D232" s="75"/>
      <c r="E232" s="75"/>
      <c r="F232" s="75"/>
    </row>
    <row r="233" spans="1:6">
      <c r="A233" s="75"/>
      <c r="B233" s="75"/>
      <c r="C233" s="75"/>
      <c r="D233" s="75"/>
      <c r="E233" s="75"/>
      <c r="F233" s="75"/>
    </row>
    <row r="234" spans="1:6">
      <c r="A234" s="75"/>
      <c r="B234" s="75"/>
      <c r="C234" s="75"/>
      <c r="D234" s="75"/>
      <c r="E234" s="75"/>
      <c r="F234" s="75"/>
    </row>
  </sheetData>
  <mergeCells count="5">
    <mergeCell ref="B171:F171"/>
    <mergeCell ref="B65:F65"/>
    <mergeCell ref="B77:F77"/>
    <mergeCell ref="B83:F83"/>
    <mergeCell ref="B162:F162"/>
  </mergeCells>
  <dataValidations count="7">
    <dataValidation type="whole" errorStyle="warning" allowBlank="1" showInputMessage="1" showErrorMessage="1" errorTitle="WARNING" error="All figures must be entered as whole numbers. Please ensure that the figure you have entered is correct." sqref="C188:F188 C164 C173">
      <formula1>-1000000</formula1>
      <formula2>1000000</formula2>
    </dataValidation>
    <dataValidation type="whole" errorStyle="warning" operator="lessThanOrEqual" allowBlank="1" showInputMessage="1" showErrorMessage="1" errorTitle="WARNING: Check signage" error="Liabilities are expected to be entered as negative whole numbers. Please ensure the figure you have entered is correct. " sqref="C184:F186 C194:F195">
      <formula1>0</formula1>
    </dataValidation>
    <dataValidation type="whole" errorStyle="warning" operator="lessThanOrEqual" allowBlank="1" showInputMessage="1" showErrorMessage="1" errorTitle="WARNING: Check signage" error="Repayments are expected to be entered as negative whole numbers. Please ensure the figure you have entered is correct. " sqref="E168:F169 C177:F178">
      <formula1>0</formula1>
    </dataValidation>
    <dataValidation type="whole" errorStyle="warning" operator="lessThanOrEqual" allowBlank="1" showInputMessage="1" showErrorMessage="1" errorTitle="WARNING: Check signage" error="Financing must be entered as a negative whole number. Please ensure the figure you have entered is correct. " sqref="C44:F53 E54:F54 C55:F56 C98:F103 C122:F132 C147:F151">
      <formula1>0</formula1>
    </dataValidation>
    <dataValidation type="whole" errorStyle="warning" operator="greaterThanOrEqual" allowBlank="1" showInputMessage="1" showErrorMessage="1" errorTitle="WARNING: Check signage" error="Expenditure must be entered as a positive whole number. Please ensure the figure you have entered is correct." sqref="C31:F40 C66:F75 C78:F81 C84:F93 C114:F118 C141:F143">
      <formula1>0</formula1>
    </dataValidation>
    <dataValidation type="whole" errorStyle="warning" allowBlank="1" showInputMessage="1" showErrorMessage="1" errorTitle="WARNING" error="All figures need to be entered rounded to the nearest whole number. Please review the figure you have entered." sqref="C174 D172:F174 D163:F165 C165">
      <formula1>-100000000</formula1>
      <formula2>100000000</formula2>
    </dataValidation>
    <dataValidation type="whole" errorStyle="warning" allowBlank="1" showInputMessage="1" showErrorMessage="1" errorTitle="WARNING" error="All figures need to be entered rounded to the nearest whole number. This figure is also expected to be a positive figure. Please review the figure you have entered." sqref="C54:D54 C168:D169 C152:F152">
      <formula1>0</formula1>
      <formula2>100000000</formula2>
    </dataValidation>
  </dataValidations>
  <pageMargins left="0.7" right="0.7" top="0.75" bottom="0.75" header="0.3" footer="0.3"/>
  <pageSetup paperSize="9" orientation="portrait" horizontalDpi="90" verticalDpi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C5D9F1"/>
  </sheetPr>
  <dimension ref="A1:I234"/>
  <sheetViews>
    <sheetView zoomScaleNormal="100" workbookViewId="0">
      <pane ySplit="3" topLeftCell="A4" activePane="bottomLeft" state="frozen"/>
      <selection activeCell="H1" sqref="H1"/>
      <selection pane="bottomLeft" activeCell="C1" sqref="C1"/>
    </sheetView>
  </sheetViews>
  <sheetFormatPr defaultColWidth="9.140625" defaultRowHeight="12.75"/>
  <cols>
    <col min="1" max="1" width="4" style="39" customWidth="1"/>
    <col min="2" max="2" width="94.140625" style="40" customWidth="1"/>
    <col min="3" max="6" width="17.5703125" style="40" customWidth="1"/>
    <col min="7" max="7" width="11.140625" style="75" customWidth="1"/>
    <col min="8" max="8" width="69" style="75" customWidth="1"/>
    <col min="9" max="16384" width="9.140625" style="40"/>
  </cols>
  <sheetData>
    <row r="1" spans="1:8" s="3" customFormat="1" ht="20.100000000000001" customHeight="1">
      <c r="A1" s="28"/>
      <c r="B1" s="4" t="s">
        <v>156</v>
      </c>
      <c r="G1" s="75"/>
      <c r="H1" s="75"/>
    </row>
    <row r="2" spans="1:8" s="3" customFormat="1" ht="20.100000000000001" customHeight="1">
      <c r="A2" s="28"/>
      <c r="B2" s="5" t="s">
        <v>0</v>
      </c>
      <c r="D2" s="74"/>
      <c r="E2" s="74"/>
      <c r="F2" s="37"/>
      <c r="G2" s="75"/>
      <c r="H2" s="75"/>
    </row>
    <row r="3" spans="1:8" s="6" customFormat="1" ht="12.75" customHeight="1">
      <c r="A3" s="29"/>
      <c r="B3" s="7"/>
      <c r="G3" s="75"/>
      <c r="H3" s="75"/>
    </row>
    <row r="4" spans="1:8" s="6" customFormat="1" ht="20.100000000000001" customHeight="1">
      <c r="A4" s="29"/>
      <c r="B4" s="10" t="s">
        <v>39</v>
      </c>
      <c r="C4" s="9"/>
      <c r="D4" s="9"/>
      <c r="E4" s="9"/>
      <c r="F4" s="9"/>
      <c r="G4" s="75"/>
      <c r="H4" s="75"/>
    </row>
    <row r="5" spans="1:8" s="6" customFormat="1" ht="20.100000000000001" customHeight="1">
      <c r="A5" s="29"/>
      <c r="B5" s="10" t="s">
        <v>40</v>
      </c>
      <c r="C5" s="9"/>
      <c r="D5" s="9"/>
      <c r="E5" s="9"/>
      <c r="F5" s="9"/>
      <c r="G5" s="75"/>
      <c r="H5" s="75"/>
    </row>
    <row r="6" spans="1:8" s="6" customFormat="1" ht="20.100000000000001" customHeight="1">
      <c r="A6" s="29"/>
      <c r="B6" s="10" t="s">
        <v>140</v>
      </c>
      <c r="C6" s="47"/>
      <c r="D6" s="9"/>
      <c r="F6" s="9"/>
      <c r="G6" s="75"/>
      <c r="H6" s="75"/>
    </row>
    <row r="7" spans="1:8" s="1" customFormat="1" ht="8.1" customHeight="1">
      <c r="A7" s="33"/>
      <c r="C7" s="34"/>
      <c r="D7" s="51"/>
      <c r="F7" s="51"/>
      <c r="G7" s="75"/>
      <c r="H7" s="75"/>
    </row>
    <row r="8" spans="1:8" s="6" customFormat="1" ht="24.95" customHeight="1">
      <c r="A8" s="29"/>
      <c r="B8" s="23" t="s">
        <v>124</v>
      </c>
      <c r="C8" s="22"/>
      <c r="D8" s="11"/>
      <c r="E8" s="11"/>
      <c r="F8" s="8" t="s">
        <v>16</v>
      </c>
      <c r="G8" s="75"/>
      <c r="H8" s="75"/>
    </row>
    <row r="9" spans="1:8" s="13" customFormat="1" ht="45" customHeight="1">
      <c r="A9" s="30"/>
      <c r="B9" s="19"/>
      <c r="C9" s="20" t="s">
        <v>152</v>
      </c>
      <c r="D9" s="20" t="s">
        <v>41</v>
      </c>
      <c r="E9" s="20" t="s">
        <v>42</v>
      </c>
      <c r="F9" s="20" t="s">
        <v>153</v>
      </c>
      <c r="G9" s="75"/>
      <c r="H9" s="75"/>
    </row>
    <row r="10" spans="1:8" s="1" customFormat="1" ht="8.1" customHeight="1">
      <c r="A10" s="33"/>
      <c r="C10" s="34"/>
      <c r="D10" s="27"/>
      <c r="F10" s="27"/>
      <c r="G10" s="75"/>
      <c r="H10" s="75"/>
    </row>
    <row r="11" spans="1:8" s="6" customFormat="1" ht="15.95" customHeight="1">
      <c r="A11" s="29"/>
      <c r="B11" s="50" t="s">
        <v>43</v>
      </c>
      <c r="C11" s="48"/>
      <c r="D11" s="11"/>
      <c r="E11" s="11"/>
      <c r="F11" s="8"/>
      <c r="G11" s="75"/>
      <c r="H11" s="75"/>
    </row>
    <row r="12" spans="1:8" s="17" customFormat="1" ht="15.95" customHeight="1">
      <c r="A12" s="31"/>
      <c r="B12" s="14" t="s">
        <v>125</v>
      </c>
      <c r="C12" s="15">
        <f>C41+C119</f>
        <v>156811</v>
      </c>
      <c r="D12" s="15">
        <f>D41+D119</f>
        <v>357089</v>
      </c>
      <c r="E12" s="15">
        <f>E41+E119</f>
        <v>293891</v>
      </c>
      <c r="F12" s="15">
        <f>F41+F119</f>
        <v>164966</v>
      </c>
      <c r="G12" s="75"/>
      <c r="H12" s="75"/>
    </row>
    <row r="13" spans="1:8" s="17" customFormat="1" ht="15.95" customHeight="1">
      <c r="A13" s="31"/>
      <c r="B13" s="14" t="s">
        <v>126</v>
      </c>
      <c r="C13" s="15">
        <f>SUM(C76,C82, C141:C142)</f>
        <v>1400</v>
      </c>
      <c r="D13" s="15">
        <f>SUM(D76,D82, D141:D142)</f>
        <v>5188</v>
      </c>
      <c r="E13" s="15">
        <f>SUM(E76,E82, E141:E142)</f>
        <v>2195</v>
      </c>
      <c r="F13" s="15">
        <f>SUM(F76,F82, F141:F142)</f>
        <v>2195</v>
      </c>
      <c r="G13" s="75"/>
      <c r="H13" s="75"/>
    </row>
    <row r="14" spans="1:8" s="17" customFormat="1" ht="15.95" customHeight="1">
      <c r="A14" s="31"/>
      <c r="B14" s="14" t="s">
        <v>93</v>
      </c>
      <c r="C14" s="15">
        <f>C94+C143</f>
        <v>0</v>
      </c>
      <c r="D14" s="15">
        <f>D94+D143</f>
        <v>0</v>
      </c>
      <c r="E14" s="15">
        <f>E94+E143</f>
        <v>0</v>
      </c>
      <c r="F14" s="15">
        <f>F94+F143</f>
        <v>0</v>
      </c>
      <c r="G14" s="75"/>
      <c r="H14" s="75"/>
    </row>
    <row r="15" spans="1:8" s="17" customFormat="1" ht="15.95" customHeight="1">
      <c r="A15" s="32"/>
      <c r="B15" s="18" t="s">
        <v>128</v>
      </c>
      <c r="C15" s="16">
        <f>SUM(C12:C14)</f>
        <v>158211</v>
      </c>
      <c r="D15" s="16">
        <f>SUM(D12:D14)</f>
        <v>362277</v>
      </c>
      <c r="E15" s="16">
        <f>SUM(E12:E14)</f>
        <v>296086</v>
      </c>
      <c r="F15" s="16">
        <f>SUM(F12:F14)</f>
        <v>167161</v>
      </c>
      <c r="G15" s="75"/>
      <c r="H15" s="75"/>
    </row>
    <row r="16" spans="1:8" s="1" customFormat="1" ht="8.1" customHeight="1">
      <c r="A16" s="33"/>
      <c r="C16" s="34"/>
      <c r="D16" s="27"/>
      <c r="F16" s="27"/>
      <c r="G16" s="75"/>
      <c r="H16" s="75"/>
    </row>
    <row r="17" spans="1:8" s="6" customFormat="1" ht="15.95" customHeight="1">
      <c r="A17" s="29"/>
      <c r="B17" s="50" t="s">
        <v>48</v>
      </c>
      <c r="C17" s="48"/>
      <c r="D17" s="11"/>
      <c r="E17" s="11"/>
      <c r="F17" s="8"/>
      <c r="G17" s="75"/>
      <c r="H17" s="75"/>
    </row>
    <row r="18" spans="1:8" s="17" customFormat="1" ht="15.95" customHeight="1">
      <c r="A18" s="31"/>
      <c r="B18" s="14" t="s">
        <v>133</v>
      </c>
      <c r="C18" s="15">
        <f>SUM(C44:C50,C122:C126)</f>
        <v>-89611</v>
      </c>
      <c r="D18" s="15">
        <f>SUM(D44:D50,D122:D126)</f>
        <v>-110154</v>
      </c>
      <c r="E18" s="15">
        <f>SUM(E44:E50,E122:E126)</f>
        <v>-59900</v>
      </c>
      <c r="F18" s="15">
        <f>SUM(F44:F50,F122:F126)</f>
        <v>-63693</v>
      </c>
      <c r="G18" s="75"/>
      <c r="H18" s="75"/>
    </row>
    <row r="19" spans="1:8" s="17" customFormat="1" ht="15.95" customHeight="1">
      <c r="A19" s="31"/>
      <c r="B19" s="14" t="s">
        <v>134</v>
      </c>
      <c r="C19" s="15">
        <f>SUM(C51,C104,C127,C152)</f>
        <v>-56176</v>
      </c>
      <c r="D19" s="15">
        <f>SUM(D51,D104,D127,D152)</f>
        <v>-224692</v>
      </c>
      <c r="E19" s="15">
        <f>SUM(E51,E104,E127,E152)</f>
        <v>-206409</v>
      </c>
      <c r="F19" s="15">
        <f>SUM(F51,F104,F127,F152)</f>
        <v>-72587</v>
      </c>
      <c r="G19" s="75"/>
      <c r="H19" s="75"/>
    </row>
    <row r="20" spans="1:8" s="17" customFormat="1" ht="15.95" customHeight="1">
      <c r="A20" s="31"/>
      <c r="B20" s="14" t="s">
        <v>135</v>
      </c>
      <c r="C20" s="15">
        <f>SUM(C55:C56,C131:C132)</f>
        <v>-3447</v>
      </c>
      <c r="D20" s="15">
        <f>SUM(D55:D56,D131:D132)</f>
        <v>-5098</v>
      </c>
      <c r="E20" s="15">
        <f>SUM(E55:E56,E131:E132)</f>
        <v>-5024</v>
      </c>
      <c r="F20" s="15">
        <f>SUM(F55:F56,F131:F132)</f>
        <v>-5869</v>
      </c>
      <c r="G20" s="75"/>
      <c r="H20" s="75"/>
    </row>
    <row r="21" spans="1:8" s="17" customFormat="1" ht="15.95" customHeight="1">
      <c r="A21" s="31"/>
      <c r="B21" s="14" t="s">
        <v>136</v>
      </c>
      <c r="C21" s="15">
        <f>SUM(C52:C53,C128:C129)</f>
        <v>0</v>
      </c>
      <c r="D21" s="15">
        <f>SUM(D52:D53,D128:D129)</f>
        <v>0</v>
      </c>
      <c r="E21" s="15">
        <f>SUM(E52:E53,E128:E129)</f>
        <v>0</v>
      </c>
      <c r="F21" s="15">
        <f>SUM(F52:F53,F128:F129)</f>
        <v>0</v>
      </c>
      <c r="G21" s="75"/>
      <c r="H21" s="75"/>
    </row>
    <row r="22" spans="1:8" s="17" customFormat="1" ht="15.95" customHeight="1">
      <c r="A22" s="31"/>
      <c r="B22" s="14" t="s">
        <v>137</v>
      </c>
      <c r="C22" s="15">
        <f>SUM(C54,C130)</f>
        <v>-8977</v>
      </c>
      <c r="D22" s="15">
        <f>SUM(D54,D130)</f>
        <v>-22333</v>
      </c>
      <c r="E22" s="15">
        <f>SUM(E54,E130)</f>
        <v>-24753</v>
      </c>
      <c r="F22" s="15">
        <f>SUM(F54,F130)</f>
        <v>-25012</v>
      </c>
      <c r="G22" s="75"/>
      <c r="H22" s="75"/>
    </row>
    <row r="23" spans="1:8" s="17" customFormat="1" ht="15.95" customHeight="1">
      <c r="A23" s="31"/>
      <c r="B23" s="14" t="s">
        <v>138</v>
      </c>
      <c r="C23" s="15">
        <f>SUM(C98:C103, C147:C151)</f>
        <v>0</v>
      </c>
      <c r="D23" s="15">
        <f>SUM(D98:D103, D147:D151)</f>
        <v>0</v>
      </c>
      <c r="E23" s="15">
        <f>SUM(E98:E103, E147:E151)</f>
        <v>0</v>
      </c>
      <c r="F23" s="15">
        <f>SUM(F98:F103, F147:F151)</f>
        <v>0</v>
      </c>
      <c r="G23" s="75"/>
      <c r="H23" s="75"/>
    </row>
    <row r="24" spans="1:8" s="17" customFormat="1" ht="15.95" customHeight="1">
      <c r="A24" s="32"/>
      <c r="B24" s="18" t="s">
        <v>53</v>
      </c>
      <c r="C24" s="16">
        <f>SUM(C18:C23)</f>
        <v>-158211</v>
      </c>
      <c r="D24" s="16">
        <f>SUM(D18:D23)</f>
        <v>-362277</v>
      </c>
      <c r="E24" s="16">
        <f>SUM(E18:E23)</f>
        <v>-296086</v>
      </c>
      <c r="F24" s="16">
        <f>SUM(F18:F23)</f>
        <v>-167161</v>
      </c>
      <c r="G24" s="75"/>
      <c r="H24" s="75"/>
    </row>
    <row r="25" spans="1:8" ht="18" customHeight="1">
      <c r="D25" s="41"/>
      <c r="E25" s="41"/>
      <c r="F25" s="41"/>
    </row>
    <row r="26" spans="1:8" s="6" customFormat="1" ht="24.95" customHeight="1">
      <c r="A26" s="29"/>
      <c r="B26" s="23" t="s">
        <v>127</v>
      </c>
      <c r="C26" s="22"/>
      <c r="D26" s="11"/>
      <c r="E26" s="11"/>
      <c r="F26" s="8"/>
      <c r="G26" s="75"/>
      <c r="H26" s="75"/>
    </row>
    <row r="27" spans="1:8" s="6" customFormat="1" ht="20.100000000000001" customHeight="1">
      <c r="A27" s="29"/>
      <c r="B27" s="12" t="s">
        <v>142</v>
      </c>
      <c r="C27" s="48"/>
      <c r="D27" s="11"/>
      <c r="E27" s="11"/>
      <c r="F27" s="8" t="s">
        <v>16</v>
      </c>
      <c r="G27" s="75"/>
      <c r="H27" s="75"/>
    </row>
    <row r="28" spans="1:8" s="13" customFormat="1" ht="45" customHeight="1">
      <c r="A28" s="30"/>
      <c r="B28" s="19"/>
      <c r="C28" s="20" t="str">
        <f>C$9</f>
        <v>2020-21 
Provisional 
Outturn</v>
      </c>
      <c r="D28" s="20" t="str">
        <f>D$9</f>
        <v>2021-22 
Budget 
Estimate</v>
      </c>
      <c r="E28" s="20" t="str">
        <f>E$9</f>
        <v>2022-23 
Budget 
Estimate</v>
      </c>
      <c r="F28" s="20" t="str">
        <f>F$9</f>
        <v>2023-24 
Budget 
Estimate</v>
      </c>
      <c r="G28" s="75"/>
      <c r="H28" s="75"/>
    </row>
    <row r="29" spans="1:8" s="1" customFormat="1" ht="8.1" customHeight="1">
      <c r="A29" s="33"/>
      <c r="C29" s="34"/>
      <c r="D29" s="27"/>
      <c r="F29" s="27"/>
      <c r="G29" s="75"/>
      <c r="H29" s="75"/>
    </row>
    <row r="30" spans="1:8" s="6" customFormat="1" ht="15.95" customHeight="1">
      <c r="A30" s="29"/>
      <c r="B30" s="50" t="s">
        <v>43</v>
      </c>
      <c r="C30" s="48"/>
      <c r="D30" s="11"/>
      <c r="E30" s="11"/>
      <c r="F30" s="8"/>
      <c r="G30" s="75"/>
      <c r="H30" s="75"/>
    </row>
    <row r="31" spans="1:8" s="17" customFormat="1" ht="15.95" customHeight="1">
      <c r="A31" s="31"/>
      <c r="B31" s="21" t="s">
        <v>31</v>
      </c>
      <c r="C31" s="26">
        <v>27986</v>
      </c>
      <c r="D31" s="26">
        <v>48360</v>
      </c>
      <c r="E31" s="26">
        <v>34252</v>
      </c>
      <c r="F31" s="26">
        <v>9648</v>
      </c>
      <c r="G31" s="75"/>
      <c r="H31" s="75"/>
    </row>
    <row r="32" spans="1:8" s="17" customFormat="1" ht="15.95" customHeight="1">
      <c r="A32" s="31"/>
      <c r="B32" s="21" t="s">
        <v>154</v>
      </c>
      <c r="C32" s="26">
        <v>5412</v>
      </c>
      <c r="D32" s="26">
        <v>8109</v>
      </c>
      <c r="E32" s="26">
        <v>7587</v>
      </c>
      <c r="F32" s="26">
        <v>5397</v>
      </c>
      <c r="G32" s="75"/>
      <c r="H32" s="75"/>
    </row>
    <row r="33" spans="1:8" s="17" customFormat="1" ht="15.95" customHeight="1">
      <c r="A33" s="31"/>
      <c r="B33" s="21" t="s">
        <v>32</v>
      </c>
      <c r="C33" s="26">
        <v>667</v>
      </c>
      <c r="D33" s="26">
        <v>400</v>
      </c>
      <c r="E33" s="26">
        <v>0</v>
      </c>
      <c r="F33" s="26">
        <v>0</v>
      </c>
      <c r="G33" s="75"/>
      <c r="H33" s="75"/>
    </row>
    <row r="34" spans="1:8" s="17" customFormat="1" ht="15.95" customHeight="1">
      <c r="A34" s="31"/>
      <c r="B34" s="21" t="s">
        <v>35</v>
      </c>
      <c r="C34" s="26">
        <v>19787</v>
      </c>
      <c r="D34" s="26">
        <v>53807</v>
      </c>
      <c r="E34" s="26">
        <v>40526</v>
      </c>
      <c r="F34" s="26">
        <v>21332</v>
      </c>
      <c r="G34" s="75"/>
      <c r="H34" s="75"/>
    </row>
    <row r="35" spans="1:8" s="17" customFormat="1" ht="15.95" customHeight="1">
      <c r="A35" s="31"/>
      <c r="B35" s="21" t="s">
        <v>33</v>
      </c>
      <c r="C35" s="26">
        <v>26347</v>
      </c>
      <c r="D35" s="26">
        <v>35492</v>
      </c>
      <c r="E35" s="26">
        <v>24578</v>
      </c>
      <c r="F35" s="26">
        <v>2100</v>
      </c>
      <c r="G35" s="75"/>
      <c r="H35" s="75"/>
    </row>
    <row r="36" spans="1:8" s="17" customFormat="1" ht="15.95" customHeight="1">
      <c r="A36" s="31"/>
      <c r="B36" s="21" t="s">
        <v>45</v>
      </c>
      <c r="C36" s="26">
        <v>20248</v>
      </c>
      <c r="D36" s="26">
        <v>55744</v>
      </c>
      <c r="E36" s="26">
        <v>32530</v>
      </c>
      <c r="F36" s="26">
        <v>27296</v>
      </c>
      <c r="G36" s="75"/>
      <c r="H36" s="75"/>
    </row>
    <row r="37" spans="1:8" s="17" customFormat="1" ht="15.95" customHeight="1">
      <c r="A37" s="31"/>
      <c r="B37" s="21" t="s">
        <v>44</v>
      </c>
      <c r="C37" s="26">
        <v>0</v>
      </c>
      <c r="D37" s="26">
        <v>0</v>
      </c>
      <c r="E37" s="26">
        <v>0</v>
      </c>
      <c r="F37" s="26">
        <v>0</v>
      </c>
      <c r="G37" s="75"/>
      <c r="H37" s="75"/>
    </row>
    <row r="38" spans="1:8" s="17" customFormat="1" ht="15.95" customHeight="1">
      <c r="A38" s="31"/>
      <c r="B38" s="21" t="s">
        <v>38</v>
      </c>
      <c r="C38" s="26">
        <v>0</v>
      </c>
      <c r="D38" s="26">
        <v>2552</v>
      </c>
      <c r="E38" s="26">
        <v>0</v>
      </c>
      <c r="F38" s="26">
        <v>0</v>
      </c>
      <c r="G38" s="75"/>
      <c r="H38" s="75"/>
    </row>
    <row r="39" spans="1:8" s="17" customFormat="1" ht="15.95" customHeight="1">
      <c r="A39" s="31"/>
      <c r="B39" s="21" t="s">
        <v>34</v>
      </c>
      <c r="C39" s="26">
        <v>1244</v>
      </c>
      <c r="D39" s="26">
        <v>3470</v>
      </c>
      <c r="E39" s="26">
        <v>958</v>
      </c>
      <c r="F39" s="26">
        <v>958</v>
      </c>
      <c r="G39" s="75"/>
      <c r="H39" s="75"/>
    </row>
    <row r="40" spans="1:8" s="17" customFormat="1" ht="15.95" customHeight="1">
      <c r="A40" s="31"/>
      <c r="B40" s="21" t="s">
        <v>46</v>
      </c>
      <c r="C40" s="26">
        <v>411</v>
      </c>
      <c r="D40" s="26">
        <v>1270</v>
      </c>
      <c r="E40" s="26">
        <v>1521</v>
      </c>
      <c r="F40" s="26">
        <v>1521</v>
      </c>
      <c r="G40" s="75"/>
      <c r="H40" s="75"/>
    </row>
    <row r="41" spans="1:8" s="17" customFormat="1" ht="15.95" customHeight="1">
      <c r="A41" s="32"/>
      <c r="B41" s="18" t="s">
        <v>47</v>
      </c>
      <c r="C41" s="16">
        <f>SUM(C31:C40)</f>
        <v>102102</v>
      </c>
      <c r="D41" s="16">
        <f>SUM(D31:D40)</f>
        <v>209204</v>
      </c>
      <c r="E41" s="16">
        <f>SUM(E31:E40)</f>
        <v>141952</v>
      </c>
      <c r="F41" s="16">
        <f>SUM(F31:F40)</f>
        <v>68252</v>
      </c>
      <c r="G41" s="75"/>
      <c r="H41" s="75"/>
    </row>
    <row r="42" spans="1:8" s="1" customFormat="1" ht="8.1" customHeight="1">
      <c r="A42" s="33"/>
      <c r="C42" s="34"/>
      <c r="D42" s="27"/>
      <c r="F42" s="27"/>
      <c r="G42" s="75"/>
      <c r="H42" s="75"/>
    </row>
    <row r="43" spans="1:8" s="6" customFormat="1" ht="15.95" customHeight="1">
      <c r="A43" s="29"/>
      <c r="B43" s="50" t="s">
        <v>48</v>
      </c>
      <c r="C43" s="48"/>
      <c r="D43" s="11"/>
      <c r="E43" s="11"/>
      <c r="F43" s="8"/>
      <c r="G43" s="75"/>
      <c r="H43" s="75"/>
    </row>
    <row r="44" spans="1:8" s="17" customFormat="1" ht="15.95" customHeight="1">
      <c r="A44" s="31"/>
      <c r="B44" s="21" t="s">
        <v>78</v>
      </c>
      <c r="C44" s="26">
        <v>-18493</v>
      </c>
      <c r="D44" s="26">
        <v>-18512</v>
      </c>
      <c r="E44" s="26">
        <v>-16317</v>
      </c>
      <c r="F44" s="26">
        <v>-16317</v>
      </c>
      <c r="G44" s="75"/>
      <c r="H44" s="75"/>
    </row>
    <row r="45" spans="1:8" s="17" customFormat="1" ht="15.95" customHeight="1">
      <c r="A45" s="31"/>
      <c r="B45" s="21" t="s">
        <v>79</v>
      </c>
      <c r="C45" s="26">
        <v>-17860</v>
      </c>
      <c r="D45" s="26">
        <v>-19621</v>
      </c>
      <c r="E45" s="26">
        <v>-5580</v>
      </c>
      <c r="F45" s="26">
        <v>-2480</v>
      </c>
      <c r="G45" s="75"/>
      <c r="H45" s="75"/>
    </row>
    <row r="46" spans="1:8" s="17" customFormat="1" ht="15.95" customHeight="1">
      <c r="A46" s="31"/>
      <c r="B46" s="21" t="s">
        <v>80</v>
      </c>
      <c r="C46" s="26">
        <v>0</v>
      </c>
      <c r="D46" s="26">
        <v>0</v>
      </c>
      <c r="E46" s="26">
        <v>-1804</v>
      </c>
      <c r="F46" s="26">
        <v>0</v>
      </c>
      <c r="G46" s="75"/>
      <c r="H46" s="75"/>
    </row>
    <row r="47" spans="1:8" s="17" customFormat="1" ht="15.95" customHeight="1">
      <c r="A47" s="31"/>
      <c r="B47" s="21" t="s">
        <v>81</v>
      </c>
      <c r="C47" s="26">
        <v>-335</v>
      </c>
      <c r="D47" s="26">
        <v>-142</v>
      </c>
      <c r="E47" s="26">
        <v>0</v>
      </c>
      <c r="F47" s="26">
        <v>0</v>
      </c>
      <c r="G47" s="75"/>
      <c r="H47" s="75"/>
    </row>
    <row r="48" spans="1:8" s="17" customFormat="1" ht="15.95" customHeight="1">
      <c r="A48" s="31"/>
      <c r="B48" s="21" t="s">
        <v>82</v>
      </c>
      <c r="C48" s="26">
        <v>0</v>
      </c>
      <c r="D48" s="26">
        <v>-136</v>
      </c>
      <c r="E48" s="26">
        <v>0</v>
      </c>
      <c r="F48" s="26">
        <v>0</v>
      </c>
      <c r="G48" s="75"/>
      <c r="H48" s="75"/>
    </row>
    <row r="49" spans="1:8" s="17" customFormat="1" ht="15.95" customHeight="1">
      <c r="A49" s="31"/>
      <c r="B49" s="21" t="s">
        <v>83</v>
      </c>
      <c r="C49" s="26">
        <v>-338</v>
      </c>
      <c r="D49" s="26">
        <v>-7858</v>
      </c>
      <c r="E49" s="26">
        <v>-2600</v>
      </c>
      <c r="F49" s="26">
        <v>-2650</v>
      </c>
      <c r="G49" s="75"/>
      <c r="H49" s="75"/>
    </row>
    <row r="50" spans="1:8" s="17" customFormat="1" ht="15.95" customHeight="1">
      <c r="A50" s="31"/>
      <c r="B50" s="21" t="s">
        <v>84</v>
      </c>
      <c r="C50" s="26">
        <v>-6853</v>
      </c>
      <c r="D50" s="26">
        <v>-56769</v>
      </c>
      <c r="E50" s="26">
        <v>-22361</v>
      </c>
      <c r="F50" s="26">
        <v>-19266</v>
      </c>
      <c r="G50" s="75"/>
      <c r="H50" s="75"/>
    </row>
    <row r="51" spans="1:8" s="17" customFormat="1" ht="15.95" customHeight="1">
      <c r="A51" s="31"/>
      <c r="B51" s="21" t="s">
        <v>85</v>
      </c>
      <c r="C51" s="26">
        <v>-54776</v>
      </c>
      <c r="D51" s="26">
        <v>-101068</v>
      </c>
      <c r="E51" s="26">
        <v>-88266</v>
      </c>
      <c r="F51" s="26">
        <v>-21670</v>
      </c>
      <c r="G51" s="75"/>
      <c r="H51" s="75"/>
    </row>
    <row r="52" spans="1:8" s="17" customFormat="1" ht="15.95" customHeight="1">
      <c r="A52" s="31"/>
      <c r="B52" s="21" t="s">
        <v>86</v>
      </c>
      <c r="C52" s="26">
        <v>0</v>
      </c>
      <c r="D52" s="26">
        <v>0</v>
      </c>
      <c r="E52" s="26">
        <v>0</v>
      </c>
      <c r="F52" s="26">
        <v>0</v>
      </c>
      <c r="G52" s="75"/>
      <c r="H52" s="75"/>
    </row>
    <row r="53" spans="1:8" s="17" customFormat="1" ht="15.95" customHeight="1">
      <c r="A53" s="31"/>
      <c r="B53" s="21" t="s">
        <v>87</v>
      </c>
      <c r="C53" s="26">
        <v>0</v>
      </c>
      <c r="D53" s="26">
        <v>0</v>
      </c>
      <c r="E53" s="26">
        <v>0</v>
      </c>
      <c r="F53" s="26">
        <v>0</v>
      </c>
      <c r="G53" s="75"/>
      <c r="H53" s="75"/>
    </row>
    <row r="54" spans="1:8" s="17" customFormat="1" ht="15.95" customHeight="1">
      <c r="A54" s="31"/>
      <c r="B54" s="21" t="s">
        <v>88</v>
      </c>
      <c r="C54" s="15">
        <v>0</v>
      </c>
      <c r="D54" s="15">
        <v>0</v>
      </c>
      <c r="E54" s="26">
        <v>0</v>
      </c>
      <c r="F54" s="26">
        <v>0</v>
      </c>
      <c r="G54" s="75"/>
      <c r="H54" s="75"/>
    </row>
    <row r="55" spans="1:8" s="17" customFormat="1" ht="15.95" customHeight="1">
      <c r="A55" s="31"/>
      <c r="B55" s="21" t="s">
        <v>89</v>
      </c>
      <c r="C55" s="26">
        <v>-3447</v>
      </c>
      <c r="D55" s="26">
        <v>-5098</v>
      </c>
      <c r="E55" s="26">
        <v>-5024</v>
      </c>
      <c r="F55" s="26">
        <v>-5869</v>
      </c>
      <c r="G55" s="75"/>
      <c r="H55" s="75"/>
    </row>
    <row r="56" spans="1:8" s="17" customFormat="1" ht="15.95" customHeight="1">
      <c r="A56" s="31"/>
      <c r="B56" s="21" t="s">
        <v>90</v>
      </c>
      <c r="C56" s="26">
        <v>0</v>
      </c>
      <c r="D56" s="26">
        <v>0</v>
      </c>
      <c r="E56" s="26">
        <v>0</v>
      </c>
      <c r="F56" s="26">
        <v>0</v>
      </c>
      <c r="G56" s="75"/>
      <c r="H56" s="75"/>
    </row>
    <row r="57" spans="1:8" s="17" customFormat="1" ht="15.95" customHeight="1">
      <c r="A57" s="32"/>
      <c r="B57" s="18" t="s">
        <v>49</v>
      </c>
      <c r="C57" s="16">
        <f>SUM(C44:C56)</f>
        <v>-102102</v>
      </c>
      <c r="D57" s="16">
        <f>SUM(D44:D56)</f>
        <v>-209204</v>
      </c>
      <c r="E57" s="16">
        <f>SUM(E44:E56)</f>
        <v>-141952</v>
      </c>
      <c r="F57" s="16">
        <f>SUM(F44:F56)</f>
        <v>-68252</v>
      </c>
      <c r="G57" s="75"/>
      <c r="H57" s="75"/>
    </row>
    <row r="58" spans="1:8" s="1" customFormat="1" ht="8.1" customHeight="1">
      <c r="A58" s="33"/>
      <c r="C58" s="34"/>
      <c r="D58" s="27"/>
      <c r="F58" s="27"/>
      <c r="G58" s="75"/>
      <c r="H58" s="75"/>
    </row>
    <row r="59" spans="1:8" s="17" customFormat="1" ht="15.95" customHeight="1">
      <c r="A59" s="31"/>
      <c r="B59" s="44" t="s">
        <v>97</v>
      </c>
      <c r="C59" s="36" t="str">
        <f>IF(C41+C57=0, "PASS", "FAIL")</f>
        <v>PASS</v>
      </c>
      <c r="D59" s="36" t="str">
        <f>IF(D41+D57=0, "PASS", "FAIL")</f>
        <v>PASS</v>
      </c>
      <c r="E59" s="36" t="str">
        <f>IF(E41+E57=0, "PASS", "FAIL")</f>
        <v>PASS</v>
      </c>
      <c r="F59" s="36" t="str">
        <f>IF(F41+F57=0, "PASS", "FAIL")</f>
        <v>PASS</v>
      </c>
      <c r="G59" s="75"/>
      <c r="H59" s="75"/>
    </row>
    <row r="60" spans="1:8" s="1" customFormat="1" ht="18" customHeight="1">
      <c r="A60" s="33"/>
      <c r="C60" s="34"/>
      <c r="D60" s="27"/>
      <c r="F60" s="27"/>
      <c r="G60" s="75"/>
      <c r="H60" s="75"/>
    </row>
    <row r="61" spans="1:8" s="6" customFormat="1" ht="20.100000000000001" customHeight="1">
      <c r="A61" s="29"/>
      <c r="B61" s="12" t="s">
        <v>141</v>
      </c>
      <c r="C61" s="48"/>
      <c r="D61" s="11"/>
      <c r="E61" s="11"/>
      <c r="F61" s="8" t="s">
        <v>16</v>
      </c>
      <c r="G61" s="75"/>
      <c r="H61" s="75"/>
    </row>
    <row r="62" spans="1:8" s="13" customFormat="1" ht="45" customHeight="1">
      <c r="A62" s="30"/>
      <c r="B62" s="19"/>
      <c r="C62" s="20" t="str">
        <f>C$9</f>
        <v>2020-21 
Provisional 
Outturn</v>
      </c>
      <c r="D62" s="20" t="str">
        <f>D$9</f>
        <v>2021-22 
Budget 
Estimate</v>
      </c>
      <c r="E62" s="20" t="str">
        <f>E$9</f>
        <v>2022-23 
Budget 
Estimate</v>
      </c>
      <c r="F62" s="20" t="str">
        <f>F$9</f>
        <v>2023-24 
Budget 
Estimate</v>
      </c>
      <c r="G62" s="75"/>
      <c r="H62" s="75"/>
    </row>
    <row r="63" spans="1:8" s="1" customFormat="1" ht="8.1" customHeight="1">
      <c r="A63" s="33"/>
      <c r="C63" s="34"/>
      <c r="D63" s="27"/>
      <c r="F63" s="27"/>
      <c r="G63" s="75"/>
      <c r="H63" s="75"/>
    </row>
    <row r="64" spans="1:8" s="6" customFormat="1" ht="15.95" customHeight="1">
      <c r="A64" s="29"/>
      <c r="B64" s="50" t="s">
        <v>43</v>
      </c>
      <c r="C64" s="48"/>
      <c r="D64" s="11"/>
      <c r="E64" s="11"/>
      <c r="F64" s="8"/>
      <c r="G64" s="75"/>
      <c r="H64" s="75"/>
    </row>
    <row r="65" spans="1:8" s="13" customFormat="1" ht="20.100000000000001" customHeight="1">
      <c r="A65" s="30"/>
      <c r="B65" s="81" t="s">
        <v>94</v>
      </c>
      <c r="C65" s="82"/>
      <c r="D65" s="82"/>
      <c r="E65" s="82"/>
      <c r="F65" s="83"/>
      <c r="G65" s="75"/>
      <c r="H65" s="75"/>
    </row>
    <row r="66" spans="1:8" s="17" customFormat="1" ht="15.95" customHeight="1">
      <c r="A66" s="31"/>
      <c r="B66" s="21" t="s">
        <v>31</v>
      </c>
      <c r="C66" s="26">
        <v>0</v>
      </c>
      <c r="D66" s="26">
        <v>0</v>
      </c>
      <c r="E66" s="26">
        <v>0</v>
      </c>
      <c r="F66" s="26">
        <v>0</v>
      </c>
      <c r="G66" s="75"/>
      <c r="H66" s="75"/>
    </row>
    <row r="67" spans="1:8" s="17" customFormat="1" ht="15.95" customHeight="1">
      <c r="A67" s="31"/>
      <c r="B67" s="21" t="s">
        <v>154</v>
      </c>
      <c r="C67" s="26">
        <v>0</v>
      </c>
      <c r="D67" s="26">
        <v>0</v>
      </c>
      <c r="E67" s="26">
        <v>0</v>
      </c>
      <c r="F67" s="26">
        <v>0</v>
      </c>
      <c r="G67" s="75"/>
      <c r="H67" s="75"/>
    </row>
    <row r="68" spans="1:8" s="17" customFormat="1" ht="15.95" customHeight="1">
      <c r="A68" s="31"/>
      <c r="B68" s="21" t="s">
        <v>32</v>
      </c>
      <c r="C68" s="26">
        <v>0</v>
      </c>
      <c r="D68" s="26">
        <v>0</v>
      </c>
      <c r="E68" s="26">
        <v>0</v>
      </c>
      <c r="F68" s="26">
        <v>0</v>
      </c>
      <c r="G68" s="75"/>
      <c r="H68" s="75"/>
    </row>
    <row r="69" spans="1:8" s="17" customFormat="1" ht="15.95" customHeight="1">
      <c r="A69" s="31"/>
      <c r="B69" s="21" t="s">
        <v>50</v>
      </c>
      <c r="C69" s="26">
        <v>1000</v>
      </c>
      <c r="D69" s="26">
        <v>4288</v>
      </c>
      <c r="E69" s="26">
        <v>1295</v>
      </c>
      <c r="F69" s="26">
        <v>1295</v>
      </c>
      <c r="G69" s="75"/>
      <c r="H69" s="75"/>
    </row>
    <row r="70" spans="1:8" s="17" customFormat="1" ht="15.95" customHeight="1">
      <c r="A70" s="31"/>
      <c r="B70" s="21" t="s">
        <v>33</v>
      </c>
      <c r="C70" s="26">
        <v>0</v>
      </c>
      <c r="D70" s="26">
        <v>0</v>
      </c>
      <c r="E70" s="26">
        <v>0</v>
      </c>
      <c r="F70" s="26">
        <v>0</v>
      </c>
      <c r="G70" s="75"/>
      <c r="H70" s="75"/>
    </row>
    <row r="71" spans="1:8" s="17" customFormat="1" ht="15.95" customHeight="1">
      <c r="A71" s="31"/>
      <c r="B71" s="21" t="s">
        <v>45</v>
      </c>
      <c r="C71" s="26">
        <v>0</v>
      </c>
      <c r="D71" s="26">
        <v>0</v>
      </c>
      <c r="E71" s="26">
        <v>0</v>
      </c>
      <c r="F71" s="26">
        <v>0</v>
      </c>
      <c r="G71" s="75"/>
      <c r="H71" s="75"/>
    </row>
    <row r="72" spans="1:8" s="17" customFormat="1" ht="15.95" customHeight="1">
      <c r="A72" s="31"/>
      <c r="B72" s="21" t="s">
        <v>44</v>
      </c>
      <c r="C72" s="26">
        <v>400</v>
      </c>
      <c r="D72" s="26">
        <v>900</v>
      </c>
      <c r="E72" s="26">
        <v>900</v>
      </c>
      <c r="F72" s="26">
        <v>900</v>
      </c>
      <c r="G72" s="75"/>
      <c r="H72" s="75"/>
    </row>
    <row r="73" spans="1:8" s="17" customFormat="1" ht="15.95" customHeight="1">
      <c r="A73" s="31"/>
      <c r="B73" s="21" t="s">
        <v>38</v>
      </c>
      <c r="C73" s="26">
        <v>0</v>
      </c>
      <c r="D73" s="26">
        <v>0</v>
      </c>
      <c r="E73" s="26">
        <v>0</v>
      </c>
      <c r="F73" s="26">
        <v>0</v>
      </c>
      <c r="G73" s="75"/>
      <c r="H73" s="75"/>
    </row>
    <row r="74" spans="1:8" s="17" customFormat="1" ht="15.95" customHeight="1">
      <c r="A74" s="31"/>
      <c r="B74" s="21" t="s">
        <v>34</v>
      </c>
      <c r="C74" s="26">
        <v>0</v>
      </c>
      <c r="D74" s="26">
        <v>0</v>
      </c>
      <c r="E74" s="26">
        <v>0</v>
      </c>
      <c r="F74" s="26">
        <v>0</v>
      </c>
      <c r="G74" s="75"/>
      <c r="H74" s="75"/>
    </row>
    <row r="75" spans="1:8" s="17" customFormat="1" ht="15.95" customHeight="1">
      <c r="A75" s="31"/>
      <c r="B75" s="21" t="s">
        <v>46</v>
      </c>
      <c r="C75" s="26">
        <v>0</v>
      </c>
      <c r="D75" s="26">
        <v>0</v>
      </c>
      <c r="E75" s="26">
        <v>0</v>
      </c>
      <c r="F75" s="26">
        <v>0</v>
      </c>
      <c r="G75" s="75"/>
      <c r="H75" s="75"/>
    </row>
    <row r="76" spans="1:8" s="17" customFormat="1" ht="15.95" customHeight="1">
      <c r="A76" s="32"/>
      <c r="B76" s="24" t="s">
        <v>95</v>
      </c>
      <c r="C76" s="25">
        <f>SUM(C66:C75)</f>
        <v>1400</v>
      </c>
      <c r="D76" s="25">
        <f>SUM(D66:D75)</f>
        <v>5188</v>
      </c>
      <c r="E76" s="25">
        <f>SUM(E66:E75)</f>
        <v>2195</v>
      </c>
      <c r="F76" s="25">
        <f>SUM(F66:F75)</f>
        <v>2195</v>
      </c>
      <c r="G76" s="75"/>
      <c r="H76" s="75"/>
    </row>
    <row r="77" spans="1:8" s="13" customFormat="1" ht="20.100000000000001" customHeight="1">
      <c r="A77" s="30"/>
      <c r="B77" s="81" t="s">
        <v>130</v>
      </c>
      <c r="C77" s="82"/>
      <c r="D77" s="82"/>
      <c r="E77" s="82"/>
      <c r="F77" s="83"/>
      <c r="G77" s="75"/>
      <c r="H77" s="75"/>
    </row>
    <row r="78" spans="1:8" s="17" customFormat="1" ht="15.95" customHeight="1">
      <c r="A78" s="31"/>
      <c r="B78" s="21" t="s">
        <v>51</v>
      </c>
      <c r="C78" s="26">
        <v>0</v>
      </c>
      <c r="D78" s="26">
        <v>0</v>
      </c>
      <c r="E78" s="26">
        <v>0</v>
      </c>
      <c r="F78" s="26">
        <v>0</v>
      </c>
      <c r="G78" s="75"/>
      <c r="H78" s="75"/>
    </row>
    <row r="79" spans="1:8" s="17" customFormat="1" ht="15.95" customHeight="1">
      <c r="A79" s="31"/>
      <c r="B79" s="21" t="s">
        <v>92</v>
      </c>
      <c r="C79" s="26">
        <v>0</v>
      </c>
      <c r="D79" s="26">
        <v>0</v>
      </c>
      <c r="E79" s="26">
        <v>0</v>
      </c>
      <c r="F79" s="26">
        <v>0</v>
      </c>
      <c r="G79" s="75"/>
      <c r="H79" s="75"/>
    </row>
    <row r="80" spans="1:8" s="17" customFormat="1" ht="15.95" customHeight="1">
      <c r="A80" s="31"/>
      <c r="B80" s="21" t="s">
        <v>131</v>
      </c>
      <c r="C80" s="26">
        <v>0</v>
      </c>
      <c r="D80" s="26">
        <v>0</v>
      </c>
      <c r="E80" s="26">
        <v>0</v>
      </c>
      <c r="F80" s="26">
        <v>0</v>
      </c>
      <c r="G80" s="75"/>
      <c r="H80" s="75"/>
    </row>
    <row r="81" spans="1:8" s="17" customFormat="1" ht="15.95" customHeight="1">
      <c r="A81" s="31"/>
      <c r="B81" s="21" t="s">
        <v>52</v>
      </c>
      <c r="C81" s="26">
        <v>0</v>
      </c>
      <c r="D81" s="26">
        <v>0</v>
      </c>
      <c r="E81" s="26">
        <v>0</v>
      </c>
      <c r="F81" s="26">
        <v>0</v>
      </c>
      <c r="G81" s="75"/>
      <c r="H81" s="75"/>
    </row>
    <row r="82" spans="1:8" s="17" customFormat="1" ht="15.95" customHeight="1">
      <c r="A82" s="32"/>
      <c r="B82" s="24" t="s">
        <v>132</v>
      </c>
      <c r="C82" s="25">
        <f>SUM(C78:C81)</f>
        <v>0</v>
      </c>
      <c r="D82" s="25">
        <f>SUM(D78:D81)</f>
        <v>0</v>
      </c>
      <c r="E82" s="25">
        <f>SUM(E78:E81)</f>
        <v>0</v>
      </c>
      <c r="F82" s="25">
        <f>SUM(F78:F81)</f>
        <v>0</v>
      </c>
      <c r="G82" s="75"/>
      <c r="H82" s="75"/>
    </row>
    <row r="83" spans="1:8" s="13" customFormat="1" ht="20.100000000000001" customHeight="1">
      <c r="A83" s="30"/>
      <c r="B83" s="81" t="s">
        <v>93</v>
      </c>
      <c r="C83" s="82"/>
      <c r="D83" s="82"/>
      <c r="E83" s="82"/>
      <c r="F83" s="83"/>
      <c r="G83" s="75"/>
      <c r="H83" s="75"/>
    </row>
    <row r="84" spans="1:8" s="17" customFormat="1" ht="15.95" customHeight="1">
      <c r="A84" s="31"/>
      <c r="B84" s="21" t="s">
        <v>31</v>
      </c>
      <c r="C84" s="26">
        <v>0</v>
      </c>
      <c r="D84" s="26">
        <v>0</v>
      </c>
      <c r="E84" s="26">
        <v>0</v>
      </c>
      <c r="F84" s="26">
        <v>0</v>
      </c>
      <c r="G84" s="75"/>
      <c r="H84" s="75"/>
    </row>
    <row r="85" spans="1:8" s="17" customFormat="1" ht="15.95" customHeight="1">
      <c r="A85" s="31"/>
      <c r="B85" s="21" t="s">
        <v>154</v>
      </c>
      <c r="C85" s="26">
        <v>0</v>
      </c>
      <c r="D85" s="26">
        <v>0</v>
      </c>
      <c r="E85" s="26">
        <v>0</v>
      </c>
      <c r="F85" s="26">
        <v>0</v>
      </c>
      <c r="G85" s="75"/>
      <c r="H85" s="75"/>
    </row>
    <row r="86" spans="1:8" s="17" customFormat="1" ht="15.95" customHeight="1">
      <c r="A86" s="31"/>
      <c r="B86" s="21" t="s">
        <v>32</v>
      </c>
      <c r="C86" s="26">
        <v>0</v>
      </c>
      <c r="D86" s="26">
        <v>0</v>
      </c>
      <c r="E86" s="26">
        <v>0</v>
      </c>
      <c r="F86" s="26">
        <v>0</v>
      </c>
      <c r="G86" s="75"/>
      <c r="H86" s="75"/>
    </row>
    <row r="87" spans="1:8" s="17" customFormat="1" ht="15.95" customHeight="1">
      <c r="A87" s="31"/>
      <c r="B87" s="21" t="s">
        <v>35</v>
      </c>
      <c r="C87" s="26">
        <v>0</v>
      </c>
      <c r="D87" s="26">
        <v>0</v>
      </c>
      <c r="E87" s="26">
        <v>0</v>
      </c>
      <c r="F87" s="26">
        <v>0</v>
      </c>
      <c r="G87" s="75"/>
      <c r="H87" s="75"/>
    </row>
    <row r="88" spans="1:8" s="17" customFormat="1" ht="15.95" customHeight="1">
      <c r="A88" s="31"/>
      <c r="B88" s="21" t="s">
        <v>33</v>
      </c>
      <c r="C88" s="26">
        <v>0</v>
      </c>
      <c r="D88" s="26">
        <v>0</v>
      </c>
      <c r="E88" s="26">
        <v>0</v>
      </c>
      <c r="F88" s="26">
        <v>0</v>
      </c>
      <c r="G88" s="75"/>
      <c r="H88" s="75"/>
    </row>
    <row r="89" spans="1:8" s="17" customFormat="1" ht="15.95" customHeight="1">
      <c r="A89" s="31"/>
      <c r="B89" s="21" t="s">
        <v>45</v>
      </c>
      <c r="C89" s="26">
        <v>0</v>
      </c>
      <c r="D89" s="26">
        <v>0</v>
      </c>
      <c r="E89" s="26">
        <v>0</v>
      </c>
      <c r="F89" s="26">
        <v>0</v>
      </c>
      <c r="G89" s="75"/>
      <c r="H89" s="75"/>
    </row>
    <row r="90" spans="1:8" s="17" customFormat="1" ht="15.95" customHeight="1">
      <c r="A90" s="31"/>
      <c r="B90" s="21" t="s">
        <v>44</v>
      </c>
      <c r="C90" s="26">
        <v>0</v>
      </c>
      <c r="D90" s="26">
        <v>0</v>
      </c>
      <c r="E90" s="26">
        <v>0</v>
      </c>
      <c r="F90" s="26">
        <v>0</v>
      </c>
      <c r="G90" s="75"/>
      <c r="H90" s="75"/>
    </row>
    <row r="91" spans="1:8" s="17" customFormat="1" ht="15.95" customHeight="1">
      <c r="A91" s="31"/>
      <c r="B91" s="21" t="s">
        <v>38</v>
      </c>
      <c r="C91" s="26">
        <v>0</v>
      </c>
      <c r="D91" s="26">
        <v>0</v>
      </c>
      <c r="E91" s="26">
        <v>0</v>
      </c>
      <c r="F91" s="26">
        <v>0</v>
      </c>
      <c r="G91" s="75"/>
      <c r="H91" s="75"/>
    </row>
    <row r="92" spans="1:8" s="17" customFormat="1" ht="15.95" customHeight="1">
      <c r="A92" s="31"/>
      <c r="B92" s="21" t="s">
        <v>34</v>
      </c>
      <c r="C92" s="26">
        <v>0</v>
      </c>
      <c r="D92" s="26">
        <v>0</v>
      </c>
      <c r="E92" s="26">
        <v>0</v>
      </c>
      <c r="F92" s="26">
        <v>0</v>
      </c>
      <c r="G92" s="75"/>
      <c r="H92" s="75"/>
    </row>
    <row r="93" spans="1:8" s="17" customFormat="1" ht="15.95" customHeight="1">
      <c r="A93" s="31"/>
      <c r="B93" s="21" t="s">
        <v>46</v>
      </c>
      <c r="C93" s="26">
        <v>0</v>
      </c>
      <c r="D93" s="26">
        <v>0</v>
      </c>
      <c r="E93" s="26">
        <v>0</v>
      </c>
      <c r="F93" s="26">
        <v>0</v>
      </c>
      <c r="G93" s="75"/>
      <c r="H93" s="75"/>
    </row>
    <row r="94" spans="1:8" s="17" customFormat="1" ht="15.95" customHeight="1">
      <c r="A94" s="32"/>
      <c r="B94" s="24" t="s">
        <v>96</v>
      </c>
      <c r="C94" s="25">
        <f>SUM(C84:C93)</f>
        <v>0</v>
      </c>
      <c r="D94" s="25">
        <f>SUM(D84:D93)</f>
        <v>0</v>
      </c>
      <c r="E94" s="25">
        <f>SUM(E84:E93)</f>
        <v>0</v>
      </c>
      <c r="F94" s="25">
        <f>SUM(F84:F93)</f>
        <v>0</v>
      </c>
      <c r="G94" s="75"/>
      <c r="H94" s="75"/>
    </row>
    <row r="95" spans="1:8" s="17" customFormat="1" ht="15.95" customHeight="1">
      <c r="A95" s="32"/>
      <c r="B95" s="18" t="s">
        <v>129</v>
      </c>
      <c r="C95" s="16">
        <f>SUM(C76,C82, C94)</f>
        <v>1400</v>
      </c>
      <c r="D95" s="16">
        <f>SUM(D76,D82, D94)</f>
        <v>5188</v>
      </c>
      <c r="E95" s="16">
        <f>SUM(E76,E82, E94)</f>
        <v>2195</v>
      </c>
      <c r="F95" s="16">
        <f>SUM(F76,F82, F94)</f>
        <v>2195</v>
      </c>
      <c r="G95" s="75"/>
      <c r="H95" s="75"/>
    </row>
    <row r="96" spans="1:8" s="1" customFormat="1" ht="8.1" customHeight="1">
      <c r="A96" s="33"/>
      <c r="C96" s="34"/>
      <c r="D96" s="27"/>
      <c r="F96" s="27"/>
      <c r="G96" s="75"/>
      <c r="H96" s="75"/>
    </row>
    <row r="97" spans="1:8" s="6" customFormat="1" ht="15.95" customHeight="1">
      <c r="A97" s="29"/>
      <c r="B97" s="50" t="s">
        <v>48</v>
      </c>
      <c r="C97" s="48"/>
      <c r="D97" s="11"/>
      <c r="E97" s="11"/>
      <c r="F97" s="8"/>
      <c r="G97" s="75"/>
      <c r="H97" s="75"/>
    </row>
    <row r="98" spans="1:8" s="17" customFormat="1" ht="15.95" customHeight="1">
      <c r="A98" s="31"/>
      <c r="B98" s="21" t="s">
        <v>78</v>
      </c>
      <c r="C98" s="26">
        <v>0</v>
      </c>
      <c r="D98" s="26">
        <v>0</v>
      </c>
      <c r="E98" s="26">
        <v>0</v>
      </c>
      <c r="F98" s="26">
        <v>0</v>
      </c>
      <c r="G98" s="75"/>
      <c r="H98" s="75"/>
    </row>
    <row r="99" spans="1:8" s="17" customFormat="1" ht="15.95" customHeight="1">
      <c r="A99" s="31"/>
      <c r="B99" s="21" t="s">
        <v>79</v>
      </c>
      <c r="C99" s="26">
        <v>0</v>
      </c>
      <c r="D99" s="26">
        <v>0</v>
      </c>
      <c r="E99" s="26">
        <v>0</v>
      </c>
      <c r="F99" s="26">
        <v>0</v>
      </c>
      <c r="G99" s="75"/>
      <c r="H99" s="75"/>
    </row>
    <row r="100" spans="1:8" s="17" customFormat="1" ht="15.95" customHeight="1">
      <c r="A100" s="31"/>
      <c r="B100" s="21" t="s">
        <v>80</v>
      </c>
      <c r="C100" s="26">
        <v>0</v>
      </c>
      <c r="D100" s="26">
        <v>0</v>
      </c>
      <c r="E100" s="26">
        <v>0</v>
      </c>
      <c r="F100" s="26">
        <v>0</v>
      </c>
      <c r="G100" s="75"/>
      <c r="H100" s="75"/>
    </row>
    <row r="101" spans="1:8" s="17" customFormat="1" ht="15.95" customHeight="1">
      <c r="A101" s="31"/>
      <c r="B101" s="21" t="s">
        <v>81</v>
      </c>
      <c r="C101" s="26">
        <v>0</v>
      </c>
      <c r="D101" s="26">
        <v>0</v>
      </c>
      <c r="E101" s="26">
        <v>0</v>
      </c>
      <c r="F101" s="26">
        <v>0</v>
      </c>
      <c r="G101" s="75"/>
      <c r="H101" s="75"/>
    </row>
    <row r="102" spans="1:8" s="17" customFormat="1" ht="15.95" customHeight="1">
      <c r="A102" s="31"/>
      <c r="B102" s="21" t="s">
        <v>82</v>
      </c>
      <c r="C102" s="26">
        <v>0</v>
      </c>
      <c r="D102" s="26">
        <v>0</v>
      </c>
      <c r="E102" s="26">
        <v>0</v>
      </c>
      <c r="F102" s="26">
        <v>0</v>
      </c>
      <c r="G102" s="75"/>
      <c r="H102" s="75"/>
    </row>
    <row r="103" spans="1:8" s="17" customFormat="1" ht="15.95" customHeight="1">
      <c r="A103" s="31"/>
      <c r="B103" s="21" t="s">
        <v>83</v>
      </c>
      <c r="C103" s="26">
        <v>0</v>
      </c>
      <c r="D103" s="26">
        <v>0</v>
      </c>
      <c r="E103" s="26">
        <v>0</v>
      </c>
      <c r="F103" s="26">
        <v>0</v>
      </c>
      <c r="G103" s="75"/>
      <c r="H103" s="75"/>
    </row>
    <row r="104" spans="1:8" s="17" customFormat="1" ht="15.95" customHeight="1">
      <c r="A104" s="31"/>
      <c r="B104" s="42" t="s">
        <v>85</v>
      </c>
      <c r="C104" s="15">
        <f>-SUM(C76,C82)</f>
        <v>-1400</v>
      </c>
      <c r="D104" s="15">
        <f>-SUM(D76,D82)</f>
        <v>-5188</v>
      </c>
      <c r="E104" s="15">
        <f>-SUM(E76,E82)</f>
        <v>-2195</v>
      </c>
      <c r="F104" s="15">
        <f>-SUM(F76,F82)</f>
        <v>-2195</v>
      </c>
      <c r="G104" s="75"/>
      <c r="H104" s="75"/>
    </row>
    <row r="105" spans="1:8" s="17" customFormat="1" ht="15.95" customHeight="1">
      <c r="A105" s="32"/>
      <c r="B105" s="18" t="s">
        <v>146</v>
      </c>
      <c r="C105" s="16">
        <f>SUM(C98:C104)</f>
        <v>-1400</v>
      </c>
      <c r="D105" s="16">
        <f>SUM(D98:D104)</f>
        <v>-5188</v>
      </c>
      <c r="E105" s="16">
        <f>SUM(E98:E104)</f>
        <v>-2195</v>
      </c>
      <c r="F105" s="16">
        <f>SUM(F98:F104)</f>
        <v>-2195</v>
      </c>
      <c r="G105" s="75"/>
      <c r="H105" s="75"/>
    </row>
    <row r="106" spans="1:8" s="1" customFormat="1" ht="8.1" customHeight="1">
      <c r="A106" s="33"/>
      <c r="C106" s="34"/>
      <c r="D106" s="27"/>
      <c r="F106" s="27"/>
      <c r="G106" s="75"/>
      <c r="H106" s="75"/>
    </row>
    <row r="107" spans="1:8" s="17" customFormat="1" ht="15.95" customHeight="1">
      <c r="A107" s="31"/>
      <c r="B107" s="44" t="s">
        <v>97</v>
      </c>
      <c r="C107" s="36" t="str">
        <f>IF(C95+C105=0, "PASS", "FAIL")</f>
        <v>PASS</v>
      </c>
      <c r="D107" s="36" t="str">
        <f>IF(D95+D105=0, "PASS", "FAIL")</f>
        <v>PASS</v>
      </c>
      <c r="E107" s="36" t="str">
        <f>IF(E95+E105=0, "PASS", "FAIL")</f>
        <v>PASS</v>
      </c>
      <c r="F107" s="36" t="str">
        <f>IF(F95+F105=0, "PASS", "FAIL")</f>
        <v>PASS</v>
      </c>
      <c r="G107" s="75"/>
      <c r="H107" s="75"/>
    </row>
    <row r="108" spans="1:8" ht="18" customHeight="1">
      <c r="D108" s="41"/>
      <c r="E108" s="41"/>
      <c r="F108" s="41"/>
    </row>
    <row r="109" spans="1:8" s="6" customFormat="1" ht="24.95" customHeight="1">
      <c r="A109" s="29"/>
      <c r="B109" s="23" t="s">
        <v>143</v>
      </c>
      <c r="C109" s="22"/>
      <c r="D109" s="11"/>
      <c r="E109" s="11"/>
      <c r="F109" s="8"/>
      <c r="G109" s="75"/>
      <c r="H109" s="75"/>
    </row>
    <row r="110" spans="1:8" s="6" customFormat="1" ht="20.100000000000001" customHeight="1">
      <c r="A110" s="29"/>
      <c r="B110" s="12" t="s">
        <v>144</v>
      </c>
      <c r="C110" s="48"/>
      <c r="D110" s="11"/>
      <c r="E110" s="11"/>
      <c r="F110" s="8" t="s">
        <v>16</v>
      </c>
      <c r="G110" s="75"/>
      <c r="H110" s="75"/>
    </row>
    <row r="111" spans="1:8" s="13" customFormat="1" ht="45" customHeight="1">
      <c r="A111" s="30"/>
      <c r="B111" s="19"/>
      <c r="C111" s="20" t="str">
        <f>C$9</f>
        <v>2020-21 
Provisional 
Outturn</v>
      </c>
      <c r="D111" s="20" t="str">
        <f>D$9</f>
        <v>2021-22 
Budget 
Estimate</v>
      </c>
      <c r="E111" s="20" t="str">
        <f>E$9</f>
        <v>2022-23 
Budget 
Estimate</v>
      </c>
      <c r="F111" s="20" t="str">
        <f>F$9</f>
        <v>2023-24 
Budget 
Estimate</v>
      </c>
      <c r="G111" s="75"/>
      <c r="H111" s="75"/>
    </row>
    <row r="112" spans="1:8" s="1" customFormat="1" ht="8.1" customHeight="1">
      <c r="A112" s="33"/>
      <c r="C112" s="34"/>
      <c r="D112" s="27"/>
      <c r="F112" s="27"/>
      <c r="G112" s="75"/>
      <c r="H112" s="75"/>
    </row>
    <row r="113" spans="1:8" s="6" customFormat="1" ht="15.95" customHeight="1">
      <c r="A113" s="29"/>
      <c r="B113" s="50" t="s">
        <v>43</v>
      </c>
      <c r="C113" s="48"/>
      <c r="D113" s="11"/>
      <c r="E113" s="11"/>
      <c r="F113" s="8"/>
      <c r="G113" s="75"/>
      <c r="H113" s="75"/>
    </row>
    <row r="114" spans="1:8" s="17" customFormat="1" ht="15.95" customHeight="1">
      <c r="A114" s="31"/>
      <c r="B114" s="21" t="s">
        <v>98</v>
      </c>
      <c r="C114" s="26">
        <v>8232</v>
      </c>
      <c r="D114" s="26">
        <v>17982</v>
      </c>
      <c r="E114" s="26">
        <v>14618</v>
      </c>
      <c r="F114" s="26">
        <v>13708</v>
      </c>
      <c r="G114" s="75"/>
      <c r="H114" s="75"/>
    </row>
    <row r="115" spans="1:8" s="17" customFormat="1" ht="15.95" customHeight="1">
      <c r="A115" s="31"/>
      <c r="B115" s="21" t="s">
        <v>99</v>
      </c>
      <c r="C115" s="26">
        <v>3258</v>
      </c>
      <c r="D115" s="26">
        <v>12552</v>
      </c>
      <c r="E115" s="26">
        <v>18036</v>
      </c>
      <c r="F115" s="26">
        <v>15665</v>
      </c>
      <c r="G115" s="75"/>
      <c r="H115" s="75"/>
    </row>
    <row r="116" spans="1:8" s="17" customFormat="1" ht="15.95" customHeight="1">
      <c r="A116" s="31"/>
      <c r="B116" s="21" t="s">
        <v>100</v>
      </c>
      <c r="C116" s="26">
        <v>7069</v>
      </c>
      <c r="D116" s="26">
        <v>11566</v>
      </c>
      <c r="E116" s="26">
        <v>3716</v>
      </c>
      <c r="F116" s="26">
        <v>3204</v>
      </c>
      <c r="G116" s="75"/>
      <c r="H116" s="75"/>
    </row>
    <row r="117" spans="1:8" s="17" customFormat="1" ht="15.95" customHeight="1">
      <c r="A117" s="31"/>
      <c r="B117" s="21" t="s">
        <v>101</v>
      </c>
      <c r="C117" s="26">
        <v>35841</v>
      </c>
      <c r="D117" s="26">
        <v>102215</v>
      </c>
      <c r="E117" s="26">
        <v>112475</v>
      </c>
      <c r="F117" s="26">
        <v>61511</v>
      </c>
      <c r="G117" s="75"/>
      <c r="H117" s="75"/>
    </row>
    <row r="118" spans="1:8" s="17" customFormat="1" ht="15.95" customHeight="1">
      <c r="A118" s="31"/>
      <c r="B118" s="21" t="s">
        <v>102</v>
      </c>
      <c r="C118" s="26">
        <v>309</v>
      </c>
      <c r="D118" s="26">
        <v>3570</v>
      </c>
      <c r="E118" s="26">
        <v>3094</v>
      </c>
      <c r="F118" s="26">
        <v>2626</v>
      </c>
      <c r="G118" s="75"/>
      <c r="H118" s="75"/>
    </row>
    <row r="119" spans="1:8" s="17" customFormat="1" ht="15.95" customHeight="1">
      <c r="A119" s="32"/>
      <c r="B119" s="52" t="s">
        <v>54</v>
      </c>
      <c r="C119" s="53">
        <f>SUM(C114:C118)</f>
        <v>54709</v>
      </c>
      <c r="D119" s="53">
        <f>SUM(D114:D118)</f>
        <v>147885</v>
      </c>
      <c r="E119" s="53">
        <f>SUM(E114:E118)</f>
        <v>151939</v>
      </c>
      <c r="F119" s="53">
        <f>SUM(F114:F118)</f>
        <v>96714</v>
      </c>
      <c r="G119" s="75"/>
      <c r="H119" s="75"/>
    </row>
    <row r="120" spans="1:8" s="1" customFormat="1" ht="8.1" customHeight="1">
      <c r="A120" s="33"/>
      <c r="C120" s="34"/>
      <c r="D120" s="27"/>
      <c r="F120" s="27"/>
      <c r="G120" s="75"/>
      <c r="H120" s="75"/>
    </row>
    <row r="121" spans="1:8" s="6" customFormat="1" ht="15.95" customHeight="1">
      <c r="A121" s="29"/>
      <c r="B121" s="50" t="s">
        <v>48</v>
      </c>
      <c r="C121" s="48"/>
      <c r="D121" s="11"/>
      <c r="E121" s="11"/>
      <c r="F121" s="8"/>
      <c r="G121" s="75"/>
      <c r="H121" s="75"/>
    </row>
    <row r="122" spans="1:8" s="17" customFormat="1" ht="15.95" customHeight="1">
      <c r="A122" s="31"/>
      <c r="B122" s="21" t="s">
        <v>104</v>
      </c>
      <c r="C122" s="26">
        <v>0</v>
      </c>
      <c r="D122" s="26">
        <v>0</v>
      </c>
      <c r="E122" s="26">
        <v>0</v>
      </c>
      <c r="F122" s="26">
        <v>0</v>
      </c>
      <c r="G122" s="75"/>
      <c r="H122" s="75"/>
    </row>
    <row r="123" spans="1:8" s="17" customFormat="1" ht="15.95" customHeight="1">
      <c r="A123" s="31"/>
      <c r="B123" s="35" t="s">
        <v>121</v>
      </c>
      <c r="C123" s="26">
        <v>0</v>
      </c>
      <c r="D123" s="26">
        <v>0</v>
      </c>
      <c r="E123" s="26">
        <v>0</v>
      </c>
      <c r="F123" s="26">
        <v>0</v>
      </c>
      <c r="G123" s="75"/>
      <c r="H123" s="75"/>
    </row>
    <row r="124" spans="1:8" s="17" customFormat="1" ht="15.95" customHeight="1">
      <c r="A124" s="31"/>
      <c r="B124" s="21" t="s">
        <v>80</v>
      </c>
      <c r="C124" s="26">
        <v>0</v>
      </c>
      <c r="D124" s="26">
        <v>0</v>
      </c>
      <c r="E124" s="26">
        <v>0</v>
      </c>
      <c r="F124" s="26">
        <v>0</v>
      </c>
      <c r="G124" s="75"/>
      <c r="H124" s="75"/>
    </row>
    <row r="125" spans="1:8" s="17" customFormat="1" ht="15.95" customHeight="1">
      <c r="A125" s="31"/>
      <c r="B125" s="21" t="s">
        <v>81</v>
      </c>
      <c r="C125" s="26">
        <v>0</v>
      </c>
      <c r="D125" s="26">
        <v>0</v>
      </c>
      <c r="E125" s="26">
        <v>0</v>
      </c>
      <c r="F125" s="26">
        <v>0</v>
      </c>
      <c r="G125" s="75"/>
      <c r="H125" s="75"/>
    </row>
    <row r="126" spans="1:8" s="17" customFormat="1" ht="15.95" customHeight="1">
      <c r="A126" s="31"/>
      <c r="B126" s="21" t="s">
        <v>84</v>
      </c>
      <c r="C126" s="26">
        <v>-45732</v>
      </c>
      <c r="D126" s="26">
        <v>-7116</v>
      </c>
      <c r="E126" s="26">
        <v>-11238</v>
      </c>
      <c r="F126" s="26">
        <v>-22980</v>
      </c>
      <c r="G126" s="75"/>
      <c r="H126" s="75"/>
    </row>
    <row r="127" spans="1:8" s="17" customFormat="1" ht="15.95" customHeight="1">
      <c r="A127" s="31"/>
      <c r="B127" s="21" t="s">
        <v>85</v>
      </c>
      <c r="C127" s="26">
        <v>0</v>
      </c>
      <c r="D127" s="26">
        <v>-118436</v>
      </c>
      <c r="E127" s="26">
        <v>-115948</v>
      </c>
      <c r="F127" s="26">
        <v>-48722</v>
      </c>
      <c r="G127" s="75"/>
      <c r="H127" s="75"/>
    </row>
    <row r="128" spans="1:8" s="17" customFormat="1" ht="15.95" customHeight="1">
      <c r="A128" s="31"/>
      <c r="B128" s="21" t="s">
        <v>86</v>
      </c>
      <c r="C128" s="26">
        <v>0</v>
      </c>
      <c r="D128" s="26">
        <v>0</v>
      </c>
      <c r="E128" s="26">
        <v>0</v>
      </c>
      <c r="F128" s="26">
        <v>0</v>
      </c>
      <c r="G128" s="75"/>
      <c r="H128" s="75"/>
    </row>
    <row r="129" spans="1:8" s="17" customFormat="1" ht="15.95" customHeight="1">
      <c r="A129" s="31"/>
      <c r="B129" s="21" t="s">
        <v>87</v>
      </c>
      <c r="C129" s="26">
        <v>0</v>
      </c>
      <c r="D129" s="26">
        <v>0</v>
      </c>
      <c r="E129" s="26">
        <v>0</v>
      </c>
      <c r="F129" s="26">
        <v>0</v>
      </c>
      <c r="G129" s="75"/>
      <c r="H129" s="75"/>
    </row>
    <row r="130" spans="1:8" s="17" customFormat="1" ht="15.95" customHeight="1">
      <c r="A130" s="31"/>
      <c r="B130" s="21" t="s">
        <v>88</v>
      </c>
      <c r="C130" s="26">
        <v>-8977</v>
      </c>
      <c r="D130" s="26">
        <v>-22333</v>
      </c>
      <c r="E130" s="26">
        <v>-24753</v>
      </c>
      <c r="F130" s="26">
        <v>-25012</v>
      </c>
      <c r="G130" s="75"/>
      <c r="H130" s="75"/>
    </row>
    <row r="131" spans="1:8" s="17" customFormat="1" ht="15.95" customHeight="1">
      <c r="A131" s="31"/>
      <c r="B131" s="21" t="s">
        <v>89</v>
      </c>
      <c r="C131" s="26">
        <v>0</v>
      </c>
      <c r="D131" s="26">
        <v>0</v>
      </c>
      <c r="E131" s="26">
        <v>0</v>
      </c>
      <c r="F131" s="26">
        <v>0</v>
      </c>
      <c r="G131" s="75"/>
      <c r="H131" s="75"/>
    </row>
    <row r="132" spans="1:8" s="17" customFormat="1" ht="15.95" customHeight="1">
      <c r="A132" s="31"/>
      <c r="B132" s="21" t="s">
        <v>90</v>
      </c>
      <c r="C132" s="26">
        <v>0</v>
      </c>
      <c r="D132" s="26">
        <v>0</v>
      </c>
      <c r="E132" s="26">
        <v>0</v>
      </c>
      <c r="F132" s="26">
        <v>0</v>
      </c>
      <c r="G132" s="75"/>
      <c r="H132" s="75"/>
    </row>
    <row r="133" spans="1:8" s="17" customFormat="1" ht="15.95" customHeight="1">
      <c r="A133" s="32"/>
      <c r="B133" s="52" t="s">
        <v>55</v>
      </c>
      <c r="C133" s="16">
        <f>SUM(C122:C132)</f>
        <v>-54709</v>
      </c>
      <c r="D133" s="16">
        <f>SUM(D122:D132)</f>
        <v>-147885</v>
      </c>
      <c r="E133" s="16">
        <f>SUM(E122:E132)</f>
        <v>-151939</v>
      </c>
      <c r="F133" s="16">
        <f>SUM(F122:F132)</f>
        <v>-96714</v>
      </c>
      <c r="G133" s="75"/>
      <c r="H133" s="75"/>
    </row>
    <row r="134" spans="1:8" s="1" customFormat="1" ht="8.1" customHeight="1">
      <c r="A134" s="33"/>
      <c r="C134" s="34"/>
      <c r="D134" s="27"/>
      <c r="F134" s="27"/>
      <c r="G134" s="75"/>
      <c r="H134" s="75"/>
    </row>
    <row r="135" spans="1:8" s="17" customFormat="1" ht="15.95" customHeight="1">
      <c r="A135" s="31"/>
      <c r="B135" s="44" t="s">
        <v>105</v>
      </c>
      <c r="C135" s="36" t="str">
        <f>IF(C119+C133=0, "PASS", "FAIL")</f>
        <v>PASS</v>
      </c>
      <c r="D135" s="36" t="str">
        <f>IF(D119+D133=0, "PASS", "FAIL")</f>
        <v>PASS</v>
      </c>
      <c r="E135" s="36" t="str">
        <f>IF(E119+E133=0, "PASS", "FAIL")</f>
        <v>PASS</v>
      </c>
      <c r="F135" s="36" t="str">
        <f>IF(F119+F133=0, "PASS", "FAIL")</f>
        <v>PASS</v>
      </c>
      <c r="G135" s="75"/>
      <c r="H135" s="75"/>
    </row>
    <row r="136" spans="1:8" ht="18" customHeight="1">
      <c r="D136" s="41"/>
      <c r="E136" s="41"/>
      <c r="F136" s="41"/>
    </row>
    <row r="137" spans="1:8" s="6" customFormat="1" ht="20.100000000000001" customHeight="1">
      <c r="A137" s="29"/>
      <c r="B137" s="12" t="s">
        <v>145</v>
      </c>
      <c r="C137" s="48"/>
      <c r="D137" s="11"/>
      <c r="E137" s="11"/>
      <c r="F137" s="8" t="s">
        <v>16</v>
      </c>
      <c r="G137" s="75"/>
      <c r="H137" s="75"/>
    </row>
    <row r="138" spans="1:8" s="13" customFormat="1" ht="45" customHeight="1">
      <c r="A138" s="30"/>
      <c r="B138" s="19"/>
      <c r="C138" s="20" t="str">
        <f>C$9</f>
        <v>2020-21 
Provisional 
Outturn</v>
      </c>
      <c r="D138" s="20" t="str">
        <f>D$9</f>
        <v>2021-22 
Budget 
Estimate</v>
      </c>
      <c r="E138" s="20" t="str">
        <f>E$9</f>
        <v>2022-23 
Budget 
Estimate</v>
      </c>
      <c r="F138" s="20" t="str">
        <f>F$9</f>
        <v>2023-24 
Budget 
Estimate</v>
      </c>
      <c r="G138" s="75"/>
      <c r="H138" s="75"/>
    </row>
    <row r="139" spans="1:8" s="1" customFormat="1" ht="8.1" customHeight="1">
      <c r="A139" s="33"/>
      <c r="C139" s="34"/>
      <c r="D139" s="27"/>
      <c r="F139" s="27"/>
      <c r="G139" s="75"/>
      <c r="H139" s="75"/>
    </row>
    <row r="140" spans="1:8" s="6" customFormat="1" ht="15.95" customHeight="1">
      <c r="A140" s="29"/>
      <c r="B140" s="50" t="s">
        <v>43</v>
      </c>
      <c r="C140" s="48"/>
      <c r="D140" s="11"/>
      <c r="E140" s="11"/>
      <c r="F140" s="8"/>
      <c r="G140" s="75"/>
      <c r="H140" s="75"/>
    </row>
    <row r="141" spans="1:8" s="17" customFormat="1" ht="15.95" customHeight="1">
      <c r="A141" s="31"/>
      <c r="B141" s="21" t="s">
        <v>94</v>
      </c>
      <c r="C141" s="26">
        <v>0</v>
      </c>
      <c r="D141" s="26">
        <v>0</v>
      </c>
      <c r="E141" s="26">
        <v>0</v>
      </c>
      <c r="F141" s="26">
        <v>0</v>
      </c>
      <c r="G141" s="75"/>
      <c r="H141" s="75"/>
    </row>
    <row r="142" spans="1:8" s="17" customFormat="1" ht="15.95" customHeight="1">
      <c r="A142" s="31"/>
      <c r="B142" s="21" t="s">
        <v>91</v>
      </c>
      <c r="C142" s="26">
        <v>0</v>
      </c>
      <c r="D142" s="26">
        <v>0</v>
      </c>
      <c r="E142" s="26">
        <v>0</v>
      </c>
      <c r="F142" s="26">
        <v>0</v>
      </c>
      <c r="G142" s="75"/>
      <c r="H142" s="75"/>
    </row>
    <row r="143" spans="1:8" s="17" customFormat="1" ht="15.95" customHeight="1">
      <c r="A143" s="31"/>
      <c r="B143" s="21" t="s">
        <v>93</v>
      </c>
      <c r="C143" s="26">
        <v>0</v>
      </c>
      <c r="D143" s="26">
        <v>0</v>
      </c>
      <c r="E143" s="26">
        <v>0</v>
      </c>
      <c r="F143" s="26">
        <v>0</v>
      </c>
      <c r="G143" s="75"/>
      <c r="H143" s="75"/>
    </row>
    <row r="144" spans="1:8" s="17" customFormat="1" ht="15.95" customHeight="1">
      <c r="A144" s="32"/>
      <c r="B144" s="52" t="s">
        <v>103</v>
      </c>
      <c r="C144" s="53">
        <f>SUM(C141:C143)</f>
        <v>0</v>
      </c>
      <c r="D144" s="53">
        <f>SUM(D141:D143)</f>
        <v>0</v>
      </c>
      <c r="E144" s="53">
        <f>SUM(E141:E143)</f>
        <v>0</v>
      </c>
      <c r="F144" s="53">
        <f>SUM(F141:F143)</f>
        <v>0</v>
      </c>
      <c r="G144" s="75"/>
      <c r="H144" s="75"/>
    </row>
    <row r="145" spans="1:8" s="1" customFormat="1" ht="8.1" customHeight="1">
      <c r="A145" s="33"/>
      <c r="C145" s="34"/>
      <c r="D145" s="27"/>
      <c r="F145" s="27"/>
      <c r="G145" s="75"/>
      <c r="H145" s="75"/>
    </row>
    <row r="146" spans="1:8" s="6" customFormat="1" ht="15.95" customHeight="1">
      <c r="A146" s="29"/>
      <c r="B146" s="50" t="s">
        <v>48</v>
      </c>
      <c r="C146" s="48"/>
      <c r="D146" s="11"/>
      <c r="E146" s="11"/>
      <c r="F146" s="8"/>
      <c r="G146" s="75"/>
      <c r="H146" s="75"/>
    </row>
    <row r="147" spans="1:8" s="17" customFormat="1" ht="15.95" customHeight="1">
      <c r="A147" s="31"/>
      <c r="B147" s="21" t="s">
        <v>104</v>
      </c>
      <c r="C147" s="26">
        <v>0</v>
      </c>
      <c r="D147" s="26">
        <v>0</v>
      </c>
      <c r="E147" s="26">
        <v>0</v>
      </c>
      <c r="F147" s="26">
        <v>0</v>
      </c>
      <c r="G147" s="75"/>
      <c r="H147" s="75"/>
    </row>
    <row r="148" spans="1:8" s="17" customFormat="1" ht="15.95" customHeight="1">
      <c r="A148" s="31"/>
      <c r="B148" s="35" t="s">
        <v>121</v>
      </c>
      <c r="C148" s="26">
        <v>0</v>
      </c>
      <c r="D148" s="26">
        <v>0</v>
      </c>
      <c r="E148" s="26">
        <v>0</v>
      </c>
      <c r="F148" s="26">
        <v>0</v>
      </c>
      <c r="G148" s="75"/>
      <c r="H148" s="75"/>
    </row>
    <row r="149" spans="1:8" s="17" customFormat="1" ht="15.95" customHeight="1">
      <c r="A149" s="31"/>
      <c r="B149" s="21" t="s">
        <v>80</v>
      </c>
      <c r="C149" s="26">
        <v>0</v>
      </c>
      <c r="D149" s="26">
        <v>0</v>
      </c>
      <c r="E149" s="26">
        <v>0</v>
      </c>
      <c r="F149" s="26">
        <v>0</v>
      </c>
      <c r="G149" s="75"/>
      <c r="H149" s="75"/>
    </row>
    <row r="150" spans="1:8" s="17" customFormat="1" ht="15.95" customHeight="1">
      <c r="A150" s="31"/>
      <c r="B150" s="21" t="s">
        <v>81</v>
      </c>
      <c r="C150" s="26">
        <v>0</v>
      </c>
      <c r="D150" s="26">
        <v>0</v>
      </c>
      <c r="E150" s="26">
        <v>0</v>
      </c>
      <c r="F150" s="26">
        <v>0</v>
      </c>
      <c r="G150" s="75"/>
      <c r="H150" s="75"/>
    </row>
    <row r="151" spans="1:8" s="17" customFormat="1" ht="15.95" customHeight="1">
      <c r="A151" s="31"/>
      <c r="B151" s="21" t="s">
        <v>84</v>
      </c>
      <c r="C151" s="26">
        <v>0</v>
      </c>
      <c r="D151" s="26">
        <v>0</v>
      </c>
      <c r="E151" s="26">
        <v>0</v>
      </c>
      <c r="F151" s="26">
        <v>0</v>
      </c>
      <c r="G151" s="75"/>
      <c r="H151" s="75"/>
    </row>
    <row r="152" spans="1:8" s="17" customFormat="1" ht="15.95" customHeight="1">
      <c r="A152" s="31"/>
      <c r="B152" s="14" t="s">
        <v>85</v>
      </c>
      <c r="C152" s="15">
        <f>-SUM(C141:C142)</f>
        <v>0</v>
      </c>
      <c r="D152" s="15">
        <f>-SUM(D141:D142)</f>
        <v>0</v>
      </c>
      <c r="E152" s="15">
        <f>-SUM(E141:E142)</f>
        <v>0</v>
      </c>
      <c r="F152" s="15">
        <f>-SUM(F141:F142)</f>
        <v>0</v>
      </c>
      <c r="G152" s="75"/>
      <c r="H152" s="75"/>
    </row>
    <row r="153" spans="1:8" s="17" customFormat="1" ht="15.95" customHeight="1">
      <c r="A153" s="32"/>
      <c r="B153" s="18" t="s">
        <v>147</v>
      </c>
      <c r="C153" s="16">
        <f>SUM(C147:C152)</f>
        <v>0</v>
      </c>
      <c r="D153" s="16">
        <f>SUM(D147:D152)</f>
        <v>0</v>
      </c>
      <c r="E153" s="16">
        <f>SUM(E147:E152)</f>
        <v>0</v>
      </c>
      <c r="F153" s="16">
        <f>SUM(F147:F152)</f>
        <v>0</v>
      </c>
      <c r="G153" s="75"/>
      <c r="H153" s="75"/>
    </row>
    <row r="154" spans="1:8" s="1" customFormat="1" ht="8.1" customHeight="1">
      <c r="A154" s="33"/>
      <c r="C154" s="34"/>
      <c r="D154" s="27"/>
      <c r="F154" s="27"/>
      <c r="G154" s="75"/>
      <c r="H154" s="75"/>
    </row>
    <row r="155" spans="1:8" s="17" customFormat="1" ht="15.95" customHeight="1">
      <c r="A155" s="31"/>
      <c r="B155" s="44" t="s">
        <v>105</v>
      </c>
      <c r="C155" s="36" t="str">
        <f>IF(C144+C153=0, "PASS", "FAIL")</f>
        <v>PASS</v>
      </c>
      <c r="D155" s="36" t="str">
        <f>IF(D144+D153=0, "PASS", "FAIL")</f>
        <v>PASS</v>
      </c>
      <c r="E155" s="36" t="str">
        <f>IF(E144+E153=0, "PASS", "FAIL")</f>
        <v>PASS</v>
      </c>
      <c r="F155" s="36" t="str">
        <f>IF(F144+F153=0, "PASS", "FAIL")</f>
        <v>PASS</v>
      </c>
      <c r="G155" s="75"/>
      <c r="H155" s="75"/>
    </row>
    <row r="156" spans="1:8" ht="18" customHeight="1">
      <c r="D156" s="41"/>
      <c r="E156" s="41"/>
      <c r="F156" s="41"/>
    </row>
    <row r="157" spans="1:8" s="6" customFormat="1" ht="24.95" customHeight="1">
      <c r="A157" s="29"/>
      <c r="B157" s="23" t="s">
        <v>148</v>
      </c>
      <c r="C157" s="22"/>
      <c r="D157" s="11"/>
      <c r="E157" s="11"/>
      <c r="F157" s="8"/>
      <c r="G157" s="75"/>
      <c r="H157" s="75"/>
    </row>
    <row r="158" spans="1:8" s="6" customFormat="1" ht="20.100000000000001" customHeight="1">
      <c r="A158" s="29"/>
      <c r="B158" s="43" t="s">
        <v>56</v>
      </c>
      <c r="C158" s="22"/>
      <c r="D158" s="11"/>
      <c r="E158" s="11"/>
      <c r="F158" s="8" t="s">
        <v>16</v>
      </c>
      <c r="G158" s="75"/>
      <c r="H158" s="75"/>
    </row>
    <row r="159" spans="1:8" s="13" customFormat="1" ht="45" customHeight="1">
      <c r="A159" s="30"/>
      <c r="B159" s="19"/>
      <c r="C159" s="20" t="str">
        <f>C$9</f>
        <v>2020-21 
Provisional 
Outturn</v>
      </c>
      <c r="D159" s="20" t="str">
        <f>D$9</f>
        <v>2021-22 
Budget 
Estimate</v>
      </c>
      <c r="E159" s="20" t="str">
        <f>E$9</f>
        <v>2022-23 
Budget 
Estimate</v>
      </c>
      <c r="F159" s="20" t="str">
        <f>F$9</f>
        <v>2023-24 
Budget 
Estimate</v>
      </c>
      <c r="G159" s="75"/>
      <c r="H159" s="75"/>
    </row>
    <row r="160" spans="1:8" s="1" customFormat="1" ht="8.1" customHeight="1">
      <c r="A160" s="33"/>
      <c r="C160" s="34"/>
      <c r="D160" s="27"/>
      <c r="F160" s="27"/>
      <c r="G160" s="75"/>
      <c r="H160" s="75"/>
    </row>
    <row r="161" spans="1:8" s="6" customFormat="1" ht="15.95" customHeight="1">
      <c r="A161" s="29"/>
      <c r="B161" s="50" t="s">
        <v>59</v>
      </c>
      <c r="C161" s="48"/>
      <c r="D161" s="11"/>
      <c r="E161" s="11"/>
      <c r="F161" s="8"/>
      <c r="G161" s="75"/>
      <c r="H161" s="75"/>
    </row>
    <row r="162" spans="1:8" s="13" customFormat="1" ht="20.100000000000001" customHeight="1">
      <c r="A162" s="30"/>
      <c r="B162" s="81" t="s">
        <v>37</v>
      </c>
      <c r="C162" s="82"/>
      <c r="D162" s="82"/>
      <c r="E162" s="82"/>
      <c r="F162" s="83"/>
      <c r="G162" s="75"/>
      <c r="H162" s="75"/>
    </row>
    <row r="163" spans="1:8" s="17" customFormat="1" ht="15.95" customHeight="1">
      <c r="A163" s="30"/>
      <c r="B163" s="21" t="s">
        <v>106</v>
      </c>
      <c r="C163" s="26">
        <v>1081850</v>
      </c>
      <c r="D163" s="15">
        <f>C170</f>
        <v>1130808</v>
      </c>
      <c r="E163" s="15">
        <f>D170</f>
        <v>1229549</v>
      </c>
      <c r="F163" s="15">
        <f>E170</f>
        <v>1313122</v>
      </c>
      <c r="G163" s="75"/>
      <c r="H163" s="75"/>
    </row>
    <row r="164" spans="1:8" s="17" customFormat="1" ht="15.95" customHeight="1">
      <c r="A164" s="31"/>
      <c r="B164" s="55" t="s">
        <v>149</v>
      </c>
      <c r="C164" s="15">
        <v>0</v>
      </c>
      <c r="D164" s="38"/>
      <c r="E164" s="38"/>
      <c r="F164" s="38"/>
      <c r="G164" s="75"/>
      <c r="H164" s="75"/>
    </row>
    <row r="165" spans="1:8" s="17" customFormat="1" ht="15.95" customHeight="1">
      <c r="A165" s="31"/>
      <c r="B165" s="46" t="s">
        <v>107</v>
      </c>
      <c r="C165" s="54">
        <f>C163+C164</f>
        <v>1081850</v>
      </c>
      <c r="D165" s="54">
        <f>D163</f>
        <v>1130808</v>
      </c>
      <c r="E165" s="54">
        <f>E163</f>
        <v>1229549</v>
      </c>
      <c r="F165" s="54">
        <f>F163</f>
        <v>1313122</v>
      </c>
      <c r="G165" s="75"/>
      <c r="H165" s="75"/>
    </row>
    <row r="166" spans="1:8" s="17" customFormat="1" ht="15.95" customHeight="1">
      <c r="A166" s="31"/>
      <c r="B166" s="14" t="s">
        <v>57</v>
      </c>
      <c r="C166" s="15">
        <f>-C51-C104</f>
        <v>56176</v>
      </c>
      <c r="D166" s="15">
        <f>-D51-D104</f>
        <v>106256</v>
      </c>
      <c r="E166" s="15">
        <f>-E51-E104</f>
        <v>90461</v>
      </c>
      <c r="F166" s="15">
        <f>-F51-F104</f>
        <v>23865</v>
      </c>
      <c r="G166" s="75"/>
      <c r="H166" s="75"/>
    </row>
    <row r="167" spans="1:8" s="17" customFormat="1" ht="15.95" customHeight="1">
      <c r="A167" s="31"/>
      <c r="B167" s="14" t="s">
        <v>58</v>
      </c>
      <c r="C167" s="15">
        <f>-SUM(C55:C56)</f>
        <v>3447</v>
      </c>
      <c r="D167" s="15">
        <f>-SUM(D55:D56)</f>
        <v>5098</v>
      </c>
      <c r="E167" s="15">
        <f>-SUM(E55:E56)</f>
        <v>5024</v>
      </c>
      <c r="F167" s="15">
        <f>-SUM(F55:F56)</f>
        <v>5869</v>
      </c>
      <c r="G167" s="75"/>
      <c r="H167" s="75"/>
    </row>
    <row r="168" spans="1:8" s="17" customFormat="1" ht="15.95" customHeight="1">
      <c r="A168" s="31"/>
      <c r="B168" s="21" t="s">
        <v>108</v>
      </c>
      <c r="C168" s="15">
        <v>-7218</v>
      </c>
      <c r="D168" s="15">
        <v>-9132</v>
      </c>
      <c r="E168" s="26">
        <v>-6888</v>
      </c>
      <c r="F168" s="26">
        <v>-8823</v>
      </c>
      <c r="G168" s="75"/>
      <c r="H168" s="75"/>
    </row>
    <row r="169" spans="1:8" s="17" customFormat="1" ht="15.95" customHeight="1">
      <c r="A169" s="31"/>
      <c r="B169" s="21" t="s">
        <v>109</v>
      </c>
      <c r="C169" s="15">
        <v>-3447</v>
      </c>
      <c r="D169" s="15">
        <v>-3481</v>
      </c>
      <c r="E169" s="26">
        <v>-5024</v>
      </c>
      <c r="F169" s="26">
        <v>-5869</v>
      </c>
      <c r="G169" s="75"/>
      <c r="H169" s="75"/>
    </row>
    <row r="170" spans="1:8" s="17" customFormat="1" ht="15.95" customHeight="1">
      <c r="A170" s="32"/>
      <c r="B170" s="18" t="s">
        <v>110</v>
      </c>
      <c r="C170" s="16">
        <f>SUM(C165:C169)</f>
        <v>1130808</v>
      </c>
      <c r="D170" s="16">
        <f>SUM(D165:D169)</f>
        <v>1229549</v>
      </c>
      <c r="E170" s="16">
        <f>SUM(E165:E169)</f>
        <v>1313122</v>
      </c>
      <c r="F170" s="16">
        <f>SUM(F165:F169)</f>
        <v>1328164</v>
      </c>
      <c r="G170" s="75"/>
      <c r="H170" s="75"/>
    </row>
    <row r="171" spans="1:8" s="13" customFormat="1" ht="20.100000000000001" customHeight="1">
      <c r="A171" s="30"/>
      <c r="B171" s="81" t="s">
        <v>139</v>
      </c>
      <c r="C171" s="82"/>
      <c r="D171" s="82"/>
      <c r="E171" s="82"/>
      <c r="F171" s="83"/>
      <c r="G171" s="75"/>
      <c r="H171" s="75"/>
    </row>
    <row r="172" spans="1:8" s="17" customFormat="1" ht="15.95" customHeight="1">
      <c r="A172" s="30"/>
      <c r="B172" s="21" t="s">
        <v>106</v>
      </c>
      <c r="C172" s="26">
        <v>270462</v>
      </c>
      <c r="D172" s="15">
        <f>C179</f>
        <v>268260</v>
      </c>
      <c r="E172" s="15">
        <f>D179</f>
        <v>383931</v>
      </c>
      <c r="F172" s="15">
        <f>E179</f>
        <v>496629</v>
      </c>
      <c r="G172" s="75"/>
      <c r="H172" s="75"/>
    </row>
    <row r="173" spans="1:8" s="17" customFormat="1" ht="15.95" customHeight="1">
      <c r="A173" s="31"/>
      <c r="B173" s="14" t="s">
        <v>149</v>
      </c>
      <c r="C173" s="15">
        <v>0</v>
      </c>
      <c r="D173" s="38"/>
      <c r="E173" s="38"/>
      <c r="F173" s="38"/>
      <c r="G173" s="75"/>
      <c r="H173" s="75"/>
    </row>
    <row r="174" spans="1:8" s="17" customFormat="1" ht="15.95" customHeight="1">
      <c r="A174" s="31"/>
      <c r="B174" s="46" t="s">
        <v>107</v>
      </c>
      <c r="C174" s="54">
        <f>C172+C173</f>
        <v>270462</v>
      </c>
      <c r="D174" s="54">
        <f>D172</f>
        <v>268260</v>
      </c>
      <c r="E174" s="54">
        <f>E172</f>
        <v>383931</v>
      </c>
      <c r="F174" s="54">
        <f>F172</f>
        <v>496629</v>
      </c>
      <c r="G174" s="75"/>
      <c r="H174" s="75"/>
    </row>
    <row r="175" spans="1:8" s="17" customFormat="1" ht="15.95" customHeight="1">
      <c r="A175" s="31"/>
      <c r="B175" s="14" t="s">
        <v>57</v>
      </c>
      <c r="C175" s="15">
        <f>-C127-C152</f>
        <v>0</v>
      </c>
      <c r="D175" s="15">
        <f>-D127-D152</f>
        <v>118436</v>
      </c>
      <c r="E175" s="15">
        <f>-E127-E152</f>
        <v>115948</v>
      </c>
      <c r="F175" s="15">
        <f>-F127-F152</f>
        <v>48722</v>
      </c>
      <c r="G175" s="75"/>
      <c r="H175" s="75"/>
    </row>
    <row r="176" spans="1:8" s="17" customFormat="1" ht="15.95" customHeight="1">
      <c r="A176" s="31"/>
      <c r="B176" s="14" t="s">
        <v>58</v>
      </c>
      <c r="C176" s="15">
        <f>-SUM(C131:C132)</f>
        <v>0</v>
      </c>
      <c r="D176" s="15">
        <f>-SUM(D131:D132)</f>
        <v>0</v>
      </c>
      <c r="E176" s="15">
        <f>-SUM(E131:E132)</f>
        <v>0</v>
      </c>
      <c r="F176" s="15">
        <f>-SUM(F131:F132)</f>
        <v>0</v>
      </c>
      <c r="G176" s="75"/>
      <c r="H176" s="75"/>
    </row>
    <row r="177" spans="1:8" s="17" customFormat="1" ht="15.95" customHeight="1">
      <c r="A177" s="31"/>
      <c r="B177" s="21" t="s">
        <v>108</v>
      </c>
      <c r="C177" s="26">
        <v>-2202</v>
      </c>
      <c r="D177" s="26">
        <v>-2765</v>
      </c>
      <c r="E177" s="26">
        <v>-3250</v>
      </c>
      <c r="F177" s="26">
        <v>-3766</v>
      </c>
      <c r="G177" s="75"/>
      <c r="H177" s="75"/>
    </row>
    <row r="178" spans="1:8" s="17" customFormat="1" ht="15.95" customHeight="1">
      <c r="A178" s="31"/>
      <c r="B178" s="21" t="s">
        <v>109</v>
      </c>
      <c r="C178" s="26">
        <v>0</v>
      </c>
      <c r="D178" s="26">
        <v>0</v>
      </c>
      <c r="E178" s="26">
        <v>0</v>
      </c>
      <c r="F178" s="26">
        <v>0</v>
      </c>
      <c r="G178" s="75"/>
      <c r="H178" s="75"/>
    </row>
    <row r="179" spans="1:8" s="17" customFormat="1" ht="15.95" customHeight="1">
      <c r="A179" s="32"/>
      <c r="B179" s="18" t="s">
        <v>111</v>
      </c>
      <c r="C179" s="16">
        <f>SUM(C174:C178)</f>
        <v>268260</v>
      </c>
      <c r="D179" s="16">
        <f>SUM(D174:D178)</f>
        <v>383931</v>
      </c>
      <c r="E179" s="16">
        <f>SUM(E174:E178)</f>
        <v>496629</v>
      </c>
      <c r="F179" s="16">
        <f>SUM(F174:F178)</f>
        <v>541585</v>
      </c>
      <c r="G179" s="75"/>
      <c r="H179" s="75"/>
    </row>
    <row r="180" spans="1:8" s="1" customFormat="1" ht="8.1" customHeight="1">
      <c r="A180" s="33"/>
      <c r="C180" s="34"/>
      <c r="D180" s="27"/>
      <c r="F180" s="27"/>
      <c r="G180" s="75"/>
      <c r="H180" s="75"/>
    </row>
    <row r="181" spans="1:8" s="17" customFormat="1" ht="15.95" customHeight="1">
      <c r="A181" s="32"/>
      <c r="B181" s="18" t="s">
        <v>120</v>
      </c>
      <c r="C181" s="16">
        <f>C170+C179</f>
        <v>1399068</v>
      </c>
      <c r="D181" s="16">
        <f>D170+D179</f>
        <v>1613480</v>
      </c>
      <c r="E181" s="16">
        <f>E170+E179</f>
        <v>1809751</v>
      </c>
      <c r="F181" s="16">
        <f>F170+F179</f>
        <v>1869749</v>
      </c>
      <c r="G181" s="75"/>
      <c r="H181" s="75"/>
    </row>
    <row r="182" spans="1:8" s="1" customFormat="1" ht="8.1" customHeight="1">
      <c r="A182" s="33"/>
      <c r="C182" s="34"/>
      <c r="D182" s="27"/>
      <c r="F182" s="27"/>
      <c r="G182" s="75"/>
      <c r="H182" s="75"/>
    </row>
    <row r="183" spans="1:8" s="6" customFormat="1" ht="15.95" customHeight="1">
      <c r="A183" s="29"/>
      <c r="B183" s="50" t="s">
        <v>113</v>
      </c>
      <c r="C183" s="48"/>
      <c r="D183" s="11"/>
      <c r="E183" s="11"/>
      <c r="F183" s="8"/>
      <c r="G183" s="75"/>
      <c r="H183" s="75"/>
    </row>
    <row r="184" spans="1:8" s="17" customFormat="1" ht="15.95" customHeight="1">
      <c r="A184" s="31"/>
      <c r="B184" s="21" t="s">
        <v>115</v>
      </c>
      <c r="C184" s="26">
        <v>-1131933</v>
      </c>
      <c r="D184" s="26">
        <v>-1338866</v>
      </c>
      <c r="E184" s="26">
        <v>-1527918</v>
      </c>
      <c r="F184" s="26">
        <v>-1579852</v>
      </c>
      <c r="G184" s="75"/>
      <c r="H184" s="75"/>
    </row>
    <row r="185" spans="1:8" s="17" customFormat="1" ht="15.95" customHeight="1">
      <c r="A185" s="31"/>
      <c r="B185" s="45" t="s">
        <v>116</v>
      </c>
      <c r="C185" s="26">
        <v>-135284</v>
      </c>
      <c r="D185" s="26">
        <v>-130684</v>
      </c>
      <c r="E185" s="26">
        <v>-126230</v>
      </c>
      <c r="F185" s="26">
        <v>-120922</v>
      </c>
      <c r="G185" s="75"/>
      <c r="H185" s="75"/>
    </row>
    <row r="186" spans="1:8" s="17" customFormat="1" ht="15.95" customHeight="1">
      <c r="A186" s="31"/>
      <c r="B186" s="45" t="s">
        <v>117</v>
      </c>
      <c r="C186" s="26">
        <v>0</v>
      </c>
      <c r="D186" s="26">
        <v>0</v>
      </c>
      <c r="E186" s="26">
        <v>0</v>
      </c>
      <c r="F186" s="26">
        <v>0</v>
      </c>
      <c r="G186" s="75"/>
      <c r="H186" s="75"/>
    </row>
    <row r="187" spans="1:8" s="17" customFormat="1" ht="15.95" customHeight="1">
      <c r="A187" s="32"/>
      <c r="B187" s="18" t="s">
        <v>118</v>
      </c>
      <c r="C187" s="16">
        <f>SUM(C184:C186)</f>
        <v>-1267217</v>
      </c>
      <c r="D187" s="16">
        <f>SUM(D184:D186)</f>
        <v>-1469550</v>
      </c>
      <c r="E187" s="16">
        <f>SUM(E184:E186)</f>
        <v>-1654148</v>
      </c>
      <c r="F187" s="16">
        <f>SUM(F184:F186)</f>
        <v>-1700774</v>
      </c>
      <c r="G187" s="75"/>
      <c r="H187" s="75"/>
    </row>
    <row r="188" spans="1:8" s="17" customFormat="1" ht="30" customHeight="1">
      <c r="A188" s="31"/>
      <c r="B188" s="45" t="s">
        <v>119</v>
      </c>
      <c r="C188" s="26">
        <v>0</v>
      </c>
      <c r="D188" s="26">
        <v>0</v>
      </c>
      <c r="E188" s="26">
        <v>0</v>
      </c>
      <c r="F188" s="26">
        <v>0</v>
      </c>
      <c r="G188" s="75"/>
      <c r="H188" s="75"/>
    </row>
    <row r="189" spans="1:8" s="17" customFormat="1" ht="15.95" customHeight="1">
      <c r="A189" s="32"/>
      <c r="B189" s="18" t="s">
        <v>112</v>
      </c>
      <c r="C189" s="16">
        <f>SUM(C187:C188)</f>
        <v>-1267217</v>
      </c>
      <c r="D189" s="16">
        <f>SUM(D187:D188)</f>
        <v>-1469550</v>
      </c>
      <c r="E189" s="16">
        <f>SUM(E187:E188)</f>
        <v>-1654148</v>
      </c>
      <c r="F189" s="16">
        <f>SUM(F187:F188)</f>
        <v>-1700774</v>
      </c>
      <c r="G189" s="75"/>
      <c r="H189" s="75"/>
    </row>
    <row r="190" spans="1:8" s="1" customFormat="1" ht="8.1" customHeight="1">
      <c r="A190" s="33"/>
      <c r="C190" s="34"/>
      <c r="D190" s="27"/>
      <c r="F190" s="27"/>
      <c r="G190" s="75"/>
      <c r="H190" s="75"/>
    </row>
    <row r="191" spans="1:8" s="17" customFormat="1" ht="15.95" customHeight="1">
      <c r="A191" s="32"/>
      <c r="B191" s="18" t="s">
        <v>155</v>
      </c>
      <c r="C191" s="16">
        <f>C189+C181</f>
        <v>131851</v>
      </c>
      <c r="D191" s="16">
        <f t="shared" ref="D191:F191" si="0">D189+D181</f>
        <v>143930</v>
      </c>
      <c r="E191" s="16">
        <f t="shared" si="0"/>
        <v>155603</v>
      </c>
      <c r="F191" s="16">
        <f t="shared" si="0"/>
        <v>168975</v>
      </c>
      <c r="G191" s="75"/>
      <c r="H191" s="75"/>
    </row>
    <row r="192" spans="1:8" s="1" customFormat="1" ht="8.1" customHeight="1">
      <c r="A192" s="33"/>
      <c r="C192" s="34"/>
      <c r="D192" s="27"/>
      <c r="F192" s="27"/>
      <c r="G192" s="75"/>
      <c r="H192" s="75"/>
    </row>
    <row r="193" spans="1:9" s="6" customFormat="1" ht="15.95" customHeight="1">
      <c r="A193" s="29"/>
      <c r="B193" s="50" t="s">
        <v>114</v>
      </c>
      <c r="C193" s="48"/>
      <c r="D193" s="11"/>
      <c r="E193" s="11"/>
      <c r="F193" s="8"/>
      <c r="G193" s="75"/>
      <c r="H193" s="75"/>
    </row>
    <row r="194" spans="1:9" s="17" customFormat="1" ht="15.95" customHeight="1">
      <c r="A194" s="31"/>
      <c r="B194" s="21" t="s">
        <v>60</v>
      </c>
      <c r="C194" s="26">
        <v>-1519259</v>
      </c>
      <c r="D194" s="26">
        <v>-1726192</v>
      </c>
      <c r="E194" s="26">
        <v>-1915244</v>
      </c>
      <c r="F194" s="26">
        <v>-1967178</v>
      </c>
      <c r="G194" s="75"/>
      <c r="H194" s="75"/>
    </row>
    <row r="195" spans="1:9" s="17" customFormat="1" ht="15.95" customHeight="1">
      <c r="A195" s="31"/>
      <c r="B195" s="21" t="s">
        <v>61</v>
      </c>
      <c r="C195" s="26">
        <v>-1671185</v>
      </c>
      <c r="D195" s="26">
        <v>-1898811</v>
      </c>
      <c r="E195" s="26">
        <v>-2106768</v>
      </c>
      <c r="F195" s="26">
        <v>-2163896</v>
      </c>
      <c r="G195" s="75"/>
      <c r="H195" s="75"/>
    </row>
    <row r="196" spans="1:9" ht="18" customHeight="1">
      <c r="D196" s="41"/>
      <c r="E196" s="41"/>
      <c r="F196" s="41"/>
    </row>
    <row r="197" spans="1:9" s="6" customFormat="1" ht="24.95" customHeight="1">
      <c r="A197" s="75"/>
      <c r="B197" s="75"/>
      <c r="C197" s="75"/>
      <c r="D197" s="75"/>
      <c r="E197" s="75"/>
      <c r="F197" s="75"/>
      <c r="G197" s="75"/>
      <c r="H197" s="75"/>
    </row>
    <row r="198" spans="1:9" s="6" customFormat="1" ht="20.100000000000001" customHeight="1">
      <c r="A198" s="75"/>
      <c r="B198" s="75"/>
      <c r="C198" s="75"/>
      <c r="D198" s="75"/>
      <c r="E198" s="75"/>
      <c r="F198" s="75"/>
      <c r="G198" s="75"/>
      <c r="H198" s="75"/>
    </row>
    <row r="199" spans="1:9" ht="18" customHeight="1">
      <c r="A199" s="75"/>
      <c r="B199" s="75"/>
      <c r="C199" s="75"/>
      <c r="D199" s="75"/>
      <c r="E199" s="75"/>
      <c r="F199" s="75"/>
    </row>
    <row r="200" spans="1:9" ht="15.95" customHeight="1">
      <c r="A200" s="75"/>
      <c r="B200" s="75"/>
      <c r="C200" s="75"/>
      <c r="D200" s="75"/>
      <c r="E200" s="75"/>
      <c r="F200" s="75"/>
    </row>
    <row r="201" spans="1:9" ht="15.95" customHeight="1">
      <c r="A201" s="75"/>
      <c r="B201" s="75"/>
      <c r="C201" s="75"/>
      <c r="D201" s="75"/>
      <c r="E201" s="75"/>
      <c r="F201" s="75"/>
    </row>
    <row r="202" spans="1:9" ht="15.95" customHeight="1">
      <c r="A202" s="75"/>
      <c r="B202" s="75"/>
      <c r="C202" s="75"/>
      <c r="D202" s="75"/>
      <c r="E202" s="75"/>
      <c r="F202" s="75"/>
    </row>
    <row r="203" spans="1:9" ht="15.95" customHeight="1">
      <c r="A203" s="75"/>
      <c r="B203" s="75"/>
      <c r="C203" s="75"/>
      <c r="D203" s="75"/>
      <c r="E203" s="75"/>
      <c r="F203" s="75"/>
    </row>
    <row r="204" spans="1:9" s="17" customFormat="1" ht="15.95" customHeight="1">
      <c r="A204" s="75"/>
      <c r="B204" s="75"/>
      <c r="C204" s="75"/>
      <c r="D204" s="75"/>
      <c r="E204" s="75"/>
      <c r="F204" s="75"/>
      <c r="G204" s="75"/>
      <c r="H204" s="75"/>
      <c r="I204" s="2"/>
    </row>
    <row r="205" spans="1:9" ht="18" customHeight="1">
      <c r="A205" s="75"/>
      <c r="B205" s="75"/>
      <c r="C205" s="75"/>
      <c r="D205" s="75"/>
      <c r="E205" s="75"/>
      <c r="F205" s="75"/>
    </row>
    <row r="206" spans="1:9" ht="18" customHeight="1">
      <c r="A206" s="75"/>
      <c r="B206" s="75"/>
      <c r="C206" s="75"/>
      <c r="D206" s="75"/>
      <c r="E206" s="75"/>
      <c r="F206" s="75"/>
    </row>
    <row r="207" spans="1:9" ht="15.95" customHeight="1">
      <c r="A207" s="75"/>
      <c r="B207" s="75"/>
      <c r="C207" s="75"/>
      <c r="D207" s="75"/>
      <c r="E207" s="75"/>
      <c r="F207" s="75"/>
    </row>
    <row r="208" spans="1:9" ht="15.95" customHeight="1">
      <c r="A208" s="75"/>
      <c r="B208" s="75"/>
      <c r="C208" s="75"/>
      <c r="D208" s="75"/>
      <c r="E208" s="75"/>
      <c r="F208" s="75"/>
    </row>
    <row r="209" spans="1:8" ht="15.95" customHeight="1">
      <c r="A209" s="75"/>
      <c r="B209" s="75"/>
      <c r="C209" s="75"/>
      <c r="D209" s="75"/>
      <c r="E209" s="75"/>
      <c r="F209" s="75"/>
    </row>
    <row r="210" spans="1:8" ht="15.95" customHeight="1">
      <c r="A210" s="75"/>
      <c r="B210" s="75"/>
      <c r="C210" s="75"/>
      <c r="D210" s="75"/>
      <c r="E210" s="75"/>
      <c r="F210" s="75"/>
    </row>
    <row r="211" spans="1:8" ht="15.95" customHeight="1">
      <c r="A211" s="75"/>
      <c r="B211" s="75"/>
      <c r="C211" s="75"/>
      <c r="D211" s="75"/>
      <c r="E211" s="75"/>
      <c r="F211" s="75"/>
    </row>
    <row r="212" spans="1:8" ht="15.95" customHeight="1">
      <c r="A212" s="75"/>
      <c r="B212" s="75"/>
      <c r="C212" s="75"/>
      <c r="D212" s="75"/>
      <c r="E212" s="75"/>
      <c r="F212" s="75"/>
    </row>
    <row r="213" spans="1:8" ht="15.95" customHeight="1">
      <c r="A213" s="75"/>
      <c r="B213" s="75"/>
      <c r="C213" s="75"/>
      <c r="D213" s="75"/>
      <c r="E213" s="75"/>
      <c r="F213" s="75"/>
    </row>
    <row r="214" spans="1:8" ht="15.95" customHeight="1">
      <c r="A214" s="75"/>
      <c r="B214" s="75"/>
      <c r="C214" s="75"/>
      <c r="D214" s="75"/>
      <c r="E214" s="75"/>
      <c r="F214" s="75"/>
    </row>
    <row r="215" spans="1:8" ht="15.95" customHeight="1">
      <c r="A215" s="75"/>
      <c r="B215" s="75"/>
      <c r="C215" s="75"/>
      <c r="D215" s="75"/>
      <c r="E215" s="75"/>
      <c r="F215" s="75"/>
    </row>
    <row r="216" spans="1:8" ht="15.95" customHeight="1">
      <c r="A216" s="75"/>
      <c r="B216" s="75"/>
      <c r="C216" s="75"/>
      <c r="D216" s="75"/>
      <c r="E216" s="75"/>
      <c r="F216" s="75"/>
    </row>
    <row r="217" spans="1:8">
      <c r="A217" s="75"/>
      <c r="B217" s="75"/>
      <c r="C217" s="75"/>
      <c r="D217" s="75"/>
      <c r="E217" s="75"/>
      <c r="F217" s="75"/>
    </row>
    <row r="218" spans="1:8">
      <c r="A218" s="75"/>
      <c r="B218" s="75"/>
      <c r="C218" s="75"/>
      <c r="D218" s="75"/>
      <c r="E218" s="75"/>
      <c r="F218" s="75"/>
    </row>
    <row r="219" spans="1:8" s="49" customFormat="1" ht="18" customHeight="1">
      <c r="A219" s="75"/>
      <c r="B219" s="75"/>
      <c r="C219" s="75"/>
      <c r="D219" s="75"/>
      <c r="E219" s="75"/>
      <c r="F219" s="75"/>
      <c r="G219" s="75"/>
      <c r="H219" s="75"/>
    </row>
    <row r="220" spans="1:8" ht="15.95" customHeight="1">
      <c r="A220" s="75"/>
      <c r="B220" s="75"/>
      <c r="C220" s="75"/>
      <c r="D220" s="75"/>
      <c r="E220" s="75"/>
      <c r="F220" s="75"/>
    </row>
    <row r="221" spans="1:8" ht="15.95" customHeight="1">
      <c r="A221" s="75"/>
      <c r="B221" s="75"/>
      <c r="C221" s="75"/>
      <c r="D221" s="75"/>
      <c r="E221" s="75"/>
      <c r="F221" s="75"/>
    </row>
    <row r="222" spans="1:8" ht="15.95" customHeight="1">
      <c r="A222" s="75"/>
      <c r="B222" s="75"/>
      <c r="C222" s="75"/>
      <c r="D222" s="75"/>
      <c r="E222" s="75"/>
      <c r="F222" s="75"/>
    </row>
    <row r="223" spans="1:8" ht="15.95" customHeight="1">
      <c r="A223" s="75"/>
      <c r="B223" s="75"/>
      <c r="C223" s="75"/>
      <c r="D223" s="75"/>
      <c r="E223" s="75"/>
      <c r="F223" s="75"/>
    </row>
    <row r="224" spans="1:8" ht="15.95" customHeight="1">
      <c r="A224" s="75"/>
      <c r="B224" s="75"/>
      <c r="C224" s="75"/>
      <c r="D224" s="75"/>
      <c r="E224" s="75"/>
      <c r="F224" s="75"/>
    </row>
    <row r="225" spans="1:6" ht="15.95" customHeight="1">
      <c r="A225" s="75"/>
      <c r="B225" s="75"/>
      <c r="C225" s="75"/>
      <c r="D225" s="75"/>
      <c r="E225" s="75"/>
      <c r="F225" s="75"/>
    </row>
    <row r="226" spans="1:6" ht="15.95" customHeight="1">
      <c r="A226" s="75"/>
      <c r="B226" s="75"/>
      <c r="C226" s="75"/>
      <c r="D226" s="75"/>
      <c r="E226" s="75"/>
      <c r="F226" s="75"/>
    </row>
    <row r="227" spans="1:6" ht="15.95" customHeight="1">
      <c r="A227" s="75"/>
      <c r="B227" s="75"/>
      <c r="C227" s="75"/>
      <c r="D227" s="75"/>
      <c r="E227" s="75"/>
      <c r="F227" s="75"/>
    </row>
    <row r="228" spans="1:6" ht="15.95" customHeight="1">
      <c r="A228" s="75"/>
      <c r="B228" s="75"/>
      <c r="C228" s="75"/>
      <c r="D228" s="75"/>
      <c r="E228" s="75"/>
      <c r="F228" s="75"/>
    </row>
    <row r="229" spans="1:6" ht="15.95" customHeight="1">
      <c r="A229" s="75"/>
      <c r="B229" s="75"/>
      <c r="C229" s="75"/>
      <c r="D229" s="75"/>
      <c r="E229" s="75"/>
      <c r="F229" s="75"/>
    </row>
    <row r="230" spans="1:6">
      <c r="A230" s="75"/>
      <c r="B230" s="75"/>
      <c r="C230" s="75"/>
      <c r="D230" s="75"/>
      <c r="E230" s="75"/>
      <c r="F230" s="75"/>
    </row>
    <row r="231" spans="1:6">
      <c r="A231" s="75"/>
      <c r="B231" s="75"/>
      <c r="C231" s="75"/>
      <c r="D231" s="75"/>
      <c r="E231" s="75"/>
      <c r="F231" s="75"/>
    </row>
    <row r="232" spans="1:6">
      <c r="A232" s="75"/>
      <c r="B232" s="75"/>
      <c r="C232" s="75"/>
      <c r="D232" s="75"/>
      <c r="E232" s="75"/>
      <c r="F232" s="75"/>
    </row>
    <row r="233" spans="1:6">
      <c r="A233" s="75"/>
      <c r="B233" s="75"/>
      <c r="C233" s="75"/>
      <c r="D233" s="75"/>
      <c r="E233" s="75"/>
      <c r="F233" s="75"/>
    </row>
    <row r="234" spans="1:6">
      <c r="A234" s="75"/>
      <c r="B234" s="75"/>
      <c r="C234" s="75"/>
      <c r="D234" s="75"/>
      <c r="E234" s="75"/>
      <c r="F234" s="75"/>
    </row>
  </sheetData>
  <mergeCells count="5">
    <mergeCell ref="B65:F65"/>
    <mergeCell ref="B77:F77"/>
    <mergeCell ref="B83:F83"/>
    <mergeCell ref="B162:F162"/>
    <mergeCell ref="B171:F171"/>
  </mergeCells>
  <dataValidations count="7">
    <dataValidation type="whole" errorStyle="warning" allowBlank="1" showInputMessage="1" showErrorMessage="1" errorTitle="WARNING" error="All figures need to be entered rounded to the nearest whole number. This figure is also expected to be a positive figure. Please review the figure you have entered." sqref="C54:D54 C168:D169 C152:F152">
      <formula1>0</formula1>
      <formula2>100000000</formula2>
    </dataValidation>
    <dataValidation type="whole" errorStyle="warning" allowBlank="1" showInputMessage="1" showErrorMessage="1" errorTitle="WARNING" error="All figures need to be entered rounded to the nearest whole number. Please review the figure you have entered." sqref="C174 D172:F174 D163:F165 C165">
      <formula1>-100000000</formula1>
      <formula2>100000000</formula2>
    </dataValidation>
    <dataValidation type="whole" errorStyle="warning" operator="greaterThanOrEqual" allowBlank="1" showInputMessage="1" showErrorMessage="1" errorTitle="WARNING: Check signage" error="Expenditure must be entered as a positive whole number. Please ensure the figure you have entered is correct." sqref="C31:F40 C66:F75 C78:F81 C84:F93 C114:F118 C141:F143">
      <formula1>0</formula1>
    </dataValidation>
    <dataValidation type="whole" errorStyle="warning" operator="lessThanOrEqual" allowBlank="1" showInputMessage="1" showErrorMessage="1" errorTitle="WARNING: Check signage" error="Financing must be entered as a negative whole number. Please ensure the figure you have entered is correct. " sqref="C44:F53 E54:F54 C55:F56 C98:F103 C122:F132 C147:F151">
      <formula1>0</formula1>
    </dataValidation>
    <dataValidation type="whole" errorStyle="warning" operator="lessThanOrEqual" allowBlank="1" showInputMessage="1" showErrorMessage="1" errorTitle="WARNING: Check signage" error="Repayments are expected to be entered as negative whole numbers. Please ensure the figure you have entered is correct. " sqref="E168:F169 C177:F178">
      <formula1>0</formula1>
    </dataValidation>
    <dataValidation type="whole" errorStyle="warning" operator="lessThanOrEqual" allowBlank="1" showInputMessage="1" showErrorMessage="1" errorTitle="WARNING: Check signage" error="Liabilities are expected to be entered as negative whole numbers. Please ensure the figure you have entered is correct. " sqref="C184:F186 C194:F195">
      <formula1>0</formula1>
    </dataValidation>
    <dataValidation type="whole" errorStyle="warning" allowBlank="1" showInputMessage="1" showErrorMessage="1" errorTitle="WARNING" error="All figures must be entered as whole numbers. Please ensure that the figure you have entered is correct." sqref="C188:F188 C164 C173">
      <formula1>-1000000</formula1>
      <formula2>1000000</formula2>
    </dataValidation>
  </dataValidations>
  <pageMargins left="0.7" right="0.7" top="0.75" bottom="0.75" header="0.3" footer="0.3"/>
  <pageSetup paperSize="9" orientation="portrait" horizontalDpi="90" verticalDpi="9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>
    <tabColor rgb="FFC5D9F1"/>
  </sheetPr>
  <dimension ref="A1:I234"/>
  <sheetViews>
    <sheetView zoomScaleNormal="100" workbookViewId="0">
      <pane ySplit="3" topLeftCell="A4" activePane="bottomLeft" state="frozen"/>
      <selection activeCell="H1" sqref="H1"/>
      <selection pane="bottomLeft" activeCell="C1" sqref="C1"/>
    </sheetView>
  </sheetViews>
  <sheetFormatPr defaultColWidth="9.140625" defaultRowHeight="12.75"/>
  <cols>
    <col min="1" max="1" width="4" style="39" customWidth="1"/>
    <col min="2" max="2" width="94.140625" style="40" customWidth="1"/>
    <col min="3" max="6" width="17.5703125" style="40" customWidth="1"/>
    <col min="7" max="7" width="11.140625" style="75" customWidth="1"/>
    <col min="8" max="8" width="69" style="75" customWidth="1"/>
    <col min="9" max="16384" width="9.140625" style="40"/>
  </cols>
  <sheetData>
    <row r="1" spans="1:8" s="3" customFormat="1" ht="20.100000000000001" customHeight="1">
      <c r="A1" s="28"/>
      <c r="B1" s="4" t="s">
        <v>156</v>
      </c>
      <c r="G1" s="75"/>
      <c r="H1" s="75"/>
    </row>
    <row r="2" spans="1:8" s="3" customFormat="1" ht="20.100000000000001" customHeight="1">
      <c r="A2" s="28"/>
      <c r="B2" s="5" t="s">
        <v>73</v>
      </c>
      <c r="D2" s="74"/>
      <c r="E2" s="74"/>
      <c r="F2" s="37"/>
      <c r="G2" s="75"/>
      <c r="H2" s="75"/>
    </row>
    <row r="3" spans="1:8" s="6" customFormat="1" ht="12.75" customHeight="1">
      <c r="A3" s="29"/>
      <c r="B3" s="7"/>
      <c r="G3" s="75"/>
      <c r="H3" s="75"/>
    </row>
    <row r="4" spans="1:8" s="6" customFormat="1" ht="20.100000000000001" customHeight="1">
      <c r="A4" s="29"/>
      <c r="B4" s="10" t="s">
        <v>39</v>
      </c>
      <c r="C4" s="9"/>
      <c r="D4" s="9"/>
      <c r="E4" s="9"/>
      <c r="F4" s="9"/>
      <c r="G4" s="75"/>
      <c r="H4" s="75"/>
    </row>
    <row r="5" spans="1:8" s="6" customFormat="1" ht="20.100000000000001" customHeight="1">
      <c r="A5" s="29"/>
      <c r="B5" s="10" t="s">
        <v>40</v>
      </c>
      <c r="C5" s="9"/>
      <c r="D5" s="9"/>
      <c r="E5" s="9"/>
      <c r="F5" s="9"/>
      <c r="G5" s="75"/>
      <c r="H5" s="75"/>
    </row>
    <row r="6" spans="1:8" s="6" customFormat="1" ht="20.100000000000001" customHeight="1">
      <c r="A6" s="29"/>
      <c r="B6" s="10" t="s">
        <v>140</v>
      </c>
      <c r="C6" s="47"/>
      <c r="D6" s="9"/>
      <c r="F6" s="9"/>
      <c r="G6" s="75"/>
      <c r="H6" s="75"/>
    </row>
    <row r="7" spans="1:8" s="1" customFormat="1" ht="8.1" customHeight="1">
      <c r="A7" s="33"/>
      <c r="C7" s="34"/>
      <c r="D7" s="51"/>
      <c r="F7" s="51"/>
      <c r="G7" s="75"/>
      <c r="H7" s="75"/>
    </row>
    <row r="8" spans="1:8" s="6" customFormat="1" ht="24.95" customHeight="1">
      <c r="A8" s="29"/>
      <c r="B8" s="23" t="s">
        <v>124</v>
      </c>
      <c r="C8" s="22"/>
      <c r="D8" s="11"/>
      <c r="E8" s="11"/>
      <c r="F8" s="8" t="s">
        <v>16</v>
      </c>
      <c r="G8" s="75"/>
      <c r="H8" s="75"/>
    </row>
    <row r="9" spans="1:8" s="13" customFormat="1" ht="45" customHeight="1">
      <c r="A9" s="30"/>
      <c r="B9" s="19"/>
      <c r="C9" s="20" t="s">
        <v>152</v>
      </c>
      <c r="D9" s="20" t="s">
        <v>41</v>
      </c>
      <c r="E9" s="20" t="s">
        <v>42</v>
      </c>
      <c r="F9" s="20" t="s">
        <v>153</v>
      </c>
      <c r="G9" s="75"/>
      <c r="H9" s="75"/>
    </row>
    <row r="10" spans="1:8" s="1" customFormat="1" ht="8.1" customHeight="1">
      <c r="A10" s="33"/>
      <c r="C10" s="34"/>
      <c r="D10" s="27"/>
      <c r="F10" s="27"/>
      <c r="G10" s="75"/>
      <c r="H10" s="75"/>
    </row>
    <row r="11" spans="1:8" s="6" customFormat="1" ht="15.95" customHeight="1">
      <c r="A11" s="29"/>
      <c r="B11" s="50" t="s">
        <v>43</v>
      </c>
      <c r="C11" s="48"/>
      <c r="D11" s="11"/>
      <c r="E11" s="11"/>
      <c r="F11" s="8"/>
      <c r="G11" s="75"/>
      <c r="H11" s="75"/>
    </row>
    <row r="12" spans="1:8" s="17" customFormat="1" ht="15.95" customHeight="1">
      <c r="A12" s="31"/>
      <c r="B12" s="14" t="s">
        <v>125</v>
      </c>
      <c r="C12" s="15">
        <f>C41+C119</f>
        <v>75</v>
      </c>
      <c r="D12" s="15">
        <f>D41+D119</f>
        <v>0</v>
      </c>
      <c r="E12" s="15">
        <f>E41+E119</f>
        <v>0</v>
      </c>
      <c r="F12" s="15">
        <f>F41+F119</f>
        <v>0</v>
      </c>
      <c r="G12" s="75"/>
      <c r="H12" s="75"/>
    </row>
    <row r="13" spans="1:8" s="17" customFormat="1" ht="15.95" customHeight="1">
      <c r="A13" s="31"/>
      <c r="B13" s="14" t="s">
        <v>126</v>
      </c>
      <c r="C13" s="15">
        <f>SUM(C76,C82, C141:C142)</f>
        <v>0</v>
      </c>
      <c r="D13" s="15">
        <f>SUM(D76,D82, D141:D142)</f>
        <v>0</v>
      </c>
      <c r="E13" s="15">
        <f>SUM(E76,E82, E141:E142)</f>
        <v>0</v>
      </c>
      <c r="F13" s="15">
        <f>SUM(F76,F82, F141:F142)</f>
        <v>0</v>
      </c>
      <c r="G13" s="75"/>
      <c r="H13" s="75"/>
    </row>
    <row r="14" spans="1:8" s="17" customFormat="1" ht="15.95" customHeight="1">
      <c r="A14" s="31"/>
      <c r="B14" s="14" t="s">
        <v>93</v>
      </c>
      <c r="C14" s="15">
        <f>C94+C143</f>
        <v>0</v>
      </c>
      <c r="D14" s="15">
        <f>D94+D143</f>
        <v>0</v>
      </c>
      <c r="E14" s="15">
        <f>E94+E143</f>
        <v>0</v>
      </c>
      <c r="F14" s="15">
        <f>F94+F143</f>
        <v>0</v>
      </c>
      <c r="G14" s="75"/>
      <c r="H14" s="75"/>
    </row>
    <row r="15" spans="1:8" s="17" customFormat="1" ht="15.95" customHeight="1">
      <c r="A15" s="32"/>
      <c r="B15" s="18" t="s">
        <v>128</v>
      </c>
      <c r="C15" s="16">
        <f>SUM(C12:C14)</f>
        <v>75</v>
      </c>
      <c r="D15" s="16">
        <f>SUM(D12:D14)</f>
        <v>0</v>
      </c>
      <c r="E15" s="16">
        <f>SUM(E12:E14)</f>
        <v>0</v>
      </c>
      <c r="F15" s="16">
        <f>SUM(F12:F14)</f>
        <v>0</v>
      </c>
      <c r="G15" s="75"/>
      <c r="H15" s="75"/>
    </row>
    <row r="16" spans="1:8" s="1" customFormat="1" ht="8.1" customHeight="1">
      <c r="A16" s="33"/>
      <c r="C16" s="34"/>
      <c r="D16" s="27"/>
      <c r="F16" s="27"/>
      <c r="G16" s="75"/>
      <c r="H16" s="75"/>
    </row>
    <row r="17" spans="1:8" s="6" customFormat="1" ht="15.95" customHeight="1">
      <c r="A17" s="29"/>
      <c r="B17" s="50" t="s">
        <v>48</v>
      </c>
      <c r="C17" s="48"/>
      <c r="D17" s="11"/>
      <c r="E17" s="11"/>
      <c r="F17" s="8"/>
      <c r="G17" s="75"/>
      <c r="H17" s="75"/>
    </row>
    <row r="18" spans="1:8" s="17" customFormat="1" ht="15.95" customHeight="1">
      <c r="A18" s="31"/>
      <c r="B18" s="14" t="s">
        <v>133</v>
      </c>
      <c r="C18" s="15">
        <f>SUM(C44:C50,C122:C126)</f>
        <v>0</v>
      </c>
      <c r="D18" s="15">
        <f>SUM(D44:D50,D122:D126)</f>
        <v>0</v>
      </c>
      <c r="E18" s="15">
        <f>SUM(E44:E50,E122:E126)</f>
        <v>0</v>
      </c>
      <c r="F18" s="15">
        <f>SUM(F44:F50,F122:F126)</f>
        <v>0</v>
      </c>
      <c r="G18" s="75"/>
      <c r="H18" s="75"/>
    </row>
    <row r="19" spans="1:8" s="17" customFormat="1" ht="15.95" customHeight="1">
      <c r="A19" s="31"/>
      <c r="B19" s="14" t="s">
        <v>134</v>
      </c>
      <c r="C19" s="15">
        <f>SUM(C51,C104,C127,C152)</f>
        <v>0</v>
      </c>
      <c r="D19" s="15">
        <f>SUM(D51,D104,D127,D152)</f>
        <v>0</v>
      </c>
      <c r="E19" s="15">
        <f>SUM(E51,E104,E127,E152)</f>
        <v>0</v>
      </c>
      <c r="F19" s="15">
        <f>SUM(F51,F104,F127,F152)</f>
        <v>0</v>
      </c>
      <c r="G19" s="75"/>
      <c r="H19" s="75"/>
    </row>
    <row r="20" spans="1:8" s="17" customFormat="1" ht="15.95" customHeight="1">
      <c r="A20" s="31"/>
      <c r="B20" s="14" t="s">
        <v>135</v>
      </c>
      <c r="C20" s="15">
        <f>SUM(C55:C56,C131:C132)</f>
        <v>0</v>
      </c>
      <c r="D20" s="15">
        <f>SUM(D55:D56,D131:D132)</f>
        <v>0</v>
      </c>
      <c r="E20" s="15">
        <f>SUM(E55:E56,E131:E132)</f>
        <v>0</v>
      </c>
      <c r="F20" s="15">
        <f>SUM(F55:F56,F131:F132)</f>
        <v>0</v>
      </c>
      <c r="G20" s="75"/>
      <c r="H20" s="75"/>
    </row>
    <row r="21" spans="1:8" s="17" customFormat="1" ht="15.95" customHeight="1">
      <c r="A21" s="31"/>
      <c r="B21" s="14" t="s">
        <v>136</v>
      </c>
      <c r="C21" s="15">
        <f>SUM(C52:C53,C128:C129)</f>
        <v>0</v>
      </c>
      <c r="D21" s="15">
        <f>SUM(D52:D53,D128:D129)</f>
        <v>0</v>
      </c>
      <c r="E21" s="15">
        <f>SUM(E52:E53,E128:E129)</f>
        <v>0</v>
      </c>
      <c r="F21" s="15">
        <f>SUM(F52:F53,F128:F129)</f>
        <v>0</v>
      </c>
      <c r="G21" s="75"/>
      <c r="H21" s="75"/>
    </row>
    <row r="22" spans="1:8" s="17" customFormat="1" ht="15.95" customHeight="1">
      <c r="A22" s="31"/>
      <c r="B22" s="14" t="s">
        <v>137</v>
      </c>
      <c r="C22" s="15">
        <f>SUM(C54,C130)</f>
        <v>-75</v>
      </c>
      <c r="D22" s="15">
        <f>SUM(D54,D130)</f>
        <v>0</v>
      </c>
      <c r="E22" s="15">
        <f>SUM(E54,E130)</f>
        <v>0</v>
      </c>
      <c r="F22" s="15">
        <f>SUM(F54,F130)</f>
        <v>0</v>
      </c>
      <c r="G22" s="75"/>
      <c r="H22" s="75"/>
    </row>
    <row r="23" spans="1:8" s="17" customFormat="1" ht="15.95" customHeight="1">
      <c r="A23" s="31"/>
      <c r="B23" s="14" t="s">
        <v>138</v>
      </c>
      <c r="C23" s="15">
        <f>SUM(C98:C103, C147:C151)</f>
        <v>0</v>
      </c>
      <c r="D23" s="15">
        <f>SUM(D98:D103, D147:D151)</f>
        <v>0</v>
      </c>
      <c r="E23" s="15">
        <f>SUM(E98:E103, E147:E151)</f>
        <v>0</v>
      </c>
      <c r="F23" s="15">
        <f>SUM(F98:F103, F147:F151)</f>
        <v>0</v>
      </c>
      <c r="G23" s="75"/>
      <c r="H23" s="75"/>
    </row>
    <row r="24" spans="1:8" s="17" customFormat="1" ht="15.95" customHeight="1">
      <c r="A24" s="32"/>
      <c r="B24" s="18" t="s">
        <v>53</v>
      </c>
      <c r="C24" s="16">
        <f>SUM(C18:C23)</f>
        <v>-75</v>
      </c>
      <c r="D24" s="16">
        <f>SUM(D18:D23)</f>
        <v>0</v>
      </c>
      <c r="E24" s="16">
        <f>SUM(E18:E23)</f>
        <v>0</v>
      </c>
      <c r="F24" s="16">
        <f>SUM(F18:F23)</f>
        <v>0</v>
      </c>
      <c r="G24" s="75"/>
      <c r="H24" s="75"/>
    </row>
    <row r="25" spans="1:8" ht="18" customHeight="1">
      <c r="D25" s="41"/>
      <c r="E25" s="41"/>
      <c r="F25" s="41"/>
    </row>
    <row r="26" spans="1:8" s="6" customFormat="1" ht="24.95" customHeight="1">
      <c r="A26" s="29"/>
      <c r="B26" s="23" t="s">
        <v>127</v>
      </c>
      <c r="C26" s="22"/>
      <c r="D26" s="11"/>
      <c r="E26" s="11"/>
      <c r="F26" s="8"/>
      <c r="G26" s="75"/>
      <c r="H26" s="75"/>
    </row>
    <row r="27" spans="1:8" s="6" customFormat="1" ht="20.100000000000001" customHeight="1">
      <c r="A27" s="29"/>
      <c r="B27" s="12" t="s">
        <v>142</v>
      </c>
      <c r="C27" s="48"/>
      <c r="D27" s="11"/>
      <c r="E27" s="11"/>
      <c r="F27" s="8" t="s">
        <v>16</v>
      </c>
      <c r="G27" s="75"/>
      <c r="H27" s="75"/>
    </row>
    <row r="28" spans="1:8" s="13" customFormat="1" ht="45" customHeight="1">
      <c r="A28" s="30"/>
      <c r="B28" s="19"/>
      <c r="C28" s="20" t="str">
        <f>C$9</f>
        <v>2020-21 
Provisional 
Outturn</v>
      </c>
      <c r="D28" s="20" t="str">
        <f>D$9</f>
        <v>2021-22 
Budget 
Estimate</v>
      </c>
      <c r="E28" s="20" t="str">
        <f>E$9</f>
        <v>2022-23 
Budget 
Estimate</v>
      </c>
      <c r="F28" s="20" t="str">
        <f>F$9</f>
        <v>2023-24 
Budget 
Estimate</v>
      </c>
      <c r="G28" s="75"/>
      <c r="H28" s="75"/>
    </row>
    <row r="29" spans="1:8" s="1" customFormat="1" ht="8.1" customHeight="1">
      <c r="A29" s="33"/>
      <c r="C29" s="34"/>
      <c r="D29" s="27"/>
      <c r="F29" s="27"/>
      <c r="G29" s="75"/>
      <c r="H29" s="75"/>
    </row>
    <row r="30" spans="1:8" s="6" customFormat="1" ht="15.95" customHeight="1">
      <c r="A30" s="29"/>
      <c r="B30" s="50" t="s">
        <v>43</v>
      </c>
      <c r="C30" s="48"/>
      <c r="D30" s="11"/>
      <c r="E30" s="11"/>
      <c r="F30" s="8"/>
      <c r="G30" s="75"/>
      <c r="H30" s="75"/>
    </row>
    <row r="31" spans="1:8" s="17" customFormat="1" ht="15.95" customHeight="1">
      <c r="A31" s="31"/>
      <c r="B31" s="21" t="s">
        <v>31</v>
      </c>
      <c r="C31" s="26">
        <v>0</v>
      </c>
      <c r="D31" s="26">
        <v>0</v>
      </c>
      <c r="E31" s="26">
        <v>0</v>
      </c>
      <c r="F31" s="26">
        <v>0</v>
      </c>
      <c r="G31" s="75"/>
      <c r="H31" s="75"/>
    </row>
    <row r="32" spans="1:8" s="17" customFormat="1" ht="15.95" customHeight="1">
      <c r="A32" s="31"/>
      <c r="B32" s="21" t="s">
        <v>154</v>
      </c>
      <c r="C32" s="26">
        <v>0</v>
      </c>
      <c r="D32" s="26">
        <v>0</v>
      </c>
      <c r="E32" s="26">
        <v>0</v>
      </c>
      <c r="F32" s="26">
        <v>0</v>
      </c>
      <c r="G32" s="75"/>
      <c r="H32" s="75"/>
    </row>
    <row r="33" spans="1:8" s="17" customFormat="1" ht="15.95" customHeight="1">
      <c r="A33" s="31"/>
      <c r="B33" s="21" t="s">
        <v>32</v>
      </c>
      <c r="C33" s="26">
        <v>0</v>
      </c>
      <c r="D33" s="26">
        <v>0</v>
      </c>
      <c r="E33" s="26">
        <v>0</v>
      </c>
      <c r="F33" s="26">
        <v>0</v>
      </c>
      <c r="G33" s="75"/>
      <c r="H33" s="75"/>
    </row>
    <row r="34" spans="1:8" s="17" customFormat="1" ht="15.95" customHeight="1">
      <c r="A34" s="31"/>
      <c r="B34" s="21" t="s">
        <v>35</v>
      </c>
      <c r="C34" s="26">
        <v>75</v>
      </c>
      <c r="D34" s="26">
        <v>0</v>
      </c>
      <c r="E34" s="26">
        <v>0</v>
      </c>
      <c r="F34" s="26">
        <v>0</v>
      </c>
      <c r="G34" s="75"/>
      <c r="H34" s="75"/>
    </row>
    <row r="35" spans="1:8" s="17" customFormat="1" ht="15.95" customHeight="1">
      <c r="A35" s="31"/>
      <c r="B35" s="21" t="s">
        <v>33</v>
      </c>
      <c r="C35" s="26">
        <v>0</v>
      </c>
      <c r="D35" s="26">
        <v>0</v>
      </c>
      <c r="E35" s="26">
        <v>0</v>
      </c>
      <c r="F35" s="26">
        <v>0</v>
      </c>
      <c r="G35" s="75"/>
      <c r="H35" s="75"/>
    </row>
    <row r="36" spans="1:8" s="17" customFormat="1" ht="15.95" customHeight="1">
      <c r="A36" s="31"/>
      <c r="B36" s="21" t="s">
        <v>45</v>
      </c>
      <c r="C36" s="26">
        <v>0</v>
      </c>
      <c r="D36" s="26">
        <v>0</v>
      </c>
      <c r="E36" s="26">
        <v>0</v>
      </c>
      <c r="F36" s="26">
        <v>0</v>
      </c>
      <c r="G36" s="75"/>
      <c r="H36" s="75"/>
    </row>
    <row r="37" spans="1:8" s="17" customFormat="1" ht="15.95" customHeight="1">
      <c r="A37" s="31"/>
      <c r="B37" s="21" t="s">
        <v>44</v>
      </c>
      <c r="C37" s="26">
        <v>0</v>
      </c>
      <c r="D37" s="26">
        <v>0</v>
      </c>
      <c r="E37" s="26">
        <v>0</v>
      </c>
      <c r="F37" s="26">
        <v>0</v>
      </c>
      <c r="G37" s="75"/>
      <c r="H37" s="75"/>
    </row>
    <row r="38" spans="1:8" s="17" customFormat="1" ht="15.95" customHeight="1">
      <c r="A38" s="31"/>
      <c r="B38" s="21" t="s">
        <v>38</v>
      </c>
      <c r="C38" s="26">
        <v>0</v>
      </c>
      <c r="D38" s="26">
        <v>0</v>
      </c>
      <c r="E38" s="26">
        <v>0</v>
      </c>
      <c r="F38" s="26">
        <v>0</v>
      </c>
      <c r="G38" s="75"/>
      <c r="H38" s="75"/>
    </row>
    <row r="39" spans="1:8" s="17" customFormat="1" ht="15.95" customHeight="1">
      <c r="A39" s="31"/>
      <c r="B39" s="21" t="s">
        <v>34</v>
      </c>
      <c r="C39" s="26">
        <v>0</v>
      </c>
      <c r="D39" s="26">
        <v>0</v>
      </c>
      <c r="E39" s="26">
        <v>0</v>
      </c>
      <c r="F39" s="26">
        <v>0</v>
      </c>
      <c r="G39" s="75"/>
      <c r="H39" s="75"/>
    </row>
    <row r="40" spans="1:8" s="17" customFormat="1" ht="15.95" customHeight="1">
      <c r="A40" s="31"/>
      <c r="B40" s="21" t="s">
        <v>46</v>
      </c>
      <c r="C40" s="26">
        <v>0</v>
      </c>
      <c r="D40" s="26">
        <v>0</v>
      </c>
      <c r="E40" s="26">
        <v>0</v>
      </c>
      <c r="F40" s="26">
        <v>0</v>
      </c>
      <c r="G40" s="75"/>
      <c r="H40" s="75"/>
    </row>
    <row r="41" spans="1:8" s="17" customFormat="1" ht="15.95" customHeight="1">
      <c r="A41" s="32"/>
      <c r="B41" s="18" t="s">
        <v>47</v>
      </c>
      <c r="C41" s="16">
        <f>SUM(C31:C40)</f>
        <v>75</v>
      </c>
      <c r="D41" s="16">
        <f>SUM(D31:D40)</f>
        <v>0</v>
      </c>
      <c r="E41" s="16">
        <f>SUM(E31:E40)</f>
        <v>0</v>
      </c>
      <c r="F41" s="16">
        <f>SUM(F31:F40)</f>
        <v>0</v>
      </c>
      <c r="G41" s="75"/>
      <c r="H41" s="75"/>
    </row>
    <row r="42" spans="1:8" s="1" customFormat="1" ht="8.1" customHeight="1">
      <c r="A42" s="33"/>
      <c r="C42" s="34"/>
      <c r="D42" s="27"/>
      <c r="F42" s="27"/>
      <c r="G42" s="75"/>
      <c r="H42" s="75"/>
    </row>
    <row r="43" spans="1:8" s="6" customFormat="1" ht="15.95" customHeight="1">
      <c r="A43" s="29"/>
      <c r="B43" s="50" t="s">
        <v>48</v>
      </c>
      <c r="C43" s="48"/>
      <c r="D43" s="11"/>
      <c r="E43" s="11"/>
      <c r="F43" s="8"/>
      <c r="G43" s="75"/>
      <c r="H43" s="75"/>
    </row>
    <row r="44" spans="1:8" s="17" customFormat="1" ht="15.95" customHeight="1">
      <c r="A44" s="31"/>
      <c r="B44" s="21" t="s">
        <v>78</v>
      </c>
      <c r="C44" s="26">
        <v>0</v>
      </c>
      <c r="D44" s="26">
        <v>0</v>
      </c>
      <c r="E44" s="26">
        <v>0</v>
      </c>
      <c r="F44" s="26">
        <v>0</v>
      </c>
      <c r="G44" s="75"/>
      <c r="H44" s="75"/>
    </row>
    <row r="45" spans="1:8" s="17" customFormat="1" ht="15.95" customHeight="1">
      <c r="A45" s="31"/>
      <c r="B45" s="21" t="s">
        <v>79</v>
      </c>
      <c r="C45" s="26">
        <v>0</v>
      </c>
      <c r="D45" s="26">
        <v>0</v>
      </c>
      <c r="E45" s="26">
        <v>0</v>
      </c>
      <c r="F45" s="26">
        <v>0</v>
      </c>
      <c r="G45" s="75"/>
      <c r="H45" s="75"/>
    </row>
    <row r="46" spans="1:8" s="17" customFormat="1" ht="15.95" customHeight="1">
      <c r="A46" s="31"/>
      <c r="B46" s="21" t="s">
        <v>80</v>
      </c>
      <c r="C46" s="26">
        <v>0</v>
      </c>
      <c r="D46" s="26">
        <v>0</v>
      </c>
      <c r="E46" s="26">
        <v>0</v>
      </c>
      <c r="F46" s="26">
        <v>0</v>
      </c>
      <c r="G46" s="75"/>
      <c r="H46" s="75"/>
    </row>
    <row r="47" spans="1:8" s="17" customFormat="1" ht="15.95" customHeight="1">
      <c r="A47" s="31"/>
      <c r="B47" s="21" t="s">
        <v>81</v>
      </c>
      <c r="C47" s="26">
        <v>0</v>
      </c>
      <c r="D47" s="26">
        <v>0</v>
      </c>
      <c r="E47" s="26">
        <v>0</v>
      </c>
      <c r="F47" s="26">
        <v>0</v>
      </c>
      <c r="G47" s="75"/>
      <c r="H47" s="75"/>
    </row>
    <row r="48" spans="1:8" s="17" customFormat="1" ht="15.95" customHeight="1">
      <c r="A48" s="31"/>
      <c r="B48" s="21" t="s">
        <v>82</v>
      </c>
      <c r="C48" s="26">
        <v>0</v>
      </c>
      <c r="D48" s="26">
        <v>0</v>
      </c>
      <c r="E48" s="26">
        <v>0</v>
      </c>
      <c r="F48" s="26">
        <v>0</v>
      </c>
      <c r="G48" s="75"/>
      <c r="H48" s="75"/>
    </row>
    <row r="49" spans="1:8" s="17" customFormat="1" ht="15.95" customHeight="1">
      <c r="A49" s="31"/>
      <c r="B49" s="21" t="s">
        <v>83</v>
      </c>
      <c r="C49" s="26">
        <v>0</v>
      </c>
      <c r="D49" s="26">
        <v>0</v>
      </c>
      <c r="E49" s="26">
        <v>0</v>
      </c>
      <c r="F49" s="26">
        <v>0</v>
      </c>
      <c r="G49" s="75"/>
      <c r="H49" s="75"/>
    </row>
    <row r="50" spans="1:8" s="17" customFormat="1" ht="15.95" customHeight="1">
      <c r="A50" s="31"/>
      <c r="B50" s="21" t="s">
        <v>84</v>
      </c>
      <c r="C50" s="26">
        <v>0</v>
      </c>
      <c r="D50" s="26">
        <v>0</v>
      </c>
      <c r="E50" s="26">
        <v>0</v>
      </c>
      <c r="F50" s="26">
        <v>0</v>
      </c>
      <c r="G50" s="75"/>
      <c r="H50" s="75"/>
    </row>
    <row r="51" spans="1:8" s="17" customFormat="1" ht="15.95" customHeight="1">
      <c r="A51" s="31"/>
      <c r="B51" s="21" t="s">
        <v>85</v>
      </c>
      <c r="C51" s="26">
        <v>0</v>
      </c>
      <c r="D51" s="26">
        <v>0</v>
      </c>
      <c r="E51" s="26">
        <v>0</v>
      </c>
      <c r="F51" s="26">
        <v>0</v>
      </c>
      <c r="G51" s="75"/>
      <c r="H51" s="75"/>
    </row>
    <row r="52" spans="1:8" s="17" customFormat="1" ht="15.95" customHeight="1">
      <c r="A52" s="31"/>
      <c r="B52" s="21" t="s">
        <v>86</v>
      </c>
      <c r="C52" s="26">
        <v>0</v>
      </c>
      <c r="D52" s="26">
        <v>0</v>
      </c>
      <c r="E52" s="26">
        <v>0</v>
      </c>
      <c r="F52" s="26">
        <v>0</v>
      </c>
      <c r="G52" s="75"/>
      <c r="H52" s="75"/>
    </row>
    <row r="53" spans="1:8" s="17" customFormat="1" ht="15.95" customHeight="1">
      <c r="A53" s="31"/>
      <c r="B53" s="21" t="s">
        <v>87</v>
      </c>
      <c r="C53" s="26">
        <v>0</v>
      </c>
      <c r="D53" s="26">
        <v>0</v>
      </c>
      <c r="E53" s="26">
        <v>0</v>
      </c>
      <c r="F53" s="26">
        <v>0</v>
      </c>
      <c r="G53" s="75"/>
      <c r="H53" s="75"/>
    </row>
    <row r="54" spans="1:8" s="17" customFormat="1" ht="15.95" customHeight="1">
      <c r="A54" s="31"/>
      <c r="B54" s="21" t="s">
        <v>88</v>
      </c>
      <c r="C54" s="15">
        <v>-75</v>
      </c>
      <c r="D54" s="15">
        <v>0</v>
      </c>
      <c r="E54" s="26">
        <v>0</v>
      </c>
      <c r="F54" s="26">
        <v>0</v>
      </c>
      <c r="G54" s="75"/>
      <c r="H54" s="75"/>
    </row>
    <row r="55" spans="1:8" s="17" customFormat="1" ht="15.95" customHeight="1">
      <c r="A55" s="31"/>
      <c r="B55" s="21" t="s">
        <v>89</v>
      </c>
      <c r="C55" s="26">
        <v>0</v>
      </c>
      <c r="D55" s="26">
        <v>0</v>
      </c>
      <c r="E55" s="26">
        <v>0</v>
      </c>
      <c r="F55" s="26">
        <v>0</v>
      </c>
      <c r="G55" s="75"/>
      <c r="H55" s="75"/>
    </row>
    <row r="56" spans="1:8" s="17" customFormat="1" ht="15.95" customHeight="1">
      <c r="A56" s="31"/>
      <c r="B56" s="21" t="s">
        <v>90</v>
      </c>
      <c r="C56" s="26">
        <v>0</v>
      </c>
      <c r="D56" s="26">
        <v>0</v>
      </c>
      <c r="E56" s="26">
        <v>0</v>
      </c>
      <c r="F56" s="26">
        <v>0</v>
      </c>
      <c r="G56" s="75"/>
      <c r="H56" s="75"/>
    </row>
    <row r="57" spans="1:8" s="17" customFormat="1" ht="15.95" customHeight="1">
      <c r="A57" s="32"/>
      <c r="B57" s="18" t="s">
        <v>49</v>
      </c>
      <c r="C57" s="16">
        <f>SUM(C44:C56)</f>
        <v>-75</v>
      </c>
      <c r="D57" s="16">
        <f>SUM(D44:D56)</f>
        <v>0</v>
      </c>
      <c r="E57" s="16">
        <f>SUM(E44:E56)</f>
        <v>0</v>
      </c>
      <c r="F57" s="16">
        <f>SUM(F44:F56)</f>
        <v>0</v>
      </c>
      <c r="G57" s="75"/>
      <c r="H57" s="75"/>
    </row>
    <row r="58" spans="1:8" s="1" customFormat="1" ht="8.1" customHeight="1">
      <c r="A58" s="33"/>
      <c r="C58" s="34"/>
      <c r="D58" s="27"/>
      <c r="F58" s="27"/>
      <c r="G58" s="75"/>
      <c r="H58" s="75"/>
    </row>
    <row r="59" spans="1:8" s="17" customFormat="1" ht="15.95" customHeight="1">
      <c r="A59" s="31"/>
      <c r="B59" s="44" t="s">
        <v>97</v>
      </c>
      <c r="C59" s="36" t="str">
        <f>IF(C41+C57=0, "PASS", "FAIL")</f>
        <v>PASS</v>
      </c>
      <c r="D59" s="36" t="str">
        <f>IF(D41+D57=0, "PASS", "FAIL")</f>
        <v>PASS</v>
      </c>
      <c r="E59" s="36" t="str">
        <f>IF(E41+E57=0, "PASS", "FAIL")</f>
        <v>PASS</v>
      </c>
      <c r="F59" s="36" t="str">
        <f>IF(F41+F57=0, "PASS", "FAIL")</f>
        <v>PASS</v>
      </c>
      <c r="G59" s="75"/>
      <c r="H59" s="75"/>
    </row>
    <row r="60" spans="1:8" s="1" customFormat="1" ht="18" customHeight="1">
      <c r="A60" s="33"/>
      <c r="C60" s="34"/>
      <c r="D60" s="27"/>
      <c r="F60" s="27"/>
      <c r="G60" s="75"/>
      <c r="H60" s="75"/>
    </row>
    <row r="61" spans="1:8" s="6" customFormat="1" ht="20.100000000000001" customHeight="1">
      <c r="A61" s="29"/>
      <c r="B61" s="12" t="s">
        <v>141</v>
      </c>
      <c r="C61" s="48"/>
      <c r="D61" s="11"/>
      <c r="E61" s="11"/>
      <c r="F61" s="8" t="s">
        <v>16</v>
      </c>
      <c r="G61" s="75"/>
      <c r="H61" s="75"/>
    </row>
    <row r="62" spans="1:8" s="13" customFormat="1" ht="45" customHeight="1">
      <c r="A62" s="30"/>
      <c r="B62" s="19"/>
      <c r="C62" s="20" t="str">
        <f>C$9</f>
        <v>2020-21 
Provisional 
Outturn</v>
      </c>
      <c r="D62" s="20" t="str">
        <f>D$9</f>
        <v>2021-22 
Budget 
Estimate</v>
      </c>
      <c r="E62" s="20" t="str">
        <f>E$9</f>
        <v>2022-23 
Budget 
Estimate</v>
      </c>
      <c r="F62" s="20" t="str">
        <f>F$9</f>
        <v>2023-24 
Budget 
Estimate</v>
      </c>
      <c r="G62" s="75"/>
      <c r="H62" s="75"/>
    </row>
    <row r="63" spans="1:8" s="1" customFormat="1" ht="8.1" customHeight="1">
      <c r="A63" s="33"/>
      <c r="C63" s="34"/>
      <c r="D63" s="27"/>
      <c r="F63" s="27"/>
      <c r="G63" s="75"/>
      <c r="H63" s="75"/>
    </row>
    <row r="64" spans="1:8" s="6" customFormat="1" ht="15.95" customHeight="1">
      <c r="A64" s="29"/>
      <c r="B64" s="50" t="s">
        <v>43</v>
      </c>
      <c r="C64" s="48"/>
      <c r="D64" s="11"/>
      <c r="E64" s="11"/>
      <c r="F64" s="8"/>
      <c r="G64" s="75"/>
      <c r="H64" s="75"/>
    </row>
    <row r="65" spans="1:8" s="13" customFormat="1" ht="20.100000000000001" customHeight="1">
      <c r="A65" s="30"/>
      <c r="B65" s="81" t="s">
        <v>94</v>
      </c>
      <c r="C65" s="82"/>
      <c r="D65" s="82"/>
      <c r="E65" s="82"/>
      <c r="F65" s="83"/>
      <c r="G65" s="75"/>
      <c r="H65" s="75"/>
    </row>
    <row r="66" spans="1:8" s="17" customFormat="1" ht="15.95" customHeight="1">
      <c r="A66" s="31"/>
      <c r="B66" s="21" t="s">
        <v>31</v>
      </c>
      <c r="C66" s="26">
        <v>0</v>
      </c>
      <c r="D66" s="26">
        <v>0</v>
      </c>
      <c r="E66" s="26">
        <v>0</v>
      </c>
      <c r="F66" s="26">
        <v>0</v>
      </c>
      <c r="G66" s="75"/>
      <c r="H66" s="75"/>
    </row>
    <row r="67" spans="1:8" s="17" customFormat="1" ht="15.95" customHeight="1">
      <c r="A67" s="31"/>
      <c r="B67" s="21" t="s">
        <v>154</v>
      </c>
      <c r="C67" s="26">
        <v>0</v>
      </c>
      <c r="D67" s="26">
        <v>0</v>
      </c>
      <c r="E67" s="26">
        <v>0</v>
      </c>
      <c r="F67" s="26">
        <v>0</v>
      </c>
      <c r="G67" s="75"/>
      <c r="H67" s="75"/>
    </row>
    <row r="68" spans="1:8" s="17" customFormat="1" ht="15.95" customHeight="1">
      <c r="A68" s="31"/>
      <c r="B68" s="21" t="s">
        <v>32</v>
      </c>
      <c r="C68" s="26">
        <v>0</v>
      </c>
      <c r="D68" s="26">
        <v>0</v>
      </c>
      <c r="E68" s="26">
        <v>0</v>
      </c>
      <c r="F68" s="26">
        <v>0</v>
      </c>
      <c r="G68" s="75"/>
      <c r="H68" s="75"/>
    </row>
    <row r="69" spans="1:8" s="17" customFormat="1" ht="15.95" customHeight="1">
      <c r="A69" s="31"/>
      <c r="B69" s="21" t="s">
        <v>50</v>
      </c>
      <c r="C69" s="26">
        <v>0</v>
      </c>
      <c r="D69" s="26">
        <v>0</v>
      </c>
      <c r="E69" s="26">
        <v>0</v>
      </c>
      <c r="F69" s="26">
        <v>0</v>
      </c>
      <c r="G69" s="75"/>
      <c r="H69" s="75"/>
    </row>
    <row r="70" spans="1:8" s="17" customFormat="1" ht="15.95" customHeight="1">
      <c r="A70" s="31"/>
      <c r="B70" s="21" t="s">
        <v>33</v>
      </c>
      <c r="C70" s="26">
        <v>0</v>
      </c>
      <c r="D70" s="26">
        <v>0</v>
      </c>
      <c r="E70" s="26">
        <v>0</v>
      </c>
      <c r="F70" s="26">
        <v>0</v>
      </c>
      <c r="G70" s="75"/>
      <c r="H70" s="75"/>
    </row>
    <row r="71" spans="1:8" s="17" customFormat="1" ht="15.95" customHeight="1">
      <c r="A71" s="31"/>
      <c r="B71" s="21" t="s">
        <v>45</v>
      </c>
      <c r="C71" s="26">
        <v>0</v>
      </c>
      <c r="D71" s="26">
        <v>0</v>
      </c>
      <c r="E71" s="26">
        <v>0</v>
      </c>
      <c r="F71" s="26">
        <v>0</v>
      </c>
      <c r="G71" s="75"/>
      <c r="H71" s="75"/>
    </row>
    <row r="72" spans="1:8" s="17" customFormat="1" ht="15.95" customHeight="1">
      <c r="A72" s="31"/>
      <c r="B72" s="21" t="s">
        <v>44</v>
      </c>
      <c r="C72" s="26">
        <v>0</v>
      </c>
      <c r="D72" s="26">
        <v>0</v>
      </c>
      <c r="E72" s="26">
        <v>0</v>
      </c>
      <c r="F72" s="26">
        <v>0</v>
      </c>
      <c r="G72" s="75"/>
      <c r="H72" s="75"/>
    </row>
    <row r="73" spans="1:8" s="17" customFormat="1" ht="15.95" customHeight="1">
      <c r="A73" s="31"/>
      <c r="B73" s="21" t="s">
        <v>38</v>
      </c>
      <c r="C73" s="26">
        <v>0</v>
      </c>
      <c r="D73" s="26">
        <v>0</v>
      </c>
      <c r="E73" s="26">
        <v>0</v>
      </c>
      <c r="F73" s="26">
        <v>0</v>
      </c>
      <c r="G73" s="75"/>
      <c r="H73" s="75"/>
    </row>
    <row r="74" spans="1:8" s="17" customFormat="1" ht="15.95" customHeight="1">
      <c r="A74" s="31"/>
      <c r="B74" s="21" t="s">
        <v>34</v>
      </c>
      <c r="C74" s="26">
        <v>0</v>
      </c>
      <c r="D74" s="26">
        <v>0</v>
      </c>
      <c r="E74" s="26">
        <v>0</v>
      </c>
      <c r="F74" s="26">
        <v>0</v>
      </c>
      <c r="G74" s="75"/>
      <c r="H74" s="75"/>
    </row>
    <row r="75" spans="1:8" s="17" customFormat="1" ht="15.95" customHeight="1">
      <c r="A75" s="31"/>
      <c r="B75" s="21" t="s">
        <v>46</v>
      </c>
      <c r="C75" s="26">
        <v>0</v>
      </c>
      <c r="D75" s="26">
        <v>0</v>
      </c>
      <c r="E75" s="26">
        <v>0</v>
      </c>
      <c r="F75" s="26">
        <v>0</v>
      </c>
      <c r="G75" s="75"/>
      <c r="H75" s="75"/>
    </row>
    <row r="76" spans="1:8" s="17" customFormat="1" ht="15.95" customHeight="1">
      <c r="A76" s="32"/>
      <c r="B76" s="24" t="s">
        <v>95</v>
      </c>
      <c r="C76" s="25">
        <f>SUM(C66:C75)</f>
        <v>0</v>
      </c>
      <c r="D76" s="25">
        <f>SUM(D66:D75)</f>
        <v>0</v>
      </c>
      <c r="E76" s="25">
        <f>SUM(E66:E75)</f>
        <v>0</v>
      </c>
      <c r="F76" s="25">
        <f>SUM(F66:F75)</f>
        <v>0</v>
      </c>
      <c r="G76" s="75"/>
      <c r="H76" s="75"/>
    </row>
    <row r="77" spans="1:8" s="13" customFormat="1" ht="20.100000000000001" customHeight="1">
      <c r="A77" s="30"/>
      <c r="B77" s="81" t="s">
        <v>130</v>
      </c>
      <c r="C77" s="82"/>
      <c r="D77" s="82"/>
      <c r="E77" s="82"/>
      <c r="F77" s="83"/>
      <c r="G77" s="75"/>
      <c r="H77" s="75"/>
    </row>
    <row r="78" spans="1:8" s="17" customFormat="1" ht="15.95" customHeight="1">
      <c r="A78" s="31"/>
      <c r="B78" s="21" t="s">
        <v>51</v>
      </c>
      <c r="C78" s="26">
        <v>0</v>
      </c>
      <c r="D78" s="26">
        <v>0</v>
      </c>
      <c r="E78" s="26">
        <v>0</v>
      </c>
      <c r="F78" s="26">
        <v>0</v>
      </c>
      <c r="G78" s="75"/>
      <c r="H78" s="75"/>
    </row>
    <row r="79" spans="1:8" s="17" customFormat="1" ht="15.95" customHeight="1">
      <c r="A79" s="31"/>
      <c r="B79" s="21" t="s">
        <v>92</v>
      </c>
      <c r="C79" s="26">
        <v>0</v>
      </c>
      <c r="D79" s="26">
        <v>0</v>
      </c>
      <c r="E79" s="26">
        <v>0</v>
      </c>
      <c r="F79" s="26">
        <v>0</v>
      </c>
      <c r="G79" s="75"/>
      <c r="H79" s="75"/>
    </row>
    <row r="80" spans="1:8" s="17" customFormat="1" ht="15.95" customHeight="1">
      <c r="A80" s="31"/>
      <c r="B80" s="21" t="s">
        <v>131</v>
      </c>
      <c r="C80" s="26">
        <v>0</v>
      </c>
      <c r="D80" s="26">
        <v>0</v>
      </c>
      <c r="E80" s="26">
        <v>0</v>
      </c>
      <c r="F80" s="26">
        <v>0</v>
      </c>
      <c r="G80" s="75"/>
      <c r="H80" s="75"/>
    </row>
    <row r="81" spans="1:8" s="17" customFormat="1" ht="15.95" customHeight="1">
      <c r="A81" s="31"/>
      <c r="B81" s="21" t="s">
        <v>52</v>
      </c>
      <c r="C81" s="26">
        <v>0</v>
      </c>
      <c r="D81" s="26">
        <v>0</v>
      </c>
      <c r="E81" s="26">
        <v>0</v>
      </c>
      <c r="F81" s="26">
        <v>0</v>
      </c>
      <c r="G81" s="75"/>
      <c r="H81" s="75"/>
    </row>
    <row r="82" spans="1:8" s="17" customFormat="1" ht="15.95" customHeight="1">
      <c r="A82" s="32"/>
      <c r="B82" s="24" t="s">
        <v>132</v>
      </c>
      <c r="C82" s="25">
        <f>SUM(C78:C81)</f>
        <v>0</v>
      </c>
      <c r="D82" s="25">
        <f>SUM(D78:D81)</f>
        <v>0</v>
      </c>
      <c r="E82" s="25">
        <f>SUM(E78:E81)</f>
        <v>0</v>
      </c>
      <c r="F82" s="25">
        <f>SUM(F78:F81)</f>
        <v>0</v>
      </c>
      <c r="G82" s="75"/>
      <c r="H82" s="75"/>
    </row>
    <row r="83" spans="1:8" s="13" customFormat="1" ht="20.100000000000001" customHeight="1">
      <c r="A83" s="30"/>
      <c r="B83" s="81" t="s">
        <v>93</v>
      </c>
      <c r="C83" s="82"/>
      <c r="D83" s="82"/>
      <c r="E83" s="82"/>
      <c r="F83" s="83"/>
      <c r="G83" s="75"/>
      <c r="H83" s="75"/>
    </row>
    <row r="84" spans="1:8" s="17" customFormat="1" ht="15.95" customHeight="1">
      <c r="A84" s="31"/>
      <c r="B84" s="21" t="s">
        <v>31</v>
      </c>
      <c r="C84" s="26">
        <v>0</v>
      </c>
      <c r="D84" s="26">
        <v>0</v>
      </c>
      <c r="E84" s="26">
        <v>0</v>
      </c>
      <c r="F84" s="26">
        <v>0</v>
      </c>
      <c r="G84" s="75"/>
      <c r="H84" s="75"/>
    </row>
    <row r="85" spans="1:8" s="17" customFormat="1" ht="15.95" customHeight="1">
      <c r="A85" s="31"/>
      <c r="B85" s="21" t="s">
        <v>154</v>
      </c>
      <c r="C85" s="26">
        <v>0</v>
      </c>
      <c r="D85" s="26">
        <v>0</v>
      </c>
      <c r="E85" s="26">
        <v>0</v>
      </c>
      <c r="F85" s="26">
        <v>0</v>
      </c>
      <c r="G85" s="75"/>
      <c r="H85" s="75"/>
    </row>
    <row r="86" spans="1:8" s="17" customFormat="1" ht="15.95" customHeight="1">
      <c r="A86" s="31"/>
      <c r="B86" s="21" t="s">
        <v>32</v>
      </c>
      <c r="C86" s="26">
        <v>0</v>
      </c>
      <c r="D86" s="26">
        <v>0</v>
      </c>
      <c r="E86" s="26">
        <v>0</v>
      </c>
      <c r="F86" s="26">
        <v>0</v>
      </c>
      <c r="G86" s="75"/>
      <c r="H86" s="75"/>
    </row>
    <row r="87" spans="1:8" s="17" customFormat="1" ht="15.95" customHeight="1">
      <c r="A87" s="31"/>
      <c r="B87" s="21" t="s">
        <v>35</v>
      </c>
      <c r="C87" s="26">
        <v>0</v>
      </c>
      <c r="D87" s="26">
        <v>0</v>
      </c>
      <c r="E87" s="26">
        <v>0</v>
      </c>
      <c r="F87" s="26">
        <v>0</v>
      </c>
      <c r="G87" s="75"/>
      <c r="H87" s="75"/>
    </row>
    <row r="88" spans="1:8" s="17" customFormat="1" ht="15.95" customHeight="1">
      <c r="A88" s="31"/>
      <c r="B88" s="21" t="s">
        <v>33</v>
      </c>
      <c r="C88" s="26">
        <v>0</v>
      </c>
      <c r="D88" s="26">
        <v>0</v>
      </c>
      <c r="E88" s="26">
        <v>0</v>
      </c>
      <c r="F88" s="26">
        <v>0</v>
      </c>
      <c r="G88" s="75"/>
      <c r="H88" s="75"/>
    </row>
    <row r="89" spans="1:8" s="17" customFormat="1" ht="15.95" customHeight="1">
      <c r="A89" s="31"/>
      <c r="B89" s="21" t="s">
        <v>45</v>
      </c>
      <c r="C89" s="26">
        <v>0</v>
      </c>
      <c r="D89" s="26">
        <v>0</v>
      </c>
      <c r="E89" s="26">
        <v>0</v>
      </c>
      <c r="F89" s="26">
        <v>0</v>
      </c>
      <c r="G89" s="75"/>
      <c r="H89" s="75"/>
    </row>
    <row r="90" spans="1:8" s="17" customFormat="1" ht="15.95" customHeight="1">
      <c r="A90" s="31"/>
      <c r="B90" s="21" t="s">
        <v>44</v>
      </c>
      <c r="C90" s="26">
        <v>0</v>
      </c>
      <c r="D90" s="26">
        <v>0</v>
      </c>
      <c r="E90" s="26">
        <v>0</v>
      </c>
      <c r="F90" s="26">
        <v>0</v>
      </c>
      <c r="G90" s="75"/>
      <c r="H90" s="75"/>
    </row>
    <row r="91" spans="1:8" s="17" customFormat="1" ht="15.95" customHeight="1">
      <c r="A91" s="31"/>
      <c r="B91" s="21" t="s">
        <v>38</v>
      </c>
      <c r="C91" s="26">
        <v>0</v>
      </c>
      <c r="D91" s="26">
        <v>0</v>
      </c>
      <c r="E91" s="26">
        <v>0</v>
      </c>
      <c r="F91" s="26">
        <v>0</v>
      </c>
      <c r="G91" s="75"/>
      <c r="H91" s="75"/>
    </row>
    <row r="92" spans="1:8" s="17" customFormat="1" ht="15.95" customHeight="1">
      <c r="A92" s="31"/>
      <c r="B92" s="21" t="s">
        <v>34</v>
      </c>
      <c r="C92" s="26">
        <v>0</v>
      </c>
      <c r="D92" s="26">
        <v>0</v>
      </c>
      <c r="E92" s="26">
        <v>0</v>
      </c>
      <c r="F92" s="26">
        <v>0</v>
      </c>
      <c r="G92" s="75"/>
      <c r="H92" s="75"/>
    </row>
    <row r="93" spans="1:8" s="17" customFormat="1" ht="15.95" customHeight="1">
      <c r="A93" s="31"/>
      <c r="B93" s="21" t="s">
        <v>46</v>
      </c>
      <c r="C93" s="26">
        <v>0</v>
      </c>
      <c r="D93" s="26">
        <v>0</v>
      </c>
      <c r="E93" s="26">
        <v>0</v>
      </c>
      <c r="F93" s="26">
        <v>0</v>
      </c>
      <c r="G93" s="75"/>
      <c r="H93" s="75"/>
    </row>
    <row r="94" spans="1:8" s="17" customFormat="1" ht="15.95" customHeight="1">
      <c r="A94" s="32"/>
      <c r="B94" s="24" t="s">
        <v>96</v>
      </c>
      <c r="C94" s="25">
        <f>SUM(C84:C93)</f>
        <v>0</v>
      </c>
      <c r="D94" s="25">
        <f>SUM(D84:D93)</f>
        <v>0</v>
      </c>
      <c r="E94" s="25">
        <f>SUM(E84:E93)</f>
        <v>0</v>
      </c>
      <c r="F94" s="25">
        <f>SUM(F84:F93)</f>
        <v>0</v>
      </c>
      <c r="G94" s="75"/>
      <c r="H94" s="75"/>
    </row>
    <row r="95" spans="1:8" s="17" customFormat="1" ht="15.95" customHeight="1">
      <c r="A95" s="32"/>
      <c r="B95" s="18" t="s">
        <v>129</v>
      </c>
      <c r="C95" s="16">
        <f>SUM(C76,C82, C94)</f>
        <v>0</v>
      </c>
      <c r="D95" s="16">
        <f>SUM(D76,D82, D94)</f>
        <v>0</v>
      </c>
      <c r="E95" s="16">
        <f>SUM(E76,E82, E94)</f>
        <v>0</v>
      </c>
      <c r="F95" s="16">
        <f>SUM(F76,F82, F94)</f>
        <v>0</v>
      </c>
      <c r="G95" s="75"/>
      <c r="H95" s="75"/>
    </row>
    <row r="96" spans="1:8" s="1" customFormat="1" ht="8.1" customHeight="1">
      <c r="A96" s="33"/>
      <c r="C96" s="34"/>
      <c r="D96" s="27"/>
      <c r="F96" s="27"/>
      <c r="G96" s="75"/>
      <c r="H96" s="75"/>
    </row>
    <row r="97" spans="1:8" s="6" customFormat="1" ht="15.95" customHeight="1">
      <c r="A97" s="29"/>
      <c r="B97" s="50" t="s">
        <v>48</v>
      </c>
      <c r="C97" s="48"/>
      <c r="D97" s="11"/>
      <c r="E97" s="11"/>
      <c r="F97" s="8"/>
      <c r="G97" s="75"/>
      <c r="H97" s="75"/>
    </row>
    <row r="98" spans="1:8" s="17" customFormat="1" ht="15.95" customHeight="1">
      <c r="A98" s="31"/>
      <c r="B98" s="21" t="s">
        <v>78</v>
      </c>
      <c r="C98" s="26">
        <v>0</v>
      </c>
      <c r="D98" s="26">
        <v>0</v>
      </c>
      <c r="E98" s="26">
        <v>0</v>
      </c>
      <c r="F98" s="26">
        <v>0</v>
      </c>
      <c r="G98" s="75"/>
      <c r="H98" s="75"/>
    </row>
    <row r="99" spans="1:8" s="17" customFormat="1" ht="15.95" customHeight="1">
      <c r="A99" s="31"/>
      <c r="B99" s="21" t="s">
        <v>79</v>
      </c>
      <c r="C99" s="26">
        <v>0</v>
      </c>
      <c r="D99" s="26">
        <v>0</v>
      </c>
      <c r="E99" s="26">
        <v>0</v>
      </c>
      <c r="F99" s="26">
        <v>0</v>
      </c>
      <c r="G99" s="75"/>
      <c r="H99" s="75"/>
    </row>
    <row r="100" spans="1:8" s="17" customFormat="1" ht="15.95" customHeight="1">
      <c r="A100" s="31"/>
      <c r="B100" s="21" t="s">
        <v>80</v>
      </c>
      <c r="C100" s="26">
        <v>0</v>
      </c>
      <c r="D100" s="26">
        <v>0</v>
      </c>
      <c r="E100" s="26">
        <v>0</v>
      </c>
      <c r="F100" s="26">
        <v>0</v>
      </c>
      <c r="G100" s="75"/>
      <c r="H100" s="75"/>
    </row>
    <row r="101" spans="1:8" s="17" customFormat="1" ht="15.95" customHeight="1">
      <c r="A101" s="31"/>
      <c r="B101" s="21" t="s">
        <v>81</v>
      </c>
      <c r="C101" s="26">
        <v>0</v>
      </c>
      <c r="D101" s="26">
        <v>0</v>
      </c>
      <c r="E101" s="26">
        <v>0</v>
      </c>
      <c r="F101" s="26">
        <v>0</v>
      </c>
      <c r="G101" s="75"/>
      <c r="H101" s="75"/>
    </row>
    <row r="102" spans="1:8" s="17" customFormat="1" ht="15.95" customHeight="1">
      <c r="A102" s="31"/>
      <c r="B102" s="21" t="s">
        <v>82</v>
      </c>
      <c r="C102" s="26">
        <v>0</v>
      </c>
      <c r="D102" s="26">
        <v>0</v>
      </c>
      <c r="E102" s="26">
        <v>0</v>
      </c>
      <c r="F102" s="26">
        <v>0</v>
      </c>
      <c r="G102" s="75"/>
      <c r="H102" s="75"/>
    </row>
    <row r="103" spans="1:8" s="17" customFormat="1" ht="15.95" customHeight="1">
      <c r="A103" s="31"/>
      <c r="B103" s="21" t="s">
        <v>83</v>
      </c>
      <c r="C103" s="26">
        <v>0</v>
      </c>
      <c r="D103" s="26">
        <v>0</v>
      </c>
      <c r="E103" s="26">
        <v>0</v>
      </c>
      <c r="F103" s="26">
        <v>0</v>
      </c>
      <c r="G103" s="75"/>
      <c r="H103" s="75"/>
    </row>
    <row r="104" spans="1:8" s="17" customFormat="1" ht="15.95" customHeight="1">
      <c r="A104" s="31"/>
      <c r="B104" s="42" t="s">
        <v>85</v>
      </c>
      <c r="C104" s="15">
        <f>-SUM(C76,C82)</f>
        <v>0</v>
      </c>
      <c r="D104" s="15">
        <f>-SUM(D76,D82)</f>
        <v>0</v>
      </c>
      <c r="E104" s="15">
        <f>-SUM(E76,E82)</f>
        <v>0</v>
      </c>
      <c r="F104" s="15">
        <f>-SUM(F76,F82)</f>
        <v>0</v>
      </c>
      <c r="G104" s="75"/>
      <c r="H104" s="75"/>
    </row>
    <row r="105" spans="1:8" s="17" customFormat="1" ht="15.95" customHeight="1">
      <c r="A105" s="32"/>
      <c r="B105" s="18" t="s">
        <v>146</v>
      </c>
      <c r="C105" s="16">
        <f>SUM(C98:C104)</f>
        <v>0</v>
      </c>
      <c r="D105" s="16">
        <f>SUM(D98:D104)</f>
        <v>0</v>
      </c>
      <c r="E105" s="16">
        <f>SUM(E98:E104)</f>
        <v>0</v>
      </c>
      <c r="F105" s="16">
        <f>SUM(F98:F104)</f>
        <v>0</v>
      </c>
      <c r="G105" s="75"/>
      <c r="H105" s="75"/>
    </row>
    <row r="106" spans="1:8" s="1" customFormat="1" ht="8.1" customHeight="1">
      <c r="A106" s="33"/>
      <c r="C106" s="34"/>
      <c r="D106" s="27"/>
      <c r="F106" s="27"/>
      <c r="G106" s="75"/>
      <c r="H106" s="75"/>
    </row>
    <row r="107" spans="1:8" s="17" customFormat="1" ht="15.95" customHeight="1">
      <c r="A107" s="31"/>
      <c r="B107" s="44" t="s">
        <v>97</v>
      </c>
      <c r="C107" s="36" t="str">
        <f>IF(C95+C105=0, "PASS", "FAIL")</f>
        <v>PASS</v>
      </c>
      <c r="D107" s="36" t="str">
        <f>IF(D95+D105=0, "PASS", "FAIL")</f>
        <v>PASS</v>
      </c>
      <c r="E107" s="36" t="str">
        <f>IF(E95+E105=0, "PASS", "FAIL")</f>
        <v>PASS</v>
      </c>
      <c r="F107" s="36" t="str">
        <f>IF(F95+F105=0, "PASS", "FAIL")</f>
        <v>PASS</v>
      </c>
      <c r="G107" s="75"/>
      <c r="H107" s="75"/>
    </row>
    <row r="108" spans="1:8" ht="18" customHeight="1">
      <c r="D108" s="41"/>
      <c r="E108" s="41"/>
      <c r="F108" s="41"/>
    </row>
    <row r="109" spans="1:8" s="6" customFormat="1" ht="24.95" customHeight="1">
      <c r="A109" s="29"/>
      <c r="B109" s="23" t="s">
        <v>143</v>
      </c>
      <c r="C109" s="22"/>
      <c r="D109" s="11"/>
      <c r="E109" s="11"/>
      <c r="F109" s="8"/>
      <c r="G109" s="75"/>
      <c r="H109" s="75"/>
    </row>
    <row r="110" spans="1:8" s="6" customFormat="1" ht="20.100000000000001" customHeight="1">
      <c r="A110" s="29"/>
      <c r="B110" s="12" t="s">
        <v>144</v>
      </c>
      <c r="C110" s="48"/>
      <c r="D110" s="11"/>
      <c r="E110" s="11"/>
      <c r="F110" s="8" t="s">
        <v>16</v>
      </c>
      <c r="G110" s="75"/>
      <c r="H110" s="75"/>
    </row>
    <row r="111" spans="1:8" s="13" customFormat="1" ht="45" customHeight="1">
      <c r="A111" s="30"/>
      <c r="B111" s="19"/>
      <c r="C111" s="20" t="str">
        <f>C$9</f>
        <v>2020-21 
Provisional 
Outturn</v>
      </c>
      <c r="D111" s="20" t="str">
        <f>D$9</f>
        <v>2021-22 
Budget 
Estimate</v>
      </c>
      <c r="E111" s="20" t="str">
        <f>E$9</f>
        <v>2022-23 
Budget 
Estimate</v>
      </c>
      <c r="F111" s="20" t="str">
        <f>F$9</f>
        <v>2023-24 
Budget 
Estimate</v>
      </c>
      <c r="G111" s="75"/>
      <c r="H111" s="75"/>
    </row>
    <row r="112" spans="1:8" s="1" customFormat="1" ht="8.1" customHeight="1">
      <c r="A112" s="33"/>
      <c r="C112" s="34"/>
      <c r="D112" s="27"/>
      <c r="F112" s="27"/>
      <c r="G112" s="75"/>
      <c r="H112" s="75"/>
    </row>
    <row r="113" spans="1:8" s="6" customFormat="1" ht="15.95" customHeight="1">
      <c r="A113" s="29"/>
      <c r="B113" s="50" t="s">
        <v>43</v>
      </c>
      <c r="C113" s="48"/>
      <c r="D113" s="11"/>
      <c r="E113" s="11"/>
      <c r="F113" s="8"/>
      <c r="G113" s="75"/>
      <c r="H113" s="75"/>
    </row>
    <row r="114" spans="1:8" s="17" customFormat="1" ht="15.95" customHeight="1">
      <c r="A114" s="31"/>
      <c r="B114" s="21" t="s">
        <v>98</v>
      </c>
      <c r="C114" s="26">
        <v>0</v>
      </c>
      <c r="D114" s="26">
        <v>0</v>
      </c>
      <c r="E114" s="26">
        <v>0</v>
      </c>
      <c r="F114" s="26">
        <v>0</v>
      </c>
      <c r="G114" s="75"/>
      <c r="H114" s="75"/>
    </row>
    <row r="115" spans="1:8" s="17" customFormat="1" ht="15.95" customHeight="1">
      <c r="A115" s="31"/>
      <c r="B115" s="21" t="s">
        <v>99</v>
      </c>
      <c r="C115" s="26">
        <v>0</v>
      </c>
      <c r="D115" s="26">
        <v>0</v>
      </c>
      <c r="E115" s="26">
        <v>0</v>
      </c>
      <c r="F115" s="26">
        <v>0</v>
      </c>
      <c r="G115" s="75"/>
      <c r="H115" s="75"/>
    </row>
    <row r="116" spans="1:8" s="17" customFormat="1" ht="15.95" customHeight="1">
      <c r="A116" s="31"/>
      <c r="B116" s="21" t="s">
        <v>100</v>
      </c>
      <c r="C116" s="26">
        <v>0</v>
      </c>
      <c r="D116" s="26">
        <v>0</v>
      </c>
      <c r="E116" s="26">
        <v>0</v>
      </c>
      <c r="F116" s="26">
        <v>0</v>
      </c>
      <c r="G116" s="75"/>
      <c r="H116" s="75"/>
    </row>
    <row r="117" spans="1:8" s="17" customFormat="1" ht="15.95" customHeight="1">
      <c r="A117" s="31"/>
      <c r="B117" s="21" t="s">
        <v>101</v>
      </c>
      <c r="C117" s="26">
        <v>0</v>
      </c>
      <c r="D117" s="26">
        <v>0</v>
      </c>
      <c r="E117" s="26">
        <v>0</v>
      </c>
      <c r="F117" s="26">
        <v>0</v>
      </c>
      <c r="G117" s="75"/>
      <c r="H117" s="75"/>
    </row>
    <row r="118" spans="1:8" s="17" customFormat="1" ht="15.95" customHeight="1">
      <c r="A118" s="31"/>
      <c r="B118" s="21" t="s">
        <v>102</v>
      </c>
      <c r="C118" s="26">
        <v>0</v>
      </c>
      <c r="D118" s="26">
        <v>0</v>
      </c>
      <c r="E118" s="26">
        <v>0</v>
      </c>
      <c r="F118" s="26">
        <v>0</v>
      </c>
      <c r="G118" s="75"/>
      <c r="H118" s="75"/>
    </row>
    <row r="119" spans="1:8" s="17" customFormat="1" ht="15.95" customHeight="1">
      <c r="A119" s="32"/>
      <c r="B119" s="52" t="s">
        <v>54</v>
      </c>
      <c r="C119" s="53">
        <f>SUM(C114:C118)</f>
        <v>0</v>
      </c>
      <c r="D119" s="53">
        <f>SUM(D114:D118)</f>
        <v>0</v>
      </c>
      <c r="E119" s="53">
        <f>SUM(E114:E118)</f>
        <v>0</v>
      </c>
      <c r="F119" s="53">
        <f>SUM(F114:F118)</f>
        <v>0</v>
      </c>
      <c r="G119" s="75"/>
      <c r="H119" s="75"/>
    </row>
    <row r="120" spans="1:8" s="1" customFormat="1" ht="8.1" customHeight="1">
      <c r="A120" s="33"/>
      <c r="C120" s="34"/>
      <c r="D120" s="27"/>
      <c r="F120" s="27"/>
      <c r="G120" s="75"/>
      <c r="H120" s="75"/>
    </row>
    <row r="121" spans="1:8" s="6" customFormat="1" ht="15.95" customHeight="1">
      <c r="A121" s="29"/>
      <c r="B121" s="50" t="s">
        <v>48</v>
      </c>
      <c r="C121" s="48"/>
      <c r="D121" s="11"/>
      <c r="E121" s="11"/>
      <c r="F121" s="8"/>
      <c r="G121" s="75"/>
      <c r="H121" s="75"/>
    </row>
    <row r="122" spans="1:8" s="17" customFormat="1" ht="15.95" customHeight="1">
      <c r="A122" s="31"/>
      <c r="B122" s="21" t="s">
        <v>104</v>
      </c>
      <c r="C122" s="26">
        <v>0</v>
      </c>
      <c r="D122" s="26">
        <v>0</v>
      </c>
      <c r="E122" s="26">
        <v>0</v>
      </c>
      <c r="F122" s="26">
        <v>0</v>
      </c>
      <c r="G122" s="75"/>
      <c r="H122" s="75"/>
    </row>
    <row r="123" spans="1:8" s="17" customFormat="1" ht="15.95" customHeight="1">
      <c r="A123" s="31"/>
      <c r="B123" s="35" t="s">
        <v>121</v>
      </c>
      <c r="C123" s="26">
        <v>0</v>
      </c>
      <c r="D123" s="26">
        <v>0</v>
      </c>
      <c r="E123" s="26">
        <v>0</v>
      </c>
      <c r="F123" s="26">
        <v>0</v>
      </c>
      <c r="G123" s="75"/>
      <c r="H123" s="75"/>
    </row>
    <row r="124" spans="1:8" s="17" customFormat="1" ht="15.95" customHeight="1">
      <c r="A124" s="31"/>
      <c r="B124" s="21" t="s">
        <v>80</v>
      </c>
      <c r="C124" s="26">
        <v>0</v>
      </c>
      <c r="D124" s="26">
        <v>0</v>
      </c>
      <c r="E124" s="26">
        <v>0</v>
      </c>
      <c r="F124" s="26">
        <v>0</v>
      </c>
      <c r="G124" s="75"/>
      <c r="H124" s="75"/>
    </row>
    <row r="125" spans="1:8" s="17" customFormat="1" ht="15.95" customHeight="1">
      <c r="A125" s="31"/>
      <c r="B125" s="21" t="s">
        <v>81</v>
      </c>
      <c r="C125" s="26">
        <v>0</v>
      </c>
      <c r="D125" s="26">
        <v>0</v>
      </c>
      <c r="E125" s="26">
        <v>0</v>
      </c>
      <c r="F125" s="26">
        <v>0</v>
      </c>
      <c r="G125" s="75"/>
      <c r="H125" s="75"/>
    </row>
    <row r="126" spans="1:8" s="17" customFormat="1" ht="15.95" customHeight="1">
      <c r="A126" s="31"/>
      <c r="B126" s="21" t="s">
        <v>84</v>
      </c>
      <c r="C126" s="26">
        <v>0</v>
      </c>
      <c r="D126" s="26">
        <v>0</v>
      </c>
      <c r="E126" s="26">
        <v>0</v>
      </c>
      <c r="F126" s="26">
        <v>0</v>
      </c>
      <c r="G126" s="75"/>
      <c r="H126" s="75"/>
    </row>
    <row r="127" spans="1:8" s="17" customFormat="1" ht="15.95" customHeight="1">
      <c r="A127" s="31"/>
      <c r="B127" s="21" t="s">
        <v>85</v>
      </c>
      <c r="C127" s="26">
        <v>0</v>
      </c>
      <c r="D127" s="26">
        <v>0</v>
      </c>
      <c r="E127" s="26">
        <v>0</v>
      </c>
      <c r="F127" s="26">
        <v>0</v>
      </c>
      <c r="G127" s="75"/>
      <c r="H127" s="75"/>
    </row>
    <row r="128" spans="1:8" s="17" customFormat="1" ht="15.95" customHeight="1">
      <c r="A128" s="31"/>
      <c r="B128" s="21" t="s">
        <v>86</v>
      </c>
      <c r="C128" s="26">
        <v>0</v>
      </c>
      <c r="D128" s="26">
        <v>0</v>
      </c>
      <c r="E128" s="26">
        <v>0</v>
      </c>
      <c r="F128" s="26">
        <v>0</v>
      </c>
      <c r="G128" s="75"/>
      <c r="H128" s="75"/>
    </row>
    <row r="129" spans="1:8" s="17" customFormat="1" ht="15.95" customHeight="1">
      <c r="A129" s="31"/>
      <c r="B129" s="21" t="s">
        <v>87</v>
      </c>
      <c r="C129" s="26">
        <v>0</v>
      </c>
      <c r="D129" s="26">
        <v>0</v>
      </c>
      <c r="E129" s="26">
        <v>0</v>
      </c>
      <c r="F129" s="26">
        <v>0</v>
      </c>
      <c r="G129" s="75"/>
      <c r="H129" s="75"/>
    </row>
    <row r="130" spans="1:8" s="17" customFormat="1" ht="15.95" customHeight="1">
      <c r="A130" s="31"/>
      <c r="B130" s="21" t="s">
        <v>88</v>
      </c>
      <c r="C130" s="26">
        <v>0</v>
      </c>
      <c r="D130" s="26">
        <v>0</v>
      </c>
      <c r="E130" s="26">
        <v>0</v>
      </c>
      <c r="F130" s="26">
        <v>0</v>
      </c>
      <c r="G130" s="75"/>
      <c r="H130" s="75"/>
    </row>
    <row r="131" spans="1:8" s="17" customFormat="1" ht="15.95" customHeight="1">
      <c r="A131" s="31"/>
      <c r="B131" s="21" t="s">
        <v>89</v>
      </c>
      <c r="C131" s="26">
        <v>0</v>
      </c>
      <c r="D131" s="26">
        <v>0</v>
      </c>
      <c r="E131" s="26">
        <v>0</v>
      </c>
      <c r="F131" s="26">
        <v>0</v>
      </c>
      <c r="G131" s="75"/>
      <c r="H131" s="75"/>
    </row>
    <row r="132" spans="1:8" s="17" customFormat="1" ht="15.95" customHeight="1">
      <c r="A132" s="31"/>
      <c r="B132" s="21" t="s">
        <v>90</v>
      </c>
      <c r="C132" s="26">
        <v>0</v>
      </c>
      <c r="D132" s="26">
        <v>0</v>
      </c>
      <c r="E132" s="26">
        <v>0</v>
      </c>
      <c r="F132" s="26">
        <v>0</v>
      </c>
      <c r="G132" s="75"/>
      <c r="H132" s="75"/>
    </row>
    <row r="133" spans="1:8" s="17" customFormat="1" ht="15.95" customHeight="1">
      <c r="A133" s="32"/>
      <c r="B133" s="52" t="s">
        <v>55</v>
      </c>
      <c r="C133" s="16">
        <f>SUM(C122:C132)</f>
        <v>0</v>
      </c>
      <c r="D133" s="16">
        <f>SUM(D122:D132)</f>
        <v>0</v>
      </c>
      <c r="E133" s="16">
        <f>SUM(E122:E132)</f>
        <v>0</v>
      </c>
      <c r="F133" s="16">
        <f>SUM(F122:F132)</f>
        <v>0</v>
      </c>
      <c r="G133" s="75"/>
      <c r="H133" s="75"/>
    </row>
    <row r="134" spans="1:8" s="1" customFormat="1" ht="8.1" customHeight="1">
      <c r="A134" s="33"/>
      <c r="C134" s="34"/>
      <c r="D134" s="27"/>
      <c r="F134" s="27"/>
      <c r="G134" s="75"/>
      <c r="H134" s="75"/>
    </row>
    <row r="135" spans="1:8" s="17" customFormat="1" ht="15.95" customHeight="1">
      <c r="A135" s="31"/>
      <c r="B135" s="44" t="s">
        <v>105</v>
      </c>
      <c r="C135" s="36" t="str">
        <f>IF(C119+C133=0, "PASS", "FAIL")</f>
        <v>PASS</v>
      </c>
      <c r="D135" s="36" t="str">
        <f>IF(D119+D133=0, "PASS", "FAIL")</f>
        <v>PASS</v>
      </c>
      <c r="E135" s="36" t="str">
        <f>IF(E119+E133=0, "PASS", "FAIL")</f>
        <v>PASS</v>
      </c>
      <c r="F135" s="36" t="str">
        <f>IF(F119+F133=0, "PASS", "FAIL")</f>
        <v>PASS</v>
      </c>
      <c r="G135" s="75"/>
      <c r="H135" s="75"/>
    </row>
    <row r="136" spans="1:8" ht="18" customHeight="1">
      <c r="D136" s="41"/>
      <c r="E136" s="41"/>
      <c r="F136" s="41"/>
    </row>
    <row r="137" spans="1:8" s="6" customFormat="1" ht="20.100000000000001" customHeight="1">
      <c r="A137" s="29"/>
      <c r="B137" s="12" t="s">
        <v>145</v>
      </c>
      <c r="C137" s="48"/>
      <c r="D137" s="11"/>
      <c r="E137" s="11"/>
      <c r="F137" s="8" t="s">
        <v>16</v>
      </c>
      <c r="G137" s="75"/>
      <c r="H137" s="75"/>
    </row>
    <row r="138" spans="1:8" s="13" customFormat="1" ht="45" customHeight="1">
      <c r="A138" s="30"/>
      <c r="B138" s="19"/>
      <c r="C138" s="20" t="str">
        <f>C$9</f>
        <v>2020-21 
Provisional 
Outturn</v>
      </c>
      <c r="D138" s="20" t="str">
        <f>D$9</f>
        <v>2021-22 
Budget 
Estimate</v>
      </c>
      <c r="E138" s="20" t="str">
        <f>E$9</f>
        <v>2022-23 
Budget 
Estimate</v>
      </c>
      <c r="F138" s="20" t="str">
        <f>F$9</f>
        <v>2023-24 
Budget 
Estimate</v>
      </c>
      <c r="G138" s="75"/>
      <c r="H138" s="75"/>
    </row>
    <row r="139" spans="1:8" s="1" customFormat="1" ht="8.1" customHeight="1">
      <c r="A139" s="33"/>
      <c r="C139" s="34"/>
      <c r="D139" s="27"/>
      <c r="F139" s="27"/>
      <c r="G139" s="75"/>
      <c r="H139" s="75"/>
    </row>
    <row r="140" spans="1:8" s="6" customFormat="1" ht="15.95" customHeight="1">
      <c r="A140" s="29"/>
      <c r="B140" s="50" t="s">
        <v>43</v>
      </c>
      <c r="C140" s="48"/>
      <c r="D140" s="11"/>
      <c r="E140" s="11"/>
      <c r="F140" s="8"/>
      <c r="G140" s="75"/>
      <c r="H140" s="75"/>
    </row>
    <row r="141" spans="1:8" s="17" customFormat="1" ht="15.95" customHeight="1">
      <c r="A141" s="31"/>
      <c r="B141" s="21" t="s">
        <v>94</v>
      </c>
      <c r="C141" s="26">
        <v>0</v>
      </c>
      <c r="D141" s="26">
        <v>0</v>
      </c>
      <c r="E141" s="26">
        <v>0</v>
      </c>
      <c r="F141" s="26">
        <v>0</v>
      </c>
      <c r="G141" s="75"/>
      <c r="H141" s="75"/>
    </row>
    <row r="142" spans="1:8" s="17" customFormat="1" ht="15.95" customHeight="1">
      <c r="A142" s="31"/>
      <c r="B142" s="21" t="s">
        <v>91</v>
      </c>
      <c r="C142" s="26">
        <v>0</v>
      </c>
      <c r="D142" s="26">
        <v>0</v>
      </c>
      <c r="E142" s="26">
        <v>0</v>
      </c>
      <c r="F142" s="26">
        <v>0</v>
      </c>
      <c r="G142" s="75"/>
      <c r="H142" s="75"/>
    </row>
    <row r="143" spans="1:8" s="17" customFormat="1" ht="15.95" customHeight="1">
      <c r="A143" s="31"/>
      <c r="B143" s="21" t="s">
        <v>93</v>
      </c>
      <c r="C143" s="26">
        <v>0</v>
      </c>
      <c r="D143" s="26">
        <v>0</v>
      </c>
      <c r="E143" s="26">
        <v>0</v>
      </c>
      <c r="F143" s="26">
        <v>0</v>
      </c>
      <c r="G143" s="75"/>
      <c r="H143" s="75"/>
    </row>
    <row r="144" spans="1:8" s="17" customFormat="1" ht="15.95" customHeight="1">
      <c r="A144" s="32"/>
      <c r="B144" s="52" t="s">
        <v>103</v>
      </c>
      <c r="C144" s="53">
        <f>SUM(C141:C143)</f>
        <v>0</v>
      </c>
      <c r="D144" s="53">
        <f>SUM(D141:D143)</f>
        <v>0</v>
      </c>
      <c r="E144" s="53">
        <f>SUM(E141:E143)</f>
        <v>0</v>
      </c>
      <c r="F144" s="53">
        <f>SUM(F141:F143)</f>
        <v>0</v>
      </c>
      <c r="G144" s="75"/>
      <c r="H144" s="75"/>
    </row>
    <row r="145" spans="1:8" s="1" customFormat="1" ht="8.1" customHeight="1">
      <c r="A145" s="33"/>
      <c r="C145" s="34"/>
      <c r="D145" s="27"/>
      <c r="F145" s="27"/>
      <c r="G145" s="75"/>
      <c r="H145" s="75"/>
    </row>
    <row r="146" spans="1:8" s="6" customFormat="1" ht="15.95" customHeight="1">
      <c r="A146" s="29"/>
      <c r="B146" s="50" t="s">
        <v>48</v>
      </c>
      <c r="C146" s="48"/>
      <c r="D146" s="11"/>
      <c r="E146" s="11"/>
      <c r="F146" s="8"/>
      <c r="G146" s="75"/>
      <c r="H146" s="75"/>
    </row>
    <row r="147" spans="1:8" s="17" customFormat="1" ht="15.95" customHeight="1">
      <c r="A147" s="31"/>
      <c r="B147" s="21" t="s">
        <v>104</v>
      </c>
      <c r="C147" s="26">
        <v>0</v>
      </c>
      <c r="D147" s="26">
        <v>0</v>
      </c>
      <c r="E147" s="26">
        <v>0</v>
      </c>
      <c r="F147" s="26">
        <v>0</v>
      </c>
      <c r="G147" s="75"/>
      <c r="H147" s="75"/>
    </row>
    <row r="148" spans="1:8" s="17" customFormat="1" ht="15.95" customHeight="1">
      <c r="A148" s="31"/>
      <c r="B148" s="35" t="s">
        <v>121</v>
      </c>
      <c r="C148" s="26">
        <v>0</v>
      </c>
      <c r="D148" s="26">
        <v>0</v>
      </c>
      <c r="E148" s="26">
        <v>0</v>
      </c>
      <c r="F148" s="26">
        <v>0</v>
      </c>
      <c r="G148" s="75"/>
      <c r="H148" s="75"/>
    </row>
    <row r="149" spans="1:8" s="17" customFormat="1" ht="15.95" customHeight="1">
      <c r="A149" s="31"/>
      <c r="B149" s="21" t="s">
        <v>80</v>
      </c>
      <c r="C149" s="26">
        <v>0</v>
      </c>
      <c r="D149" s="26">
        <v>0</v>
      </c>
      <c r="E149" s="26">
        <v>0</v>
      </c>
      <c r="F149" s="26">
        <v>0</v>
      </c>
      <c r="G149" s="75"/>
      <c r="H149" s="75"/>
    </row>
    <row r="150" spans="1:8" s="17" customFormat="1" ht="15.95" customHeight="1">
      <c r="A150" s="31"/>
      <c r="B150" s="21" t="s">
        <v>81</v>
      </c>
      <c r="C150" s="26">
        <v>0</v>
      </c>
      <c r="D150" s="26">
        <v>0</v>
      </c>
      <c r="E150" s="26">
        <v>0</v>
      </c>
      <c r="F150" s="26">
        <v>0</v>
      </c>
      <c r="G150" s="75"/>
      <c r="H150" s="75"/>
    </row>
    <row r="151" spans="1:8" s="17" customFormat="1" ht="15.95" customHeight="1">
      <c r="A151" s="31"/>
      <c r="B151" s="21" t="s">
        <v>84</v>
      </c>
      <c r="C151" s="26">
        <v>0</v>
      </c>
      <c r="D151" s="26">
        <v>0</v>
      </c>
      <c r="E151" s="26">
        <v>0</v>
      </c>
      <c r="F151" s="26">
        <v>0</v>
      </c>
      <c r="G151" s="75"/>
      <c r="H151" s="75"/>
    </row>
    <row r="152" spans="1:8" s="17" customFormat="1" ht="15.95" customHeight="1">
      <c r="A152" s="31"/>
      <c r="B152" s="14" t="s">
        <v>85</v>
      </c>
      <c r="C152" s="15">
        <f>-SUM(C141:C142)</f>
        <v>0</v>
      </c>
      <c r="D152" s="15">
        <f>-SUM(D141:D142)</f>
        <v>0</v>
      </c>
      <c r="E152" s="15">
        <f>-SUM(E141:E142)</f>
        <v>0</v>
      </c>
      <c r="F152" s="15">
        <f>-SUM(F141:F142)</f>
        <v>0</v>
      </c>
      <c r="G152" s="75"/>
      <c r="H152" s="75"/>
    </row>
    <row r="153" spans="1:8" s="17" customFormat="1" ht="15.95" customHeight="1">
      <c r="A153" s="32"/>
      <c r="B153" s="18" t="s">
        <v>147</v>
      </c>
      <c r="C153" s="16">
        <f>SUM(C147:C152)</f>
        <v>0</v>
      </c>
      <c r="D153" s="16">
        <f>SUM(D147:D152)</f>
        <v>0</v>
      </c>
      <c r="E153" s="16">
        <f>SUM(E147:E152)</f>
        <v>0</v>
      </c>
      <c r="F153" s="16">
        <f>SUM(F147:F152)</f>
        <v>0</v>
      </c>
      <c r="G153" s="75"/>
      <c r="H153" s="75"/>
    </row>
    <row r="154" spans="1:8" s="1" customFormat="1" ht="8.1" customHeight="1">
      <c r="A154" s="33"/>
      <c r="C154" s="34"/>
      <c r="D154" s="27"/>
      <c r="F154" s="27"/>
      <c r="G154" s="75"/>
      <c r="H154" s="75"/>
    </row>
    <row r="155" spans="1:8" s="17" customFormat="1" ht="15.95" customHeight="1">
      <c r="A155" s="31"/>
      <c r="B155" s="44" t="s">
        <v>105</v>
      </c>
      <c r="C155" s="36" t="str">
        <f>IF(C144+C153=0, "PASS", "FAIL")</f>
        <v>PASS</v>
      </c>
      <c r="D155" s="36" t="str">
        <f>IF(D144+D153=0, "PASS", "FAIL")</f>
        <v>PASS</v>
      </c>
      <c r="E155" s="36" t="str">
        <f>IF(E144+E153=0, "PASS", "FAIL")</f>
        <v>PASS</v>
      </c>
      <c r="F155" s="36" t="str">
        <f>IF(F144+F153=0, "PASS", "FAIL")</f>
        <v>PASS</v>
      </c>
      <c r="G155" s="75"/>
      <c r="H155" s="75"/>
    </row>
    <row r="156" spans="1:8" ht="18" customHeight="1">
      <c r="D156" s="41"/>
      <c r="E156" s="41"/>
      <c r="F156" s="41"/>
    </row>
    <row r="157" spans="1:8" s="6" customFormat="1" ht="24.95" customHeight="1">
      <c r="A157" s="29"/>
      <c r="B157" s="23" t="s">
        <v>148</v>
      </c>
      <c r="C157" s="22"/>
      <c r="D157" s="11"/>
      <c r="E157" s="11"/>
      <c r="F157" s="8"/>
      <c r="G157" s="75"/>
      <c r="H157" s="75"/>
    </row>
    <row r="158" spans="1:8" s="6" customFormat="1" ht="20.100000000000001" customHeight="1">
      <c r="A158" s="29"/>
      <c r="B158" s="43" t="s">
        <v>56</v>
      </c>
      <c r="C158" s="22"/>
      <c r="D158" s="11"/>
      <c r="E158" s="11"/>
      <c r="F158" s="8" t="s">
        <v>16</v>
      </c>
      <c r="G158" s="75"/>
      <c r="H158" s="75"/>
    </row>
    <row r="159" spans="1:8" s="13" customFormat="1" ht="45" customHeight="1">
      <c r="A159" s="30"/>
      <c r="B159" s="19"/>
      <c r="C159" s="20" t="str">
        <f>C$9</f>
        <v>2020-21 
Provisional 
Outturn</v>
      </c>
      <c r="D159" s="20" t="str">
        <f>D$9</f>
        <v>2021-22 
Budget 
Estimate</v>
      </c>
      <c r="E159" s="20" t="str">
        <f>E$9</f>
        <v>2022-23 
Budget 
Estimate</v>
      </c>
      <c r="F159" s="20" t="str">
        <f>F$9</f>
        <v>2023-24 
Budget 
Estimate</v>
      </c>
      <c r="G159" s="75"/>
      <c r="H159" s="75"/>
    </row>
    <row r="160" spans="1:8" s="1" customFormat="1" ht="8.1" customHeight="1">
      <c r="A160" s="33"/>
      <c r="C160" s="34"/>
      <c r="D160" s="27"/>
      <c r="F160" s="27"/>
      <c r="G160" s="75"/>
      <c r="H160" s="75"/>
    </row>
    <row r="161" spans="1:8" s="6" customFormat="1" ht="15.95" customHeight="1">
      <c r="A161" s="29"/>
      <c r="B161" s="50" t="s">
        <v>59</v>
      </c>
      <c r="C161" s="48"/>
      <c r="D161" s="11"/>
      <c r="E161" s="11"/>
      <c r="F161" s="8"/>
      <c r="G161" s="75"/>
      <c r="H161" s="75"/>
    </row>
    <row r="162" spans="1:8" s="13" customFormat="1" ht="20.100000000000001" customHeight="1">
      <c r="A162" s="30"/>
      <c r="B162" s="81" t="s">
        <v>37</v>
      </c>
      <c r="C162" s="82"/>
      <c r="D162" s="82"/>
      <c r="E162" s="82"/>
      <c r="F162" s="83"/>
      <c r="G162" s="75"/>
      <c r="H162" s="75"/>
    </row>
    <row r="163" spans="1:8" s="17" customFormat="1" ht="15.95" customHeight="1">
      <c r="A163" s="30"/>
      <c r="B163" s="21" t="s">
        <v>106</v>
      </c>
      <c r="C163" s="26">
        <v>0</v>
      </c>
      <c r="D163" s="15">
        <f>C170</f>
        <v>0</v>
      </c>
      <c r="E163" s="15">
        <f>D170</f>
        <v>0</v>
      </c>
      <c r="F163" s="15">
        <f>E170</f>
        <v>0</v>
      </c>
      <c r="G163" s="75"/>
      <c r="H163" s="75"/>
    </row>
    <row r="164" spans="1:8" s="17" customFormat="1" ht="15.95" customHeight="1">
      <c r="A164" s="31"/>
      <c r="B164" s="55" t="s">
        <v>149</v>
      </c>
      <c r="C164" s="15">
        <v>0</v>
      </c>
      <c r="D164" s="38"/>
      <c r="E164" s="38"/>
      <c r="F164" s="38"/>
      <c r="G164" s="75"/>
      <c r="H164" s="75"/>
    </row>
    <row r="165" spans="1:8" s="17" customFormat="1" ht="15.95" customHeight="1">
      <c r="A165" s="31"/>
      <c r="B165" s="46" t="s">
        <v>107</v>
      </c>
      <c r="C165" s="54">
        <f>C163+C164</f>
        <v>0</v>
      </c>
      <c r="D165" s="54">
        <f>D163</f>
        <v>0</v>
      </c>
      <c r="E165" s="54">
        <f>E163</f>
        <v>0</v>
      </c>
      <c r="F165" s="54">
        <f>F163</f>
        <v>0</v>
      </c>
      <c r="G165" s="75"/>
      <c r="H165" s="75"/>
    </row>
    <row r="166" spans="1:8" s="17" customFormat="1" ht="15.95" customHeight="1">
      <c r="A166" s="31"/>
      <c r="B166" s="14" t="s">
        <v>57</v>
      </c>
      <c r="C166" s="15">
        <f>-C51-C104</f>
        <v>0</v>
      </c>
      <c r="D166" s="15">
        <f>-D51-D104</f>
        <v>0</v>
      </c>
      <c r="E166" s="15">
        <f>-E51-E104</f>
        <v>0</v>
      </c>
      <c r="F166" s="15">
        <f>-F51-F104</f>
        <v>0</v>
      </c>
      <c r="G166" s="75"/>
      <c r="H166" s="75"/>
    </row>
    <row r="167" spans="1:8" s="17" customFormat="1" ht="15.95" customHeight="1">
      <c r="A167" s="31"/>
      <c r="B167" s="14" t="s">
        <v>58</v>
      </c>
      <c r="C167" s="15">
        <f>-SUM(C55:C56)</f>
        <v>0</v>
      </c>
      <c r="D167" s="15">
        <f>-SUM(D55:D56)</f>
        <v>0</v>
      </c>
      <c r="E167" s="15">
        <f>-SUM(E55:E56)</f>
        <v>0</v>
      </c>
      <c r="F167" s="15">
        <f>-SUM(F55:F56)</f>
        <v>0</v>
      </c>
      <c r="G167" s="75"/>
      <c r="H167" s="75"/>
    </row>
    <row r="168" spans="1:8" s="17" customFormat="1" ht="15.95" customHeight="1">
      <c r="A168" s="31"/>
      <c r="B168" s="21" t="s">
        <v>108</v>
      </c>
      <c r="C168" s="15">
        <v>0</v>
      </c>
      <c r="D168" s="15">
        <v>0</v>
      </c>
      <c r="E168" s="26">
        <v>0</v>
      </c>
      <c r="F168" s="26">
        <v>0</v>
      </c>
      <c r="G168" s="75"/>
      <c r="H168" s="75"/>
    </row>
    <row r="169" spans="1:8" s="17" customFormat="1" ht="15.95" customHeight="1">
      <c r="A169" s="31"/>
      <c r="B169" s="21" t="s">
        <v>109</v>
      </c>
      <c r="C169" s="15">
        <v>0</v>
      </c>
      <c r="D169" s="15">
        <v>0</v>
      </c>
      <c r="E169" s="26">
        <v>0</v>
      </c>
      <c r="F169" s="26">
        <v>0</v>
      </c>
      <c r="G169" s="75"/>
      <c r="H169" s="75"/>
    </row>
    <row r="170" spans="1:8" s="17" customFormat="1" ht="15.95" customHeight="1">
      <c r="A170" s="32"/>
      <c r="B170" s="18" t="s">
        <v>110</v>
      </c>
      <c r="C170" s="16">
        <f>SUM(C165:C169)</f>
        <v>0</v>
      </c>
      <c r="D170" s="16">
        <f>SUM(D165:D169)</f>
        <v>0</v>
      </c>
      <c r="E170" s="16">
        <f>SUM(E165:E169)</f>
        <v>0</v>
      </c>
      <c r="F170" s="16">
        <f>SUM(F165:F169)</f>
        <v>0</v>
      </c>
      <c r="G170" s="75"/>
      <c r="H170" s="75"/>
    </row>
    <row r="171" spans="1:8" s="13" customFormat="1" ht="20.100000000000001" customHeight="1">
      <c r="A171" s="30"/>
      <c r="B171" s="81" t="s">
        <v>139</v>
      </c>
      <c r="C171" s="82"/>
      <c r="D171" s="82"/>
      <c r="E171" s="82"/>
      <c r="F171" s="83"/>
      <c r="G171" s="75"/>
      <c r="H171" s="75"/>
    </row>
    <row r="172" spans="1:8" s="17" customFormat="1" ht="15.95" customHeight="1">
      <c r="A172" s="30"/>
      <c r="B172" s="21" t="s">
        <v>106</v>
      </c>
      <c r="C172" s="26">
        <v>0</v>
      </c>
      <c r="D172" s="15">
        <f>C179</f>
        <v>0</v>
      </c>
      <c r="E172" s="15">
        <f>D179</f>
        <v>0</v>
      </c>
      <c r="F172" s="15">
        <f>E179</f>
        <v>0</v>
      </c>
      <c r="G172" s="75"/>
      <c r="H172" s="75"/>
    </row>
    <row r="173" spans="1:8" s="17" customFormat="1" ht="15.95" customHeight="1">
      <c r="A173" s="31"/>
      <c r="B173" s="14" t="s">
        <v>149</v>
      </c>
      <c r="C173" s="15">
        <v>0</v>
      </c>
      <c r="D173" s="38"/>
      <c r="E173" s="38"/>
      <c r="F173" s="38"/>
      <c r="G173" s="75"/>
      <c r="H173" s="75"/>
    </row>
    <row r="174" spans="1:8" s="17" customFormat="1" ht="15.95" customHeight="1">
      <c r="A174" s="31"/>
      <c r="B174" s="46" t="s">
        <v>107</v>
      </c>
      <c r="C174" s="54">
        <f>C172+C173</f>
        <v>0</v>
      </c>
      <c r="D174" s="54">
        <f>D172</f>
        <v>0</v>
      </c>
      <c r="E174" s="54">
        <f>E172</f>
        <v>0</v>
      </c>
      <c r="F174" s="54">
        <f>F172</f>
        <v>0</v>
      </c>
      <c r="G174" s="75"/>
      <c r="H174" s="75"/>
    </row>
    <row r="175" spans="1:8" s="17" customFormat="1" ht="15.95" customHeight="1">
      <c r="A175" s="31"/>
      <c r="B175" s="14" t="s">
        <v>57</v>
      </c>
      <c r="C175" s="15">
        <f>-C127-C152</f>
        <v>0</v>
      </c>
      <c r="D175" s="15">
        <f>-D127-D152</f>
        <v>0</v>
      </c>
      <c r="E175" s="15">
        <f>-E127-E152</f>
        <v>0</v>
      </c>
      <c r="F175" s="15">
        <f>-F127-F152</f>
        <v>0</v>
      </c>
      <c r="G175" s="75"/>
      <c r="H175" s="75"/>
    </row>
    <row r="176" spans="1:8" s="17" customFormat="1" ht="15.95" customHeight="1">
      <c r="A176" s="31"/>
      <c r="B176" s="14" t="s">
        <v>58</v>
      </c>
      <c r="C176" s="15">
        <f>-SUM(C131:C132)</f>
        <v>0</v>
      </c>
      <c r="D176" s="15">
        <f>-SUM(D131:D132)</f>
        <v>0</v>
      </c>
      <c r="E176" s="15">
        <f>-SUM(E131:E132)</f>
        <v>0</v>
      </c>
      <c r="F176" s="15">
        <f>-SUM(F131:F132)</f>
        <v>0</v>
      </c>
      <c r="G176" s="75"/>
      <c r="H176" s="75"/>
    </row>
    <row r="177" spans="1:8" s="17" customFormat="1" ht="15.95" customHeight="1">
      <c r="A177" s="31"/>
      <c r="B177" s="21" t="s">
        <v>108</v>
      </c>
      <c r="C177" s="26">
        <v>0</v>
      </c>
      <c r="D177" s="26">
        <v>0</v>
      </c>
      <c r="E177" s="26">
        <v>0</v>
      </c>
      <c r="F177" s="26">
        <v>0</v>
      </c>
      <c r="G177" s="75"/>
      <c r="H177" s="75"/>
    </row>
    <row r="178" spans="1:8" s="17" customFormat="1" ht="15.95" customHeight="1">
      <c r="A178" s="31"/>
      <c r="B178" s="21" t="s">
        <v>109</v>
      </c>
      <c r="C178" s="26">
        <v>0</v>
      </c>
      <c r="D178" s="26">
        <v>0</v>
      </c>
      <c r="E178" s="26">
        <v>0</v>
      </c>
      <c r="F178" s="26">
        <v>0</v>
      </c>
      <c r="G178" s="75"/>
      <c r="H178" s="75"/>
    </row>
    <row r="179" spans="1:8" s="17" customFormat="1" ht="15.95" customHeight="1">
      <c r="A179" s="32"/>
      <c r="B179" s="18" t="s">
        <v>111</v>
      </c>
      <c r="C179" s="16">
        <f>SUM(C174:C178)</f>
        <v>0</v>
      </c>
      <c r="D179" s="16">
        <f>SUM(D174:D178)</f>
        <v>0</v>
      </c>
      <c r="E179" s="16">
        <f>SUM(E174:E178)</f>
        <v>0</v>
      </c>
      <c r="F179" s="16">
        <f>SUM(F174:F178)</f>
        <v>0</v>
      </c>
      <c r="G179" s="75"/>
      <c r="H179" s="75"/>
    </row>
    <row r="180" spans="1:8" s="1" customFormat="1" ht="8.1" customHeight="1">
      <c r="A180" s="33"/>
      <c r="C180" s="34"/>
      <c r="D180" s="27"/>
      <c r="F180" s="27"/>
      <c r="G180" s="75"/>
      <c r="H180" s="75"/>
    </row>
    <row r="181" spans="1:8" s="17" customFormat="1" ht="15.95" customHeight="1">
      <c r="A181" s="32"/>
      <c r="B181" s="18" t="s">
        <v>120</v>
      </c>
      <c r="C181" s="16">
        <f>C170+C179</f>
        <v>0</v>
      </c>
      <c r="D181" s="16">
        <f>D170+D179</f>
        <v>0</v>
      </c>
      <c r="E181" s="16">
        <f>E170+E179</f>
        <v>0</v>
      </c>
      <c r="F181" s="16">
        <f>F170+F179</f>
        <v>0</v>
      </c>
      <c r="G181" s="75"/>
      <c r="H181" s="75"/>
    </row>
    <row r="182" spans="1:8" s="1" customFormat="1" ht="8.1" customHeight="1">
      <c r="A182" s="33"/>
      <c r="C182" s="34"/>
      <c r="D182" s="27"/>
      <c r="F182" s="27"/>
      <c r="G182" s="75"/>
      <c r="H182" s="75"/>
    </row>
    <row r="183" spans="1:8" s="6" customFormat="1" ht="15.95" customHeight="1">
      <c r="A183" s="29"/>
      <c r="B183" s="50" t="s">
        <v>113</v>
      </c>
      <c r="C183" s="48"/>
      <c r="D183" s="11"/>
      <c r="E183" s="11"/>
      <c r="F183" s="8"/>
      <c r="G183" s="75"/>
      <c r="H183" s="75"/>
    </row>
    <row r="184" spans="1:8" s="17" customFormat="1" ht="15.95" customHeight="1">
      <c r="A184" s="31"/>
      <c r="B184" s="21" t="s">
        <v>115</v>
      </c>
      <c r="C184" s="26">
        <v>0</v>
      </c>
      <c r="D184" s="26">
        <v>0</v>
      </c>
      <c r="E184" s="26">
        <v>0</v>
      </c>
      <c r="F184" s="26">
        <v>0</v>
      </c>
      <c r="G184" s="75"/>
      <c r="H184" s="75"/>
    </row>
    <row r="185" spans="1:8" s="17" customFormat="1" ht="15.95" customHeight="1">
      <c r="A185" s="31"/>
      <c r="B185" s="45" t="s">
        <v>116</v>
      </c>
      <c r="C185" s="26">
        <v>0</v>
      </c>
      <c r="D185" s="26">
        <v>0</v>
      </c>
      <c r="E185" s="26">
        <v>0</v>
      </c>
      <c r="F185" s="26">
        <v>0</v>
      </c>
      <c r="G185" s="75"/>
      <c r="H185" s="75"/>
    </row>
    <row r="186" spans="1:8" s="17" customFormat="1" ht="15.95" customHeight="1">
      <c r="A186" s="31"/>
      <c r="B186" s="45" t="s">
        <v>117</v>
      </c>
      <c r="C186" s="26">
        <v>0</v>
      </c>
      <c r="D186" s="26">
        <v>0</v>
      </c>
      <c r="E186" s="26">
        <v>0</v>
      </c>
      <c r="F186" s="26">
        <v>0</v>
      </c>
      <c r="G186" s="75"/>
      <c r="H186" s="75"/>
    </row>
    <row r="187" spans="1:8" s="17" customFormat="1" ht="15.95" customHeight="1">
      <c r="A187" s="32"/>
      <c r="B187" s="18" t="s">
        <v>118</v>
      </c>
      <c r="C187" s="16">
        <f>SUM(C184:C186)</f>
        <v>0</v>
      </c>
      <c r="D187" s="16">
        <f>SUM(D184:D186)</f>
        <v>0</v>
      </c>
      <c r="E187" s="16">
        <f>SUM(E184:E186)</f>
        <v>0</v>
      </c>
      <c r="F187" s="16">
        <f>SUM(F184:F186)</f>
        <v>0</v>
      </c>
      <c r="G187" s="75"/>
      <c r="H187" s="75"/>
    </row>
    <row r="188" spans="1:8" s="17" customFormat="1" ht="30" customHeight="1">
      <c r="A188" s="31"/>
      <c r="B188" s="45" t="s">
        <v>119</v>
      </c>
      <c r="C188" s="26">
        <v>0</v>
      </c>
      <c r="D188" s="26">
        <v>0</v>
      </c>
      <c r="E188" s="26">
        <v>0</v>
      </c>
      <c r="F188" s="26">
        <v>0</v>
      </c>
      <c r="G188" s="75"/>
      <c r="H188" s="75"/>
    </row>
    <row r="189" spans="1:8" s="17" customFormat="1" ht="15.95" customHeight="1">
      <c r="A189" s="32"/>
      <c r="B189" s="18" t="s">
        <v>112</v>
      </c>
      <c r="C189" s="16">
        <f>SUM(C187:C188)</f>
        <v>0</v>
      </c>
      <c r="D189" s="16">
        <f>SUM(D187:D188)</f>
        <v>0</v>
      </c>
      <c r="E189" s="16">
        <f>SUM(E187:E188)</f>
        <v>0</v>
      </c>
      <c r="F189" s="16">
        <f>SUM(F187:F188)</f>
        <v>0</v>
      </c>
      <c r="G189" s="75"/>
      <c r="H189" s="75"/>
    </row>
    <row r="190" spans="1:8" s="1" customFormat="1" ht="8.1" customHeight="1">
      <c r="A190" s="33"/>
      <c r="C190" s="34"/>
      <c r="D190" s="27"/>
      <c r="F190" s="27"/>
      <c r="G190" s="75"/>
      <c r="H190" s="75"/>
    </row>
    <row r="191" spans="1:8" s="17" customFormat="1" ht="15.95" customHeight="1">
      <c r="A191" s="32"/>
      <c r="B191" s="18" t="s">
        <v>155</v>
      </c>
      <c r="C191" s="16">
        <f>C189+C181</f>
        <v>0</v>
      </c>
      <c r="D191" s="16">
        <f t="shared" ref="D191:F191" si="0">D189+D181</f>
        <v>0</v>
      </c>
      <c r="E191" s="16">
        <f t="shared" si="0"/>
        <v>0</v>
      </c>
      <c r="F191" s="16">
        <f t="shared" si="0"/>
        <v>0</v>
      </c>
      <c r="G191" s="75"/>
      <c r="H191" s="75"/>
    </row>
    <row r="192" spans="1:8" s="1" customFormat="1" ht="8.1" customHeight="1">
      <c r="A192" s="33"/>
      <c r="C192" s="34"/>
      <c r="D192" s="27"/>
      <c r="F192" s="27"/>
      <c r="G192" s="75"/>
      <c r="H192" s="75"/>
    </row>
    <row r="193" spans="1:9" s="6" customFormat="1" ht="15.95" customHeight="1">
      <c r="A193" s="29"/>
      <c r="B193" s="50" t="s">
        <v>114</v>
      </c>
      <c r="C193" s="48"/>
      <c r="D193" s="11"/>
      <c r="E193" s="11"/>
      <c r="F193" s="8"/>
      <c r="G193" s="75"/>
      <c r="H193" s="75"/>
    </row>
    <row r="194" spans="1:9" s="17" customFormat="1" ht="15.95" customHeight="1">
      <c r="A194" s="31"/>
      <c r="B194" s="21" t="s">
        <v>60</v>
      </c>
      <c r="C194" s="26">
        <v>0</v>
      </c>
      <c r="D194" s="26">
        <v>0</v>
      </c>
      <c r="E194" s="26">
        <v>0</v>
      </c>
      <c r="F194" s="26">
        <v>0</v>
      </c>
      <c r="G194" s="75"/>
      <c r="H194" s="75"/>
    </row>
    <row r="195" spans="1:9" s="17" customFormat="1" ht="15.95" customHeight="1">
      <c r="A195" s="31"/>
      <c r="B195" s="21" t="s">
        <v>61</v>
      </c>
      <c r="C195" s="26">
        <v>0</v>
      </c>
      <c r="D195" s="26">
        <v>0</v>
      </c>
      <c r="E195" s="26">
        <v>0</v>
      </c>
      <c r="F195" s="26">
        <v>0</v>
      </c>
      <c r="G195" s="75"/>
      <c r="H195" s="75"/>
    </row>
    <row r="196" spans="1:9" ht="18" customHeight="1">
      <c r="D196" s="41"/>
      <c r="E196" s="41"/>
      <c r="F196" s="41"/>
    </row>
    <row r="197" spans="1:9" s="6" customFormat="1" ht="24.95" customHeight="1">
      <c r="A197" s="75"/>
      <c r="B197" s="75"/>
      <c r="C197" s="75"/>
      <c r="D197" s="75"/>
      <c r="E197" s="75"/>
      <c r="F197" s="75"/>
      <c r="G197" s="75"/>
      <c r="H197" s="75"/>
    </row>
    <row r="198" spans="1:9" s="6" customFormat="1" ht="20.100000000000001" customHeight="1">
      <c r="A198" s="75"/>
      <c r="B198" s="75"/>
      <c r="C198" s="75"/>
      <c r="D198" s="75"/>
      <c r="E198" s="75"/>
      <c r="F198" s="75"/>
      <c r="G198" s="75"/>
      <c r="H198" s="75"/>
    </row>
    <row r="199" spans="1:9" ht="18" customHeight="1">
      <c r="A199" s="75"/>
      <c r="B199" s="75"/>
      <c r="C199" s="75"/>
      <c r="D199" s="75"/>
      <c r="E199" s="75"/>
      <c r="F199" s="75"/>
    </row>
    <row r="200" spans="1:9" ht="15.95" customHeight="1">
      <c r="A200" s="75"/>
      <c r="B200" s="75"/>
      <c r="C200" s="75"/>
      <c r="D200" s="75"/>
      <c r="E200" s="75"/>
      <c r="F200" s="75"/>
    </row>
    <row r="201" spans="1:9" ht="15.95" customHeight="1">
      <c r="A201" s="75"/>
      <c r="B201" s="75"/>
      <c r="C201" s="75"/>
      <c r="D201" s="75"/>
      <c r="E201" s="75"/>
      <c r="F201" s="75"/>
    </row>
    <row r="202" spans="1:9" ht="15.95" customHeight="1">
      <c r="A202" s="75"/>
      <c r="B202" s="75"/>
      <c r="C202" s="75"/>
      <c r="D202" s="75"/>
      <c r="E202" s="75"/>
      <c r="F202" s="75"/>
    </row>
    <row r="203" spans="1:9" ht="15.95" customHeight="1">
      <c r="A203" s="75"/>
      <c r="B203" s="75"/>
      <c r="C203" s="75"/>
      <c r="D203" s="75"/>
      <c r="E203" s="75"/>
      <c r="F203" s="75"/>
    </row>
    <row r="204" spans="1:9" s="17" customFormat="1" ht="15.95" customHeight="1">
      <c r="A204" s="75"/>
      <c r="B204" s="75"/>
      <c r="C204" s="75"/>
      <c r="D204" s="75"/>
      <c r="E204" s="75"/>
      <c r="F204" s="75"/>
      <c r="G204" s="75"/>
      <c r="H204" s="75"/>
      <c r="I204" s="2"/>
    </row>
    <row r="205" spans="1:9" ht="18" customHeight="1">
      <c r="A205" s="75"/>
      <c r="B205" s="75"/>
      <c r="C205" s="75"/>
      <c r="D205" s="75"/>
      <c r="E205" s="75"/>
      <c r="F205" s="75"/>
    </row>
    <row r="206" spans="1:9" ht="18" customHeight="1">
      <c r="A206" s="75"/>
      <c r="B206" s="75"/>
      <c r="C206" s="75"/>
      <c r="D206" s="75"/>
      <c r="E206" s="75"/>
      <c r="F206" s="75"/>
    </row>
    <row r="207" spans="1:9" ht="15.95" customHeight="1">
      <c r="A207" s="75"/>
      <c r="B207" s="75"/>
      <c r="C207" s="75"/>
      <c r="D207" s="75"/>
      <c r="E207" s="75"/>
      <c r="F207" s="75"/>
    </row>
    <row r="208" spans="1:9" ht="15.95" customHeight="1">
      <c r="A208" s="75"/>
      <c r="B208" s="75"/>
      <c r="C208" s="75"/>
      <c r="D208" s="75"/>
      <c r="E208" s="75"/>
      <c r="F208" s="75"/>
    </row>
    <row r="209" spans="1:8" ht="15.95" customHeight="1">
      <c r="A209" s="75"/>
      <c r="B209" s="75"/>
      <c r="C209" s="75"/>
      <c r="D209" s="75"/>
      <c r="E209" s="75"/>
      <c r="F209" s="75"/>
    </row>
    <row r="210" spans="1:8" ht="15.95" customHeight="1">
      <c r="A210" s="75"/>
      <c r="B210" s="75"/>
      <c r="C210" s="75"/>
      <c r="D210" s="75"/>
      <c r="E210" s="75"/>
      <c r="F210" s="75"/>
    </row>
    <row r="211" spans="1:8" ht="15.95" customHeight="1">
      <c r="A211" s="75"/>
      <c r="B211" s="75"/>
      <c r="C211" s="75"/>
      <c r="D211" s="75"/>
      <c r="E211" s="75"/>
      <c r="F211" s="75"/>
    </row>
    <row r="212" spans="1:8" ht="15.95" customHeight="1">
      <c r="A212" s="75"/>
      <c r="B212" s="75"/>
      <c r="C212" s="75"/>
      <c r="D212" s="75"/>
      <c r="E212" s="75"/>
      <c r="F212" s="75"/>
    </row>
    <row r="213" spans="1:8" ht="15.95" customHeight="1">
      <c r="A213" s="75"/>
      <c r="B213" s="75"/>
      <c r="C213" s="75"/>
      <c r="D213" s="75"/>
      <c r="E213" s="75"/>
      <c r="F213" s="75"/>
    </row>
    <row r="214" spans="1:8" ht="15.95" customHeight="1">
      <c r="A214" s="75"/>
      <c r="B214" s="75"/>
      <c r="C214" s="75"/>
      <c r="D214" s="75"/>
      <c r="E214" s="75"/>
      <c r="F214" s="75"/>
    </row>
    <row r="215" spans="1:8" ht="15.95" customHeight="1">
      <c r="A215" s="75"/>
      <c r="B215" s="75"/>
      <c r="C215" s="75"/>
      <c r="D215" s="75"/>
      <c r="E215" s="75"/>
      <c r="F215" s="75"/>
    </row>
    <row r="216" spans="1:8" ht="15.95" customHeight="1">
      <c r="A216" s="75"/>
      <c r="B216" s="75"/>
      <c r="C216" s="75"/>
      <c r="D216" s="75"/>
      <c r="E216" s="75"/>
      <c r="F216" s="75"/>
    </row>
    <row r="217" spans="1:8">
      <c r="A217" s="75"/>
      <c r="B217" s="75"/>
      <c r="C217" s="75"/>
      <c r="D217" s="75"/>
      <c r="E217" s="75"/>
      <c r="F217" s="75"/>
    </row>
    <row r="218" spans="1:8">
      <c r="A218" s="75"/>
      <c r="B218" s="75"/>
      <c r="C218" s="75"/>
      <c r="D218" s="75"/>
      <c r="E218" s="75"/>
      <c r="F218" s="75"/>
    </row>
    <row r="219" spans="1:8" s="49" customFormat="1" ht="18" customHeight="1">
      <c r="A219" s="75"/>
      <c r="B219" s="75"/>
      <c r="C219" s="75"/>
      <c r="D219" s="75"/>
      <c r="E219" s="75"/>
      <c r="F219" s="75"/>
      <c r="G219" s="75"/>
      <c r="H219" s="75"/>
    </row>
    <row r="220" spans="1:8" ht="15.95" customHeight="1">
      <c r="A220" s="75"/>
      <c r="B220" s="75"/>
      <c r="C220" s="75"/>
      <c r="D220" s="75"/>
      <c r="E220" s="75"/>
      <c r="F220" s="75"/>
    </row>
    <row r="221" spans="1:8" ht="15.95" customHeight="1">
      <c r="A221" s="75"/>
      <c r="B221" s="75"/>
      <c r="C221" s="75"/>
      <c r="D221" s="75"/>
      <c r="E221" s="75"/>
      <c r="F221" s="75"/>
    </row>
    <row r="222" spans="1:8" ht="15.95" customHeight="1">
      <c r="A222" s="75"/>
      <c r="B222" s="75"/>
      <c r="C222" s="75"/>
      <c r="D222" s="75"/>
      <c r="E222" s="75"/>
      <c r="F222" s="75"/>
    </row>
    <row r="223" spans="1:8" ht="15.95" customHeight="1">
      <c r="A223" s="75"/>
      <c r="B223" s="75"/>
      <c r="C223" s="75"/>
      <c r="D223" s="75"/>
      <c r="E223" s="75"/>
      <c r="F223" s="75"/>
    </row>
    <row r="224" spans="1:8" ht="15.95" customHeight="1">
      <c r="A224" s="75"/>
      <c r="B224" s="75"/>
      <c r="C224" s="75"/>
      <c r="D224" s="75"/>
      <c r="E224" s="75"/>
      <c r="F224" s="75"/>
    </row>
    <row r="225" spans="1:6" ht="15.95" customHeight="1">
      <c r="A225" s="75"/>
      <c r="B225" s="75"/>
      <c r="C225" s="75"/>
      <c r="D225" s="75"/>
      <c r="E225" s="75"/>
      <c r="F225" s="75"/>
    </row>
    <row r="226" spans="1:6" ht="15.95" customHeight="1">
      <c r="A226" s="75"/>
      <c r="B226" s="75"/>
      <c r="C226" s="75"/>
      <c r="D226" s="75"/>
      <c r="E226" s="75"/>
      <c r="F226" s="75"/>
    </row>
    <row r="227" spans="1:6" ht="15.95" customHeight="1">
      <c r="A227" s="75"/>
      <c r="B227" s="75"/>
      <c r="C227" s="75"/>
      <c r="D227" s="75"/>
      <c r="E227" s="75"/>
      <c r="F227" s="75"/>
    </row>
    <row r="228" spans="1:6" ht="15.95" customHeight="1">
      <c r="A228" s="75"/>
      <c r="B228" s="75"/>
      <c r="C228" s="75"/>
      <c r="D228" s="75"/>
      <c r="E228" s="75"/>
      <c r="F228" s="75"/>
    </row>
    <row r="229" spans="1:6" ht="15.95" customHeight="1">
      <c r="A229" s="75"/>
      <c r="B229" s="75"/>
      <c r="C229" s="75"/>
      <c r="D229" s="75"/>
      <c r="E229" s="75"/>
      <c r="F229" s="75"/>
    </row>
    <row r="230" spans="1:6">
      <c r="A230" s="75"/>
      <c r="B230" s="75"/>
      <c r="C230" s="75"/>
      <c r="D230" s="75"/>
      <c r="E230" s="75"/>
      <c r="F230" s="75"/>
    </row>
    <row r="231" spans="1:6">
      <c r="A231" s="75"/>
      <c r="B231" s="75"/>
      <c r="C231" s="75"/>
      <c r="D231" s="75"/>
      <c r="E231" s="75"/>
      <c r="F231" s="75"/>
    </row>
    <row r="232" spans="1:6">
      <c r="A232" s="75"/>
      <c r="B232" s="75"/>
      <c r="C232" s="75"/>
      <c r="D232" s="75"/>
      <c r="E232" s="75"/>
      <c r="F232" s="75"/>
    </row>
    <row r="233" spans="1:6">
      <c r="A233" s="75"/>
      <c r="B233" s="75"/>
      <c r="C233" s="75"/>
      <c r="D233" s="75"/>
      <c r="E233" s="75"/>
      <c r="F233" s="75"/>
    </row>
    <row r="234" spans="1:6">
      <c r="A234" s="75"/>
      <c r="B234" s="75"/>
      <c r="C234" s="75"/>
      <c r="D234" s="75"/>
      <c r="E234" s="75"/>
      <c r="F234" s="75"/>
    </row>
  </sheetData>
  <mergeCells count="5">
    <mergeCell ref="B171:F171"/>
    <mergeCell ref="B65:F65"/>
    <mergeCell ref="B77:F77"/>
    <mergeCell ref="B83:F83"/>
    <mergeCell ref="B162:F162"/>
  </mergeCells>
  <dataValidations count="7">
    <dataValidation type="whole" errorStyle="warning" allowBlank="1" showInputMessage="1" showErrorMessage="1" errorTitle="WARNING" error="All figures must be entered as whole numbers. Please ensure that the figure you have entered is correct." sqref="C188:F188 C164 C173">
      <formula1>-1000000</formula1>
      <formula2>1000000</formula2>
    </dataValidation>
    <dataValidation type="whole" errorStyle="warning" operator="lessThanOrEqual" allowBlank="1" showInputMessage="1" showErrorMessage="1" errorTitle="WARNING: Check signage" error="Liabilities are expected to be entered as negative whole numbers. Please ensure the figure you have entered is correct. " sqref="C184:F186 C194:F195">
      <formula1>0</formula1>
    </dataValidation>
    <dataValidation type="whole" errorStyle="warning" operator="lessThanOrEqual" allowBlank="1" showInputMessage="1" showErrorMessage="1" errorTitle="WARNING: Check signage" error="Repayments are expected to be entered as negative whole numbers. Please ensure the figure you have entered is correct. " sqref="E168:F169 C177:F178">
      <formula1>0</formula1>
    </dataValidation>
    <dataValidation type="whole" errorStyle="warning" operator="lessThanOrEqual" allowBlank="1" showInputMessage="1" showErrorMessage="1" errorTitle="WARNING: Check signage" error="Financing must be entered as a negative whole number. Please ensure the figure you have entered is correct. " sqref="C44:F53 E54:F54 C55:F56 C98:F103 C122:F132 C147:F151">
      <formula1>0</formula1>
    </dataValidation>
    <dataValidation type="whole" errorStyle="warning" operator="greaterThanOrEqual" allowBlank="1" showInputMessage="1" showErrorMessage="1" errorTitle="WARNING: Check signage" error="Expenditure must be entered as a positive whole number. Please ensure the figure you have entered is correct." sqref="C31:F40 C66:F75 C78:F81 C84:F93 C114:F118 C141:F143">
      <formula1>0</formula1>
    </dataValidation>
    <dataValidation type="whole" errorStyle="warning" allowBlank="1" showInputMessage="1" showErrorMessage="1" errorTitle="WARNING" error="All figures need to be entered rounded to the nearest whole number. Please review the figure you have entered." sqref="C174 D172:F174 D163:F165 C165">
      <formula1>-100000000</formula1>
      <formula2>100000000</formula2>
    </dataValidation>
    <dataValidation type="whole" errorStyle="warning" allowBlank="1" showInputMessage="1" showErrorMessage="1" errorTitle="WARNING" error="All figures need to be entered rounded to the nearest whole number. This figure is also expected to be a positive figure. Please review the figure you have entered." sqref="C54:D54 C168:D169 C152:F152">
      <formula1>0</formula1>
      <formula2>100000000</formula2>
    </dataValidation>
  </dataValidations>
  <pageMargins left="0.7" right="0.7" top="0.75" bottom="0.75" header="0.3" footer="0.3"/>
  <pageSetup paperSize="9" orientation="portrait" horizontalDpi="90" verticalDpi="9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>
    <tabColor rgb="FFC5D9F1"/>
  </sheetPr>
  <dimension ref="A1:I234"/>
  <sheetViews>
    <sheetView zoomScaleNormal="100" workbookViewId="0">
      <pane ySplit="3" topLeftCell="A4" activePane="bottomLeft" state="frozen"/>
      <selection activeCell="H1" sqref="H1"/>
      <selection pane="bottomLeft" activeCell="C1" sqref="C1"/>
    </sheetView>
  </sheetViews>
  <sheetFormatPr defaultColWidth="9.140625" defaultRowHeight="12.75"/>
  <cols>
    <col min="1" max="1" width="4" style="39" customWidth="1"/>
    <col min="2" max="2" width="94.140625" style="40" customWidth="1"/>
    <col min="3" max="6" width="17.5703125" style="40" customWidth="1"/>
    <col min="7" max="7" width="11.140625" style="75" customWidth="1"/>
    <col min="8" max="8" width="69" style="75" customWidth="1"/>
    <col min="9" max="16384" width="9.140625" style="40"/>
  </cols>
  <sheetData>
    <row r="1" spans="1:8" s="3" customFormat="1" ht="20.100000000000001" customHeight="1">
      <c r="A1" s="28"/>
      <c r="B1" s="4" t="s">
        <v>156</v>
      </c>
      <c r="G1" s="75"/>
      <c r="H1" s="75"/>
    </row>
    <row r="2" spans="1:8" s="3" customFormat="1" ht="20.100000000000001" customHeight="1">
      <c r="A2" s="28"/>
      <c r="B2" s="5" t="s">
        <v>75</v>
      </c>
      <c r="D2" s="74"/>
      <c r="E2" s="74"/>
      <c r="F2" s="37"/>
      <c r="G2" s="75"/>
      <c r="H2" s="75"/>
    </row>
    <row r="3" spans="1:8" s="6" customFormat="1" ht="12.75" customHeight="1">
      <c r="A3" s="29"/>
      <c r="B3" s="7"/>
      <c r="G3" s="75"/>
      <c r="H3" s="75"/>
    </row>
    <row r="4" spans="1:8" s="6" customFormat="1" ht="20.100000000000001" customHeight="1">
      <c r="A4" s="29"/>
      <c r="B4" s="10" t="s">
        <v>39</v>
      </c>
      <c r="C4" s="9"/>
      <c r="D4" s="9"/>
      <c r="E4" s="9"/>
      <c r="F4" s="9"/>
      <c r="G4" s="75"/>
      <c r="H4" s="75"/>
    </row>
    <row r="5" spans="1:8" s="6" customFormat="1" ht="20.100000000000001" customHeight="1">
      <c r="A5" s="29"/>
      <c r="B5" s="10" t="s">
        <v>40</v>
      </c>
      <c r="C5" s="9"/>
      <c r="D5" s="9"/>
      <c r="E5" s="9"/>
      <c r="F5" s="9"/>
      <c r="G5" s="75"/>
      <c r="H5" s="75"/>
    </row>
    <row r="6" spans="1:8" s="6" customFormat="1" ht="20.100000000000001" customHeight="1">
      <c r="A6" s="29"/>
      <c r="B6" s="10" t="s">
        <v>140</v>
      </c>
      <c r="C6" s="47"/>
      <c r="D6" s="9"/>
      <c r="F6" s="9"/>
      <c r="G6" s="75"/>
      <c r="H6" s="75"/>
    </row>
    <row r="7" spans="1:8" s="1" customFormat="1" ht="8.1" customHeight="1">
      <c r="A7" s="33"/>
      <c r="C7" s="34"/>
      <c r="D7" s="51"/>
      <c r="F7" s="51"/>
      <c r="G7" s="75"/>
      <c r="H7" s="75"/>
    </row>
    <row r="8" spans="1:8" s="6" customFormat="1" ht="24.95" customHeight="1">
      <c r="A8" s="29"/>
      <c r="B8" s="23" t="s">
        <v>124</v>
      </c>
      <c r="C8" s="22"/>
      <c r="D8" s="11"/>
      <c r="E8" s="11"/>
      <c r="F8" s="8" t="s">
        <v>16</v>
      </c>
      <c r="G8" s="75"/>
      <c r="H8" s="75"/>
    </row>
    <row r="9" spans="1:8" s="13" customFormat="1" ht="45" customHeight="1">
      <c r="A9" s="30"/>
      <c r="B9" s="19"/>
      <c r="C9" s="20" t="s">
        <v>152</v>
      </c>
      <c r="D9" s="20" t="s">
        <v>41</v>
      </c>
      <c r="E9" s="20" t="s">
        <v>42</v>
      </c>
      <c r="F9" s="20" t="s">
        <v>153</v>
      </c>
      <c r="G9" s="75"/>
      <c r="H9" s="75"/>
    </row>
    <row r="10" spans="1:8" s="1" customFormat="1" ht="8.1" customHeight="1">
      <c r="A10" s="33"/>
      <c r="C10" s="34"/>
      <c r="D10" s="27"/>
      <c r="F10" s="27"/>
      <c r="G10" s="75"/>
      <c r="H10" s="75"/>
    </row>
    <row r="11" spans="1:8" s="6" customFormat="1" ht="15.95" customHeight="1">
      <c r="A11" s="29"/>
      <c r="B11" s="50" t="s">
        <v>43</v>
      </c>
      <c r="C11" s="48"/>
      <c r="D11" s="11"/>
      <c r="E11" s="11"/>
      <c r="F11" s="8"/>
      <c r="G11" s="75"/>
      <c r="H11" s="75"/>
    </row>
    <row r="12" spans="1:8" s="17" customFormat="1" ht="15.95" customHeight="1">
      <c r="A12" s="31"/>
      <c r="B12" s="14" t="s">
        <v>125</v>
      </c>
      <c r="C12" s="15">
        <f>C41+C119</f>
        <v>22696</v>
      </c>
      <c r="D12" s="15">
        <f>D41+D119</f>
        <v>24258</v>
      </c>
      <c r="E12" s="15">
        <f>E41+E119</f>
        <v>29651</v>
      </c>
      <c r="F12" s="15">
        <f>F41+F119</f>
        <v>31721</v>
      </c>
      <c r="G12" s="75"/>
      <c r="H12" s="75"/>
    </row>
    <row r="13" spans="1:8" s="17" customFormat="1" ht="15.95" customHeight="1">
      <c r="A13" s="31"/>
      <c r="B13" s="14" t="s">
        <v>126</v>
      </c>
      <c r="C13" s="15">
        <f>SUM(C76,C82, C141:C142)</f>
        <v>0</v>
      </c>
      <c r="D13" s="15">
        <f>SUM(D76,D82, D141:D142)</f>
        <v>0</v>
      </c>
      <c r="E13" s="15">
        <f>SUM(E76,E82, E141:E142)</f>
        <v>0</v>
      </c>
      <c r="F13" s="15">
        <f>SUM(F76,F82, F141:F142)</f>
        <v>0</v>
      </c>
      <c r="G13" s="75"/>
      <c r="H13" s="75"/>
    </row>
    <row r="14" spans="1:8" s="17" customFormat="1" ht="15.95" customHeight="1">
      <c r="A14" s="31"/>
      <c r="B14" s="14" t="s">
        <v>93</v>
      </c>
      <c r="C14" s="15">
        <f>C94+C143</f>
        <v>12388</v>
      </c>
      <c r="D14" s="15">
        <f>D94+D143</f>
        <v>15095</v>
      </c>
      <c r="E14" s="15">
        <f>E94+E143</f>
        <v>11950</v>
      </c>
      <c r="F14" s="15">
        <f>F94+F143</f>
        <v>14799</v>
      </c>
      <c r="G14" s="75"/>
      <c r="H14" s="75"/>
    </row>
    <row r="15" spans="1:8" s="17" customFormat="1" ht="15.95" customHeight="1">
      <c r="A15" s="32"/>
      <c r="B15" s="18" t="s">
        <v>128</v>
      </c>
      <c r="C15" s="16">
        <f>SUM(C12:C14)</f>
        <v>35084</v>
      </c>
      <c r="D15" s="16">
        <f>SUM(D12:D14)</f>
        <v>39353</v>
      </c>
      <c r="E15" s="16">
        <f>SUM(E12:E14)</f>
        <v>41601</v>
      </c>
      <c r="F15" s="16">
        <f>SUM(F12:F14)</f>
        <v>46520</v>
      </c>
      <c r="G15" s="75"/>
      <c r="H15" s="75"/>
    </row>
    <row r="16" spans="1:8" s="1" customFormat="1" ht="8.1" customHeight="1">
      <c r="A16" s="33"/>
      <c r="C16" s="34"/>
      <c r="D16" s="27"/>
      <c r="F16" s="27"/>
      <c r="G16" s="75"/>
      <c r="H16" s="75"/>
    </row>
    <row r="17" spans="1:8" s="6" customFormat="1" ht="15.95" customHeight="1">
      <c r="A17" s="29"/>
      <c r="B17" s="50" t="s">
        <v>48</v>
      </c>
      <c r="C17" s="48"/>
      <c r="D17" s="11"/>
      <c r="E17" s="11"/>
      <c r="F17" s="8"/>
      <c r="G17" s="75"/>
      <c r="H17" s="75"/>
    </row>
    <row r="18" spans="1:8" s="17" customFormat="1" ht="15.95" customHeight="1">
      <c r="A18" s="31"/>
      <c r="B18" s="14" t="s">
        <v>133</v>
      </c>
      <c r="C18" s="15">
        <f>SUM(C44:C50,C122:C126)</f>
        <v>-21705</v>
      </c>
      <c r="D18" s="15">
        <f>SUM(D44:D50,D122:D126)</f>
        <v>-17385</v>
      </c>
      <c r="E18" s="15">
        <f>SUM(E44:E50,E122:E126)</f>
        <v>-26881</v>
      </c>
      <c r="F18" s="15">
        <f>SUM(F44:F50,F122:F126)</f>
        <v>-29171</v>
      </c>
      <c r="G18" s="75"/>
      <c r="H18" s="75"/>
    </row>
    <row r="19" spans="1:8" s="17" customFormat="1" ht="15.95" customHeight="1">
      <c r="A19" s="31"/>
      <c r="B19" s="14" t="s">
        <v>134</v>
      </c>
      <c r="C19" s="15">
        <f>SUM(C51,C104,C127,C152)</f>
        <v>0</v>
      </c>
      <c r="D19" s="15">
        <f>SUM(D51,D104,D127,D152)</f>
        <v>0</v>
      </c>
      <c r="E19" s="15">
        <f>SUM(E51,E104,E127,E152)</f>
        <v>0</v>
      </c>
      <c r="F19" s="15">
        <f>SUM(F51,F104,F127,F152)</f>
        <v>0</v>
      </c>
      <c r="G19" s="75"/>
      <c r="H19" s="75"/>
    </row>
    <row r="20" spans="1:8" s="17" customFormat="1" ht="15.95" customHeight="1">
      <c r="A20" s="31"/>
      <c r="B20" s="14" t="s">
        <v>135</v>
      </c>
      <c r="C20" s="15">
        <f>SUM(C55:C56,C131:C132)</f>
        <v>0</v>
      </c>
      <c r="D20" s="15">
        <f>SUM(D55:D56,D131:D132)</f>
        <v>0</v>
      </c>
      <c r="E20" s="15">
        <f>SUM(E55:E56,E131:E132)</f>
        <v>0</v>
      </c>
      <c r="F20" s="15">
        <f>SUM(F55:F56,F131:F132)</f>
        <v>0</v>
      </c>
      <c r="G20" s="75"/>
      <c r="H20" s="75"/>
    </row>
    <row r="21" spans="1:8" s="17" customFormat="1" ht="15.95" customHeight="1">
      <c r="A21" s="31"/>
      <c r="B21" s="14" t="s">
        <v>136</v>
      </c>
      <c r="C21" s="15">
        <f>SUM(C52:C53,C128:C129)</f>
        <v>-991</v>
      </c>
      <c r="D21" s="15">
        <f>SUM(D52:D53,D128:D129)</f>
        <v>-6873</v>
      </c>
      <c r="E21" s="15">
        <f>SUM(E52:E53,E128:E129)</f>
        <v>-2770</v>
      </c>
      <c r="F21" s="15">
        <f>SUM(F52:F53,F128:F129)</f>
        <v>-2550</v>
      </c>
      <c r="G21" s="75"/>
      <c r="H21" s="75"/>
    </row>
    <row r="22" spans="1:8" s="17" customFormat="1" ht="15.95" customHeight="1">
      <c r="A22" s="31"/>
      <c r="B22" s="14" t="s">
        <v>137</v>
      </c>
      <c r="C22" s="15">
        <f>SUM(C54,C130)</f>
        <v>0</v>
      </c>
      <c r="D22" s="15">
        <f>SUM(D54,D130)</f>
        <v>0</v>
      </c>
      <c r="E22" s="15">
        <f>SUM(E54,E130)</f>
        <v>0</v>
      </c>
      <c r="F22" s="15">
        <f>SUM(F54,F130)</f>
        <v>0</v>
      </c>
      <c r="G22" s="75"/>
      <c r="H22" s="75"/>
    </row>
    <row r="23" spans="1:8" s="17" customFormat="1" ht="15.95" customHeight="1">
      <c r="A23" s="31"/>
      <c r="B23" s="14" t="s">
        <v>138</v>
      </c>
      <c r="C23" s="15">
        <f>SUM(C98:C103, C147:C151)</f>
        <v>-12388</v>
      </c>
      <c r="D23" s="15">
        <f>SUM(D98:D103, D147:D151)</f>
        <v>-15095</v>
      </c>
      <c r="E23" s="15">
        <f>SUM(E98:E103, E147:E151)</f>
        <v>-11950</v>
      </c>
      <c r="F23" s="15">
        <f>SUM(F98:F103, F147:F151)</f>
        <v>-14799</v>
      </c>
      <c r="G23" s="75"/>
      <c r="H23" s="75"/>
    </row>
    <row r="24" spans="1:8" s="17" customFormat="1" ht="15.95" customHeight="1">
      <c r="A24" s="32"/>
      <c r="B24" s="18" t="s">
        <v>53</v>
      </c>
      <c r="C24" s="16">
        <f>SUM(C18:C23)</f>
        <v>-35084</v>
      </c>
      <c r="D24" s="16">
        <f>SUM(D18:D23)</f>
        <v>-39353</v>
      </c>
      <c r="E24" s="16">
        <f>SUM(E18:E23)</f>
        <v>-41601</v>
      </c>
      <c r="F24" s="16">
        <f>SUM(F18:F23)</f>
        <v>-46520</v>
      </c>
      <c r="G24" s="75"/>
      <c r="H24" s="75"/>
    </row>
    <row r="25" spans="1:8" ht="18" customHeight="1">
      <c r="D25" s="41"/>
      <c r="E25" s="41"/>
      <c r="F25" s="41"/>
    </row>
    <row r="26" spans="1:8" s="6" customFormat="1" ht="24.95" customHeight="1">
      <c r="A26" s="29"/>
      <c r="B26" s="23" t="s">
        <v>127</v>
      </c>
      <c r="C26" s="22"/>
      <c r="D26" s="11"/>
      <c r="E26" s="11"/>
      <c r="F26" s="8"/>
      <c r="G26" s="75"/>
      <c r="H26" s="75"/>
    </row>
    <row r="27" spans="1:8" s="6" customFormat="1" ht="20.100000000000001" customHeight="1">
      <c r="A27" s="29"/>
      <c r="B27" s="12" t="s">
        <v>142</v>
      </c>
      <c r="C27" s="48"/>
      <c r="D27" s="11"/>
      <c r="E27" s="11"/>
      <c r="F27" s="8" t="s">
        <v>16</v>
      </c>
      <c r="G27" s="75"/>
      <c r="H27" s="75"/>
    </row>
    <row r="28" spans="1:8" s="13" customFormat="1" ht="45" customHeight="1">
      <c r="A28" s="30"/>
      <c r="B28" s="19"/>
      <c r="C28" s="20" t="str">
        <f>C$9</f>
        <v>2020-21 
Provisional 
Outturn</v>
      </c>
      <c r="D28" s="20" t="str">
        <f>D$9</f>
        <v>2021-22 
Budget 
Estimate</v>
      </c>
      <c r="E28" s="20" t="str">
        <f>E$9</f>
        <v>2022-23 
Budget 
Estimate</v>
      </c>
      <c r="F28" s="20" t="str">
        <f>F$9</f>
        <v>2023-24 
Budget 
Estimate</v>
      </c>
      <c r="G28" s="75"/>
      <c r="H28" s="75"/>
    </row>
    <row r="29" spans="1:8" s="1" customFormat="1" ht="8.1" customHeight="1">
      <c r="A29" s="33"/>
      <c r="C29" s="34"/>
      <c r="D29" s="27"/>
      <c r="F29" s="27"/>
      <c r="G29" s="75"/>
      <c r="H29" s="75"/>
    </row>
    <row r="30" spans="1:8" s="6" customFormat="1" ht="15.95" customHeight="1">
      <c r="A30" s="29"/>
      <c r="B30" s="50" t="s">
        <v>43</v>
      </c>
      <c r="C30" s="48"/>
      <c r="D30" s="11"/>
      <c r="E30" s="11"/>
      <c r="F30" s="8"/>
      <c r="G30" s="75"/>
      <c r="H30" s="75"/>
    </row>
    <row r="31" spans="1:8" s="17" customFormat="1" ht="15.95" customHeight="1">
      <c r="A31" s="31"/>
      <c r="B31" s="21" t="s">
        <v>31</v>
      </c>
      <c r="C31" s="26">
        <v>0</v>
      </c>
      <c r="D31" s="26">
        <v>0</v>
      </c>
      <c r="E31" s="26">
        <v>0</v>
      </c>
      <c r="F31" s="26">
        <v>0</v>
      </c>
      <c r="G31" s="75"/>
      <c r="H31" s="75"/>
    </row>
    <row r="32" spans="1:8" s="17" customFormat="1" ht="15.95" customHeight="1">
      <c r="A32" s="31"/>
      <c r="B32" s="21" t="s">
        <v>154</v>
      </c>
      <c r="C32" s="26">
        <v>0</v>
      </c>
      <c r="D32" s="26">
        <v>0</v>
      </c>
      <c r="E32" s="26">
        <v>0</v>
      </c>
      <c r="F32" s="26">
        <v>0</v>
      </c>
      <c r="G32" s="75"/>
      <c r="H32" s="75"/>
    </row>
    <row r="33" spans="1:8" s="17" customFormat="1" ht="15.95" customHeight="1">
      <c r="A33" s="31"/>
      <c r="B33" s="21" t="s">
        <v>32</v>
      </c>
      <c r="C33" s="26">
        <v>0</v>
      </c>
      <c r="D33" s="26">
        <v>0</v>
      </c>
      <c r="E33" s="26">
        <v>0</v>
      </c>
      <c r="F33" s="26">
        <v>0</v>
      </c>
      <c r="G33" s="75"/>
      <c r="H33" s="75"/>
    </row>
    <row r="34" spans="1:8" s="17" customFormat="1" ht="15.95" customHeight="1">
      <c r="A34" s="31"/>
      <c r="B34" s="21" t="s">
        <v>35</v>
      </c>
      <c r="C34" s="26">
        <v>22696</v>
      </c>
      <c r="D34" s="26">
        <v>24258</v>
      </c>
      <c r="E34" s="26">
        <v>29651</v>
      </c>
      <c r="F34" s="26">
        <v>31721</v>
      </c>
      <c r="G34" s="75"/>
      <c r="H34" s="75"/>
    </row>
    <row r="35" spans="1:8" s="17" customFormat="1" ht="15.95" customHeight="1">
      <c r="A35" s="31"/>
      <c r="B35" s="21" t="s">
        <v>33</v>
      </c>
      <c r="C35" s="26">
        <v>0</v>
      </c>
      <c r="D35" s="26">
        <v>0</v>
      </c>
      <c r="E35" s="26">
        <v>0</v>
      </c>
      <c r="F35" s="26">
        <v>0</v>
      </c>
      <c r="G35" s="75"/>
      <c r="H35" s="75"/>
    </row>
    <row r="36" spans="1:8" s="17" customFormat="1" ht="15.95" customHeight="1">
      <c r="A36" s="31"/>
      <c r="B36" s="21" t="s">
        <v>45</v>
      </c>
      <c r="C36" s="26">
        <v>0</v>
      </c>
      <c r="D36" s="26">
        <v>0</v>
      </c>
      <c r="E36" s="26">
        <v>0</v>
      </c>
      <c r="F36" s="26">
        <v>0</v>
      </c>
      <c r="G36" s="75"/>
      <c r="H36" s="75"/>
    </row>
    <row r="37" spans="1:8" s="17" customFormat="1" ht="15.95" customHeight="1">
      <c r="A37" s="31"/>
      <c r="B37" s="21" t="s">
        <v>44</v>
      </c>
      <c r="C37" s="26">
        <v>0</v>
      </c>
      <c r="D37" s="26">
        <v>0</v>
      </c>
      <c r="E37" s="26">
        <v>0</v>
      </c>
      <c r="F37" s="26">
        <v>0</v>
      </c>
      <c r="G37" s="75"/>
      <c r="H37" s="75"/>
    </row>
    <row r="38" spans="1:8" s="17" customFormat="1" ht="15.95" customHeight="1">
      <c r="A38" s="31"/>
      <c r="B38" s="21" t="s">
        <v>38</v>
      </c>
      <c r="C38" s="26">
        <v>0</v>
      </c>
      <c r="D38" s="26">
        <v>0</v>
      </c>
      <c r="E38" s="26">
        <v>0</v>
      </c>
      <c r="F38" s="26">
        <v>0</v>
      </c>
      <c r="G38" s="75"/>
      <c r="H38" s="75"/>
    </row>
    <row r="39" spans="1:8" s="17" customFormat="1" ht="15.95" customHeight="1">
      <c r="A39" s="31"/>
      <c r="B39" s="21" t="s">
        <v>34</v>
      </c>
      <c r="C39" s="26">
        <v>0</v>
      </c>
      <c r="D39" s="26">
        <v>0</v>
      </c>
      <c r="E39" s="26">
        <v>0</v>
      </c>
      <c r="F39" s="26">
        <v>0</v>
      </c>
      <c r="G39" s="75"/>
      <c r="H39" s="75"/>
    </row>
    <row r="40" spans="1:8" s="17" customFormat="1" ht="15.95" customHeight="1">
      <c r="A40" s="31"/>
      <c r="B40" s="21" t="s">
        <v>46</v>
      </c>
      <c r="C40" s="26">
        <v>0</v>
      </c>
      <c r="D40" s="26">
        <v>0</v>
      </c>
      <c r="E40" s="26">
        <v>0</v>
      </c>
      <c r="F40" s="26">
        <v>0</v>
      </c>
      <c r="G40" s="75"/>
      <c r="H40" s="75"/>
    </row>
    <row r="41" spans="1:8" s="17" customFormat="1" ht="15.95" customHeight="1">
      <c r="A41" s="32"/>
      <c r="B41" s="18" t="s">
        <v>47</v>
      </c>
      <c r="C41" s="16">
        <f>SUM(C31:C40)</f>
        <v>22696</v>
      </c>
      <c r="D41" s="16">
        <f>SUM(D31:D40)</f>
        <v>24258</v>
      </c>
      <c r="E41" s="16">
        <f>SUM(E31:E40)</f>
        <v>29651</v>
      </c>
      <c r="F41" s="16">
        <f>SUM(F31:F40)</f>
        <v>31721</v>
      </c>
      <c r="G41" s="75"/>
      <c r="H41" s="75"/>
    </row>
    <row r="42" spans="1:8" s="1" customFormat="1" ht="8.1" customHeight="1">
      <c r="A42" s="33"/>
      <c r="C42" s="34"/>
      <c r="D42" s="27"/>
      <c r="F42" s="27"/>
      <c r="G42" s="75"/>
      <c r="H42" s="75"/>
    </row>
    <row r="43" spans="1:8" s="6" customFormat="1" ht="15.95" customHeight="1">
      <c r="A43" s="29"/>
      <c r="B43" s="50" t="s">
        <v>48</v>
      </c>
      <c r="C43" s="48"/>
      <c r="D43" s="11"/>
      <c r="E43" s="11"/>
      <c r="F43" s="8"/>
      <c r="G43" s="75"/>
      <c r="H43" s="75"/>
    </row>
    <row r="44" spans="1:8" s="17" customFormat="1" ht="15.95" customHeight="1">
      <c r="A44" s="31"/>
      <c r="B44" s="21" t="s">
        <v>78</v>
      </c>
      <c r="C44" s="26">
        <v>0</v>
      </c>
      <c r="D44" s="26">
        <v>0</v>
      </c>
      <c r="E44" s="26">
        <v>0</v>
      </c>
      <c r="F44" s="26">
        <v>0</v>
      </c>
      <c r="G44" s="75"/>
      <c r="H44" s="75"/>
    </row>
    <row r="45" spans="1:8" s="17" customFormat="1" ht="15.95" customHeight="1">
      <c r="A45" s="31"/>
      <c r="B45" s="21" t="s">
        <v>79</v>
      </c>
      <c r="C45" s="26">
        <v>0</v>
      </c>
      <c r="D45" s="26">
        <v>0</v>
      </c>
      <c r="E45" s="26">
        <v>0</v>
      </c>
      <c r="F45" s="26">
        <v>0</v>
      </c>
      <c r="G45" s="75"/>
      <c r="H45" s="75"/>
    </row>
    <row r="46" spans="1:8" s="17" customFormat="1" ht="15.95" customHeight="1">
      <c r="A46" s="31"/>
      <c r="B46" s="21" t="s">
        <v>80</v>
      </c>
      <c r="C46" s="26">
        <v>0</v>
      </c>
      <c r="D46" s="26">
        <v>0</v>
      </c>
      <c r="E46" s="26">
        <v>0</v>
      </c>
      <c r="F46" s="26">
        <v>0</v>
      </c>
      <c r="G46" s="75"/>
      <c r="H46" s="75"/>
    </row>
    <row r="47" spans="1:8" s="17" customFormat="1" ht="15.95" customHeight="1">
      <c r="A47" s="31"/>
      <c r="B47" s="21" t="s">
        <v>81</v>
      </c>
      <c r="C47" s="26">
        <v>-21615</v>
      </c>
      <c r="D47" s="26">
        <v>-17335</v>
      </c>
      <c r="E47" s="26">
        <v>-26881</v>
      </c>
      <c r="F47" s="26">
        <v>-29171</v>
      </c>
      <c r="G47" s="75"/>
      <c r="H47" s="75"/>
    </row>
    <row r="48" spans="1:8" s="17" customFormat="1" ht="15.95" customHeight="1">
      <c r="A48" s="31"/>
      <c r="B48" s="21" t="s">
        <v>82</v>
      </c>
      <c r="C48" s="26">
        <v>0</v>
      </c>
      <c r="D48" s="26">
        <v>0</v>
      </c>
      <c r="E48" s="26">
        <v>0</v>
      </c>
      <c r="F48" s="26">
        <v>0</v>
      </c>
      <c r="G48" s="75"/>
      <c r="H48" s="75"/>
    </row>
    <row r="49" spans="1:8" s="17" customFormat="1" ht="15.95" customHeight="1">
      <c r="A49" s="31"/>
      <c r="B49" s="21" t="s">
        <v>83</v>
      </c>
      <c r="C49" s="26">
        <v>0</v>
      </c>
      <c r="D49" s="26">
        <v>0</v>
      </c>
      <c r="E49" s="26">
        <v>0</v>
      </c>
      <c r="F49" s="26">
        <v>0</v>
      </c>
      <c r="G49" s="75"/>
      <c r="H49" s="75"/>
    </row>
    <row r="50" spans="1:8" s="17" customFormat="1" ht="15.95" customHeight="1">
      <c r="A50" s="31"/>
      <c r="B50" s="21" t="s">
        <v>84</v>
      </c>
      <c r="C50" s="26">
        <v>-90</v>
      </c>
      <c r="D50" s="26">
        <v>-50</v>
      </c>
      <c r="E50" s="26">
        <v>0</v>
      </c>
      <c r="F50" s="26">
        <v>0</v>
      </c>
      <c r="G50" s="75"/>
      <c r="H50" s="75"/>
    </row>
    <row r="51" spans="1:8" s="17" customFormat="1" ht="15.95" customHeight="1">
      <c r="A51" s="31"/>
      <c r="B51" s="21" t="s">
        <v>85</v>
      </c>
      <c r="C51" s="26">
        <v>0</v>
      </c>
      <c r="D51" s="26">
        <v>0</v>
      </c>
      <c r="E51" s="26">
        <v>0</v>
      </c>
      <c r="F51" s="26">
        <v>0</v>
      </c>
      <c r="G51" s="75"/>
      <c r="H51" s="75"/>
    </row>
    <row r="52" spans="1:8" s="17" customFormat="1" ht="15.95" customHeight="1">
      <c r="A52" s="31"/>
      <c r="B52" s="21" t="s">
        <v>86</v>
      </c>
      <c r="C52" s="26">
        <v>0</v>
      </c>
      <c r="D52" s="26">
        <v>0</v>
      </c>
      <c r="E52" s="26">
        <v>0</v>
      </c>
      <c r="F52" s="26">
        <v>0</v>
      </c>
      <c r="G52" s="75"/>
      <c r="H52" s="75"/>
    </row>
    <row r="53" spans="1:8" s="17" customFormat="1" ht="15.95" customHeight="1">
      <c r="A53" s="31"/>
      <c r="B53" s="21" t="s">
        <v>87</v>
      </c>
      <c r="C53" s="26">
        <v>-991</v>
      </c>
      <c r="D53" s="26">
        <v>-6873</v>
      </c>
      <c r="E53" s="26">
        <v>-2770</v>
      </c>
      <c r="F53" s="26">
        <v>-2550</v>
      </c>
      <c r="G53" s="75"/>
      <c r="H53" s="75"/>
    </row>
    <row r="54" spans="1:8" s="17" customFormat="1" ht="15.95" customHeight="1">
      <c r="A54" s="31"/>
      <c r="B54" s="21" t="s">
        <v>88</v>
      </c>
      <c r="C54" s="15">
        <v>0</v>
      </c>
      <c r="D54" s="15">
        <v>0</v>
      </c>
      <c r="E54" s="26">
        <v>0</v>
      </c>
      <c r="F54" s="26">
        <v>0</v>
      </c>
      <c r="G54" s="75"/>
      <c r="H54" s="75"/>
    </row>
    <row r="55" spans="1:8" s="17" customFormat="1" ht="15.95" customHeight="1">
      <c r="A55" s="31"/>
      <c r="B55" s="21" t="s">
        <v>89</v>
      </c>
      <c r="C55" s="26">
        <v>0</v>
      </c>
      <c r="D55" s="26">
        <v>0</v>
      </c>
      <c r="E55" s="26">
        <v>0</v>
      </c>
      <c r="F55" s="26">
        <v>0</v>
      </c>
      <c r="G55" s="75"/>
      <c r="H55" s="75"/>
    </row>
    <row r="56" spans="1:8" s="17" customFormat="1" ht="15.95" customHeight="1">
      <c r="A56" s="31"/>
      <c r="B56" s="21" t="s">
        <v>90</v>
      </c>
      <c r="C56" s="26">
        <v>0</v>
      </c>
      <c r="D56" s="26">
        <v>0</v>
      </c>
      <c r="E56" s="26">
        <v>0</v>
      </c>
      <c r="F56" s="26">
        <v>0</v>
      </c>
      <c r="G56" s="75"/>
      <c r="H56" s="75"/>
    </row>
    <row r="57" spans="1:8" s="17" customFormat="1" ht="15.95" customHeight="1">
      <c r="A57" s="32"/>
      <c r="B57" s="18" t="s">
        <v>49</v>
      </c>
      <c r="C57" s="16">
        <f>SUM(C44:C56)</f>
        <v>-22696</v>
      </c>
      <c r="D57" s="16">
        <f>SUM(D44:D56)</f>
        <v>-24258</v>
      </c>
      <c r="E57" s="16">
        <f>SUM(E44:E56)</f>
        <v>-29651</v>
      </c>
      <c r="F57" s="16">
        <f>SUM(F44:F56)</f>
        <v>-31721</v>
      </c>
      <c r="G57" s="75"/>
      <c r="H57" s="75"/>
    </row>
    <row r="58" spans="1:8" s="1" customFormat="1" ht="8.1" customHeight="1">
      <c r="A58" s="33"/>
      <c r="C58" s="34"/>
      <c r="D58" s="27"/>
      <c r="F58" s="27"/>
      <c r="G58" s="75"/>
      <c r="H58" s="75"/>
    </row>
    <row r="59" spans="1:8" s="17" customFormat="1" ht="15.95" customHeight="1">
      <c r="A59" s="31"/>
      <c r="B59" s="44" t="s">
        <v>97</v>
      </c>
      <c r="C59" s="36" t="str">
        <f>IF(C41+C57=0, "PASS", "FAIL")</f>
        <v>PASS</v>
      </c>
      <c r="D59" s="36" t="str">
        <f>IF(D41+D57=0, "PASS", "FAIL")</f>
        <v>PASS</v>
      </c>
      <c r="E59" s="36" t="str">
        <f>IF(E41+E57=0, "PASS", "FAIL")</f>
        <v>PASS</v>
      </c>
      <c r="F59" s="36" t="str">
        <f>IF(F41+F57=0, "PASS", "FAIL")</f>
        <v>PASS</v>
      </c>
      <c r="G59" s="75"/>
      <c r="H59" s="75"/>
    </row>
    <row r="60" spans="1:8" s="1" customFormat="1" ht="18" customHeight="1">
      <c r="A60" s="33"/>
      <c r="C60" s="34"/>
      <c r="D60" s="27"/>
      <c r="F60" s="27"/>
      <c r="G60" s="75"/>
      <c r="H60" s="75"/>
    </row>
    <row r="61" spans="1:8" s="6" customFormat="1" ht="20.100000000000001" customHeight="1">
      <c r="A61" s="29"/>
      <c r="B61" s="12" t="s">
        <v>141</v>
      </c>
      <c r="C61" s="48"/>
      <c r="D61" s="11"/>
      <c r="E61" s="11"/>
      <c r="F61" s="8" t="s">
        <v>16</v>
      </c>
      <c r="G61" s="75"/>
      <c r="H61" s="75"/>
    </row>
    <row r="62" spans="1:8" s="13" customFormat="1" ht="45" customHeight="1">
      <c r="A62" s="30"/>
      <c r="B62" s="19"/>
      <c r="C62" s="20" t="str">
        <f>C$9</f>
        <v>2020-21 
Provisional 
Outturn</v>
      </c>
      <c r="D62" s="20" t="str">
        <f>D$9</f>
        <v>2021-22 
Budget 
Estimate</v>
      </c>
      <c r="E62" s="20" t="str">
        <f>E$9</f>
        <v>2022-23 
Budget 
Estimate</v>
      </c>
      <c r="F62" s="20" t="str">
        <f>F$9</f>
        <v>2023-24 
Budget 
Estimate</v>
      </c>
      <c r="G62" s="75"/>
      <c r="H62" s="75"/>
    </row>
    <row r="63" spans="1:8" s="1" customFormat="1" ht="8.1" customHeight="1">
      <c r="A63" s="33"/>
      <c r="C63" s="34"/>
      <c r="D63" s="27"/>
      <c r="F63" s="27"/>
      <c r="G63" s="75"/>
      <c r="H63" s="75"/>
    </row>
    <row r="64" spans="1:8" s="6" customFormat="1" ht="15.95" customHeight="1">
      <c r="A64" s="29"/>
      <c r="B64" s="50" t="s">
        <v>43</v>
      </c>
      <c r="C64" s="48"/>
      <c r="D64" s="11"/>
      <c r="E64" s="11"/>
      <c r="F64" s="8"/>
      <c r="G64" s="75"/>
      <c r="H64" s="75"/>
    </row>
    <row r="65" spans="1:8" s="13" customFormat="1" ht="20.100000000000001" customHeight="1">
      <c r="A65" s="30"/>
      <c r="B65" s="81" t="s">
        <v>94</v>
      </c>
      <c r="C65" s="82"/>
      <c r="D65" s="82"/>
      <c r="E65" s="82"/>
      <c r="F65" s="83"/>
      <c r="G65" s="75"/>
      <c r="H65" s="75"/>
    </row>
    <row r="66" spans="1:8" s="17" customFormat="1" ht="15.95" customHeight="1">
      <c r="A66" s="31"/>
      <c r="B66" s="21" t="s">
        <v>31</v>
      </c>
      <c r="C66" s="26">
        <v>0</v>
      </c>
      <c r="D66" s="26">
        <v>0</v>
      </c>
      <c r="E66" s="26">
        <v>0</v>
      </c>
      <c r="F66" s="26">
        <v>0</v>
      </c>
      <c r="G66" s="75"/>
      <c r="H66" s="75"/>
    </row>
    <row r="67" spans="1:8" s="17" customFormat="1" ht="15.95" customHeight="1">
      <c r="A67" s="31"/>
      <c r="B67" s="21" t="s">
        <v>154</v>
      </c>
      <c r="C67" s="26">
        <v>0</v>
      </c>
      <c r="D67" s="26">
        <v>0</v>
      </c>
      <c r="E67" s="26">
        <v>0</v>
      </c>
      <c r="F67" s="26">
        <v>0</v>
      </c>
      <c r="G67" s="75"/>
      <c r="H67" s="75"/>
    </row>
    <row r="68" spans="1:8" s="17" customFormat="1" ht="15.95" customHeight="1">
      <c r="A68" s="31"/>
      <c r="B68" s="21" t="s">
        <v>32</v>
      </c>
      <c r="C68" s="26">
        <v>0</v>
      </c>
      <c r="D68" s="26">
        <v>0</v>
      </c>
      <c r="E68" s="26">
        <v>0</v>
      </c>
      <c r="F68" s="26">
        <v>0</v>
      </c>
      <c r="G68" s="75"/>
      <c r="H68" s="75"/>
    </row>
    <row r="69" spans="1:8" s="17" customFormat="1" ht="15.95" customHeight="1">
      <c r="A69" s="31"/>
      <c r="B69" s="21" t="s">
        <v>50</v>
      </c>
      <c r="C69" s="26">
        <v>0</v>
      </c>
      <c r="D69" s="26">
        <v>0</v>
      </c>
      <c r="E69" s="26">
        <v>0</v>
      </c>
      <c r="F69" s="26">
        <v>0</v>
      </c>
      <c r="G69" s="75"/>
      <c r="H69" s="75"/>
    </row>
    <row r="70" spans="1:8" s="17" customFormat="1" ht="15.95" customHeight="1">
      <c r="A70" s="31"/>
      <c r="B70" s="21" t="s">
        <v>33</v>
      </c>
      <c r="C70" s="26">
        <v>0</v>
      </c>
      <c r="D70" s="26">
        <v>0</v>
      </c>
      <c r="E70" s="26">
        <v>0</v>
      </c>
      <c r="F70" s="26">
        <v>0</v>
      </c>
      <c r="G70" s="75"/>
      <c r="H70" s="75"/>
    </row>
    <row r="71" spans="1:8" s="17" customFormat="1" ht="15.95" customHeight="1">
      <c r="A71" s="31"/>
      <c r="B71" s="21" t="s">
        <v>45</v>
      </c>
      <c r="C71" s="26">
        <v>0</v>
      </c>
      <c r="D71" s="26">
        <v>0</v>
      </c>
      <c r="E71" s="26">
        <v>0</v>
      </c>
      <c r="F71" s="26">
        <v>0</v>
      </c>
      <c r="G71" s="75"/>
      <c r="H71" s="75"/>
    </row>
    <row r="72" spans="1:8" s="17" customFormat="1" ht="15.95" customHeight="1">
      <c r="A72" s="31"/>
      <c r="B72" s="21" t="s">
        <v>44</v>
      </c>
      <c r="C72" s="26">
        <v>0</v>
      </c>
      <c r="D72" s="26">
        <v>0</v>
      </c>
      <c r="E72" s="26">
        <v>0</v>
      </c>
      <c r="F72" s="26">
        <v>0</v>
      </c>
      <c r="G72" s="75"/>
      <c r="H72" s="75"/>
    </row>
    <row r="73" spans="1:8" s="17" customFormat="1" ht="15.95" customHeight="1">
      <c r="A73" s="31"/>
      <c r="B73" s="21" t="s">
        <v>38</v>
      </c>
      <c r="C73" s="26">
        <v>0</v>
      </c>
      <c r="D73" s="26">
        <v>0</v>
      </c>
      <c r="E73" s="26">
        <v>0</v>
      </c>
      <c r="F73" s="26">
        <v>0</v>
      </c>
      <c r="G73" s="75"/>
      <c r="H73" s="75"/>
    </row>
    <row r="74" spans="1:8" s="17" customFormat="1" ht="15.95" customHeight="1">
      <c r="A74" s="31"/>
      <c r="B74" s="21" t="s">
        <v>34</v>
      </c>
      <c r="C74" s="26">
        <v>0</v>
      </c>
      <c r="D74" s="26">
        <v>0</v>
      </c>
      <c r="E74" s="26">
        <v>0</v>
      </c>
      <c r="F74" s="26">
        <v>0</v>
      </c>
      <c r="G74" s="75"/>
      <c r="H74" s="75"/>
    </row>
    <row r="75" spans="1:8" s="17" customFormat="1" ht="15.95" customHeight="1">
      <c r="A75" s="31"/>
      <c r="B75" s="21" t="s">
        <v>46</v>
      </c>
      <c r="C75" s="26">
        <v>0</v>
      </c>
      <c r="D75" s="26">
        <v>0</v>
      </c>
      <c r="E75" s="26">
        <v>0</v>
      </c>
      <c r="F75" s="26">
        <v>0</v>
      </c>
      <c r="G75" s="75"/>
      <c r="H75" s="75"/>
    </row>
    <row r="76" spans="1:8" s="17" customFormat="1" ht="15.95" customHeight="1">
      <c r="A76" s="32"/>
      <c r="B76" s="24" t="s">
        <v>95</v>
      </c>
      <c r="C76" s="25">
        <f>SUM(C66:C75)</f>
        <v>0</v>
      </c>
      <c r="D76" s="25">
        <f>SUM(D66:D75)</f>
        <v>0</v>
      </c>
      <c r="E76" s="25">
        <f>SUM(E66:E75)</f>
        <v>0</v>
      </c>
      <c r="F76" s="25">
        <f>SUM(F66:F75)</f>
        <v>0</v>
      </c>
      <c r="G76" s="75"/>
      <c r="H76" s="75"/>
    </row>
    <row r="77" spans="1:8" s="13" customFormat="1" ht="20.100000000000001" customHeight="1">
      <c r="A77" s="30"/>
      <c r="B77" s="81" t="s">
        <v>130</v>
      </c>
      <c r="C77" s="82"/>
      <c r="D77" s="82"/>
      <c r="E77" s="82"/>
      <c r="F77" s="83"/>
      <c r="G77" s="75"/>
      <c r="H77" s="75"/>
    </row>
    <row r="78" spans="1:8" s="17" customFormat="1" ht="15.95" customHeight="1">
      <c r="A78" s="31"/>
      <c r="B78" s="21" t="s">
        <v>51</v>
      </c>
      <c r="C78" s="26">
        <v>0</v>
      </c>
      <c r="D78" s="26">
        <v>0</v>
      </c>
      <c r="E78" s="26">
        <v>0</v>
      </c>
      <c r="F78" s="26">
        <v>0</v>
      </c>
      <c r="G78" s="75"/>
      <c r="H78" s="75"/>
    </row>
    <row r="79" spans="1:8" s="17" customFormat="1" ht="15.95" customHeight="1">
      <c r="A79" s="31"/>
      <c r="B79" s="21" t="s">
        <v>92</v>
      </c>
      <c r="C79" s="26">
        <v>0</v>
      </c>
      <c r="D79" s="26">
        <v>0</v>
      </c>
      <c r="E79" s="26">
        <v>0</v>
      </c>
      <c r="F79" s="26">
        <v>0</v>
      </c>
      <c r="G79" s="75"/>
      <c r="H79" s="75"/>
    </row>
    <row r="80" spans="1:8" s="17" customFormat="1" ht="15.95" customHeight="1">
      <c r="A80" s="31"/>
      <c r="B80" s="21" t="s">
        <v>131</v>
      </c>
      <c r="C80" s="26">
        <v>0</v>
      </c>
      <c r="D80" s="26">
        <v>0</v>
      </c>
      <c r="E80" s="26">
        <v>0</v>
      </c>
      <c r="F80" s="26">
        <v>0</v>
      </c>
      <c r="G80" s="75"/>
      <c r="H80" s="75"/>
    </row>
    <row r="81" spans="1:8" s="17" customFormat="1" ht="15.95" customHeight="1">
      <c r="A81" s="31"/>
      <c r="B81" s="21" t="s">
        <v>52</v>
      </c>
      <c r="C81" s="26">
        <v>0</v>
      </c>
      <c r="D81" s="26">
        <v>0</v>
      </c>
      <c r="E81" s="26">
        <v>0</v>
      </c>
      <c r="F81" s="26">
        <v>0</v>
      </c>
      <c r="G81" s="75"/>
      <c r="H81" s="75"/>
    </row>
    <row r="82" spans="1:8" s="17" customFormat="1" ht="15.95" customHeight="1">
      <c r="A82" s="32"/>
      <c r="B82" s="24" t="s">
        <v>132</v>
      </c>
      <c r="C82" s="25">
        <f>SUM(C78:C81)</f>
        <v>0</v>
      </c>
      <c r="D82" s="25">
        <f>SUM(D78:D81)</f>
        <v>0</v>
      </c>
      <c r="E82" s="25">
        <f>SUM(E78:E81)</f>
        <v>0</v>
      </c>
      <c r="F82" s="25">
        <f>SUM(F78:F81)</f>
        <v>0</v>
      </c>
      <c r="G82" s="75"/>
      <c r="H82" s="75"/>
    </row>
    <row r="83" spans="1:8" s="13" customFormat="1" ht="20.100000000000001" customHeight="1">
      <c r="A83" s="30"/>
      <c r="B83" s="81" t="s">
        <v>93</v>
      </c>
      <c r="C83" s="82"/>
      <c r="D83" s="82"/>
      <c r="E83" s="82"/>
      <c r="F83" s="83"/>
      <c r="G83" s="75"/>
      <c r="H83" s="75"/>
    </row>
    <row r="84" spans="1:8" s="17" customFormat="1" ht="15.95" customHeight="1">
      <c r="A84" s="31"/>
      <c r="B84" s="21" t="s">
        <v>31</v>
      </c>
      <c r="C84" s="26">
        <v>0</v>
      </c>
      <c r="D84" s="26">
        <v>0</v>
      </c>
      <c r="E84" s="26">
        <v>0</v>
      </c>
      <c r="F84" s="26">
        <v>0</v>
      </c>
      <c r="G84" s="75"/>
      <c r="H84" s="75"/>
    </row>
    <row r="85" spans="1:8" s="17" customFormat="1" ht="15.95" customHeight="1">
      <c r="A85" s="31"/>
      <c r="B85" s="21" t="s">
        <v>154</v>
      </c>
      <c r="C85" s="26">
        <v>0</v>
      </c>
      <c r="D85" s="26">
        <v>0</v>
      </c>
      <c r="E85" s="26">
        <v>0</v>
      </c>
      <c r="F85" s="26">
        <v>0</v>
      </c>
      <c r="G85" s="75"/>
      <c r="H85" s="75"/>
    </row>
    <row r="86" spans="1:8" s="17" customFormat="1" ht="15.95" customHeight="1">
      <c r="A86" s="31"/>
      <c r="B86" s="21" t="s">
        <v>32</v>
      </c>
      <c r="C86" s="26">
        <v>0</v>
      </c>
      <c r="D86" s="26">
        <v>0</v>
      </c>
      <c r="E86" s="26">
        <v>0</v>
      </c>
      <c r="F86" s="26">
        <v>0</v>
      </c>
      <c r="G86" s="75"/>
      <c r="H86" s="75"/>
    </row>
    <row r="87" spans="1:8" s="17" customFormat="1" ht="15.95" customHeight="1">
      <c r="A87" s="31"/>
      <c r="B87" s="21" t="s">
        <v>35</v>
      </c>
      <c r="C87" s="26">
        <v>12388</v>
      </c>
      <c r="D87" s="26">
        <v>15095</v>
      </c>
      <c r="E87" s="26">
        <v>11950</v>
      </c>
      <c r="F87" s="26">
        <v>14799</v>
      </c>
      <c r="G87" s="75"/>
      <c r="H87" s="75"/>
    </row>
    <row r="88" spans="1:8" s="17" customFormat="1" ht="15.95" customHeight="1">
      <c r="A88" s="31"/>
      <c r="B88" s="21" t="s">
        <v>33</v>
      </c>
      <c r="C88" s="26">
        <v>0</v>
      </c>
      <c r="D88" s="26">
        <v>0</v>
      </c>
      <c r="E88" s="26">
        <v>0</v>
      </c>
      <c r="F88" s="26">
        <v>0</v>
      </c>
      <c r="G88" s="75"/>
      <c r="H88" s="75"/>
    </row>
    <row r="89" spans="1:8" s="17" customFormat="1" ht="15.95" customHeight="1">
      <c r="A89" s="31"/>
      <c r="B89" s="21" t="s">
        <v>45</v>
      </c>
      <c r="C89" s="26">
        <v>0</v>
      </c>
      <c r="D89" s="26">
        <v>0</v>
      </c>
      <c r="E89" s="26">
        <v>0</v>
      </c>
      <c r="F89" s="26">
        <v>0</v>
      </c>
      <c r="G89" s="75"/>
      <c r="H89" s="75"/>
    </row>
    <row r="90" spans="1:8" s="17" customFormat="1" ht="15.95" customHeight="1">
      <c r="A90" s="31"/>
      <c r="B90" s="21" t="s">
        <v>44</v>
      </c>
      <c r="C90" s="26">
        <v>0</v>
      </c>
      <c r="D90" s="26">
        <v>0</v>
      </c>
      <c r="E90" s="26">
        <v>0</v>
      </c>
      <c r="F90" s="26">
        <v>0</v>
      </c>
      <c r="G90" s="75"/>
      <c r="H90" s="75"/>
    </row>
    <row r="91" spans="1:8" s="17" customFormat="1" ht="15.95" customHeight="1">
      <c r="A91" s="31"/>
      <c r="B91" s="21" t="s">
        <v>38</v>
      </c>
      <c r="C91" s="26">
        <v>0</v>
      </c>
      <c r="D91" s="26">
        <v>0</v>
      </c>
      <c r="E91" s="26">
        <v>0</v>
      </c>
      <c r="F91" s="26">
        <v>0</v>
      </c>
      <c r="G91" s="75"/>
      <c r="H91" s="75"/>
    </row>
    <row r="92" spans="1:8" s="17" customFormat="1" ht="15.95" customHeight="1">
      <c r="A92" s="31"/>
      <c r="B92" s="21" t="s">
        <v>34</v>
      </c>
      <c r="C92" s="26">
        <v>0</v>
      </c>
      <c r="D92" s="26">
        <v>0</v>
      </c>
      <c r="E92" s="26">
        <v>0</v>
      </c>
      <c r="F92" s="26">
        <v>0</v>
      </c>
      <c r="G92" s="75"/>
      <c r="H92" s="75"/>
    </row>
    <row r="93" spans="1:8" s="17" customFormat="1" ht="15.95" customHeight="1">
      <c r="A93" s="31"/>
      <c r="B93" s="21" t="s">
        <v>46</v>
      </c>
      <c r="C93" s="26">
        <v>0</v>
      </c>
      <c r="D93" s="26">
        <v>0</v>
      </c>
      <c r="E93" s="26">
        <v>0</v>
      </c>
      <c r="F93" s="26">
        <v>0</v>
      </c>
      <c r="G93" s="75"/>
      <c r="H93" s="75"/>
    </row>
    <row r="94" spans="1:8" s="17" customFormat="1" ht="15.95" customHeight="1">
      <c r="A94" s="32"/>
      <c r="B94" s="24" t="s">
        <v>96</v>
      </c>
      <c r="C94" s="25">
        <f>SUM(C84:C93)</f>
        <v>12388</v>
      </c>
      <c r="D94" s="25">
        <f>SUM(D84:D93)</f>
        <v>15095</v>
      </c>
      <c r="E94" s="25">
        <f>SUM(E84:E93)</f>
        <v>11950</v>
      </c>
      <c r="F94" s="25">
        <f>SUM(F84:F93)</f>
        <v>14799</v>
      </c>
      <c r="G94" s="75"/>
      <c r="H94" s="75"/>
    </row>
    <row r="95" spans="1:8" s="17" customFormat="1" ht="15.95" customHeight="1">
      <c r="A95" s="32"/>
      <c r="B95" s="18" t="s">
        <v>129</v>
      </c>
      <c r="C95" s="16">
        <f>SUM(C76,C82, C94)</f>
        <v>12388</v>
      </c>
      <c r="D95" s="16">
        <f>SUM(D76,D82, D94)</f>
        <v>15095</v>
      </c>
      <c r="E95" s="16">
        <f>SUM(E76,E82, E94)</f>
        <v>11950</v>
      </c>
      <c r="F95" s="16">
        <f>SUM(F76,F82, F94)</f>
        <v>14799</v>
      </c>
      <c r="G95" s="75"/>
      <c r="H95" s="75"/>
    </row>
    <row r="96" spans="1:8" s="1" customFormat="1" ht="8.1" customHeight="1">
      <c r="A96" s="33"/>
      <c r="C96" s="34"/>
      <c r="D96" s="27"/>
      <c r="F96" s="27"/>
      <c r="G96" s="75"/>
      <c r="H96" s="75"/>
    </row>
    <row r="97" spans="1:8" s="6" customFormat="1" ht="15.95" customHeight="1">
      <c r="A97" s="29"/>
      <c r="B97" s="50" t="s">
        <v>48</v>
      </c>
      <c r="C97" s="48"/>
      <c r="D97" s="11"/>
      <c r="E97" s="11"/>
      <c r="F97" s="8"/>
      <c r="G97" s="75"/>
      <c r="H97" s="75"/>
    </row>
    <row r="98" spans="1:8" s="17" customFormat="1" ht="15.95" customHeight="1">
      <c r="A98" s="31"/>
      <c r="B98" s="21" t="s">
        <v>78</v>
      </c>
      <c r="C98" s="26">
        <v>0</v>
      </c>
      <c r="D98" s="26">
        <v>0</v>
      </c>
      <c r="E98" s="26">
        <v>0</v>
      </c>
      <c r="F98" s="26">
        <v>0</v>
      </c>
      <c r="G98" s="75"/>
      <c r="H98" s="75"/>
    </row>
    <row r="99" spans="1:8" s="17" customFormat="1" ht="15.95" customHeight="1">
      <c r="A99" s="31"/>
      <c r="B99" s="21" t="s">
        <v>79</v>
      </c>
      <c r="C99" s="26">
        <v>0</v>
      </c>
      <c r="D99" s="26">
        <v>0</v>
      </c>
      <c r="E99" s="26">
        <v>0</v>
      </c>
      <c r="F99" s="26">
        <v>0</v>
      </c>
      <c r="G99" s="75"/>
      <c r="H99" s="75"/>
    </row>
    <row r="100" spans="1:8" s="17" customFormat="1" ht="15.95" customHeight="1">
      <c r="A100" s="31"/>
      <c r="B100" s="21" t="s">
        <v>80</v>
      </c>
      <c r="C100" s="26">
        <v>0</v>
      </c>
      <c r="D100" s="26">
        <v>0</v>
      </c>
      <c r="E100" s="26">
        <v>0</v>
      </c>
      <c r="F100" s="26">
        <v>0</v>
      </c>
      <c r="G100" s="75"/>
      <c r="H100" s="75"/>
    </row>
    <row r="101" spans="1:8" s="17" customFormat="1" ht="15.95" customHeight="1">
      <c r="A101" s="31"/>
      <c r="B101" s="21" t="s">
        <v>81</v>
      </c>
      <c r="C101" s="26">
        <v>-12388</v>
      </c>
      <c r="D101" s="26">
        <v>-15095</v>
      </c>
      <c r="E101" s="26">
        <v>-11950</v>
      </c>
      <c r="F101" s="26">
        <v>-14799</v>
      </c>
      <c r="G101" s="75"/>
      <c r="H101" s="75"/>
    </row>
    <row r="102" spans="1:8" s="17" customFormat="1" ht="15.95" customHeight="1">
      <c r="A102" s="31"/>
      <c r="B102" s="21" t="s">
        <v>82</v>
      </c>
      <c r="C102" s="26">
        <v>0</v>
      </c>
      <c r="D102" s="26">
        <v>0</v>
      </c>
      <c r="E102" s="26">
        <v>0</v>
      </c>
      <c r="F102" s="26">
        <v>0</v>
      </c>
      <c r="G102" s="75"/>
      <c r="H102" s="75"/>
    </row>
    <row r="103" spans="1:8" s="17" customFormat="1" ht="15.95" customHeight="1">
      <c r="A103" s="31"/>
      <c r="B103" s="21" t="s">
        <v>83</v>
      </c>
      <c r="C103" s="26">
        <v>0</v>
      </c>
      <c r="D103" s="26">
        <v>0</v>
      </c>
      <c r="E103" s="26">
        <v>0</v>
      </c>
      <c r="F103" s="26">
        <v>0</v>
      </c>
      <c r="G103" s="75"/>
      <c r="H103" s="75"/>
    </row>
    <row r="104" spans="1:8" s="17" customFormat="1" ht="15.95" customHeight="1">
      <c r="A104" s="31"/>
      <c r="B104" s="42" t="s">
        <v>85</v>
      </c>
      <c r="C104" s="15">
        <f>-SUM(C76,C82)</f>
        <v>0</v>
      </c>
      <c r="D104" s="15">
        <f>-SUM(D76,D82)</f>
        <v>0</v>
      </c>
      <c r="E104" s="15">
        <f>-SUM(E76,E82)</f>
        <v>0</v>
      </c>
      <c r="F104" s="15">
        <f>-SUM(F76,F82)</f>
        <v>0</v>
      </c>
      <c r="G104" s="75"/>
      <c r="H104" s="75"/>
    </row>
    <row r="105" spans="1:8" s="17" customFormat="1" ht="15.95" customHeight="1">
      <c r="A105" s="32"/>
      <c r="B105" s="18" t="s">
        <v>146</v>
      </c>
      <c r="C105" s="16">
        <f>SUM(C98:C104)</f>
        <v>-12388</v>
      </c>
      <c r="D105" s="16">
        <f>SUM(D98:D104)</f>
        <v>-15095</v>
      </c>
      <c r="E105" s="16">
        <f>SUM(E98:E104)</f>
        <v>-11950</v>
      </c>
      <c r="F105" s="16">
        <f>SUM(F98:F104)</f>
        <v>-14799</v>
      </c>
      <c r="G105" s="75"/>
      <c r="H105" s="75"/>
    </row>
    <row r="106" spans="1:8" s="1" customFormat="1" ht="8.1" customHeight="1">
      <c r="A106" s="33"/>
      <c r="C106" s="34"/>
      <c r="D106" s="27"/>
      <c r="F106" s="27"/>
      <c r="G106" s="75"/>
      <c r="H106" s="75"/>
    </row>
    <row r="107" spans="1:8" s="17" customFormat="1" ht="15.95" customHeight="1">
      <c r="A107" s="31"/>
      <c r="B107" s="44" t="s">
        <v>97</v>
      </c>
      <c r="C107" s="36" t="str">
        <f>IF(C95+C105=0, "PASS", "FAIL")</f>
        <v>PASS</v>
      </c>
      <c r="D107" s="36" t="str">
        <f>IF(D95+D105=0, "PASS", "FAIL")</f>
        <v>PASS</v>
      </c>
      <c r="E107" s="36" t="str">
        <f>IF(E95+E105=0, "PASS", "FAIL")</f>
        <v>PASS</v>
      </c>
      <c r="F107" s="36" t="str">
        <f>IF(F95+F105=0, "PASS", "FAIL")</f>
        <v>PASS</v>
      </c>
      <c r="G107" s="75"/>
      <c r="H107" s="75"/>
    </row>
    <row r="108" spans="1:8" ht="18" customHeight="1">
      <c r="D108" s="41"/>
      <c r="E108" s="41"/>
      <c r="F108" s="41"/>
    </row>
    <row r="109" spans="1:8" s="6" customFormat="1" ht="24.95" customHeight="1">
      <c r="A109" s="29"/>
      <c r="B109" s="23" t="s">
        <v>143</v>
      </c>
      <c r="C109" s="22"/>
      <c r="D109" s="11"/>
      <c r="E109" s="11"/>
      <c r="F109" s="8"/>
      <c r="G109" s="75"/>
      <c r="H109" s="75"/>
    </row>
    <row r="110" spans="1:8" s="6" customFormat="1" ht="20.100000000000001" customHeight="1">
      <c r="A110" s="29"/>
      <c r="B110" s="12" t="s">
        <v>144</v>
      </c>
      <c r="C110" s="48"/>
      <c r="D110" s="11"/>
      <c r="E110" s="11"/>
      <c r="F110" s="8" t="s">
        <v>16</v>
      </c>
      <c r="G110" s="75"/>
      <c r="H110" s="75"/>
    </row>
    <row r="111" spans="1:8" s="13" customFormat="1" ht="45" customHeight="1">
      <c r="A111" s="30"/>
      <c r="B111" s="19"/>
      <c r="C111" s="20" t="str">
        <f>C$9</f>
        <v>2020-21 
Provisional 
Outturn</v>
      </c>
      <c r="D111" s="20" t="str">
        <f>D$9</f>
        <v>2021-22 
Budget 
Estimate</v>
      </c>
      <c r="E111" s="20" t="str">
        <f>E$9</f>
        <v>2022-23 
Budget 
Estimate</v>
      </c>
      <c r="F111" s="20" t="str">
        <f>F$9</f>
        <v>2023-24 
Budget 
Estimate</v>
      </c>
      <c r="G111" s="75"/>
      <c r="H111" s="75"/>
    </row>
    <row r="112" spans="1:8" s="1" customFormat="1" ht="8.1" customHeight="1">
      <c r="A112" s="33"/>
      <c r="C112" s="34"/>
      <c r="D112" s="27"/>
      <c r="F112" s="27"/>
      <c r="G112" s="75"/>
      <c r="H112" s="75"/>
    </row>
    <row r="113" spans="1:8" s="6" customFormat="1" ht="15.95" customHeight="1">
      <c r="A113" s="29"/>
      <c r="B113" s="50" t="s">
        <v>43</v>
      </c>
      <c r="C113" s="48"/>
      <c r="D113" s="11"/>
      <c r="E113" s="11"/>
      <c r="F113" s="8"/>
      <c r="G113" s="75"/>
      <c r="H113" s="75"/>
    </row>
    <row r="114" spans="1:8" s="17" customFormat="1" ht="15.95" customHeight="1">
      <c r="A114" s="31"/>
      <c r="B114" s="21" t="s">
        <v>98</v>
      </c>
      <c r="C114" s="26">
        <v>0</v>
      </c>
      <c r="D114" s="26">
        <v>0</v>
      </c>
      <c r="E114" s="26">
        <v>0</v>
      </c>
      <c r="F114" s="26">
        <v>0</v>
      </c>
      <c r="G114" s="75"/>
      <c r="H114" s="75"/>
    </row>
    <row r="115" spans="1:8" s="17" customFormat="1" ht="15.95" customHeight="1">
      <c r="A115" s="31"/>
      <c r="B115" s="21" t="s">
        <v>99</v>
      </c>
      <c r="C115" s="26">
        <v>0</v>
      </c>
      <c r="D115" s="26">
        <v>0</v>
      </c>
      <c r="E115" s="26">
        <v>0</v>
      </c>
      <c r="F115" s="26">
        <v>0</v>
      </c>
      <c r="G115" s="75"/>
      <c r="H115" s="75"/>
    </row>
    <row r="116" spans="1:8" s="17" customFormat="1" ht="15.95" customHeight="1">
      <c r="A116" s="31"/>
      <c r="B116" s="21" t="s">
        <v>100</v>
      </c>
      <c r="C116" s="26">
        <v>0</v>
      </c>
      <c r="D116" s="26">
        <v>0</v>
      </c>
      <c r="E116" s="26">
        <v>0</v>
      </c>
      <c r="F116" s="26">
        <v>0</v>
      </c>
      <c r="G116" s="75"/>
      <c r="H116" s="75"/>
    </row>
    <row r="117" spans="1:8" s="17" customFormat="1" ht="15.95" customHeight="1">
      <c r="A117" s="31"/>
      <c r="B117" s="21" t="s">
        <v>101</v>
      </c>
      <c r="C117" s="26">
        <v>0</v>
      </c>
      <c r="D117" s="26">
        <v>0</v>
      </c>
      <c r="E117" s="26">
        <v>0</v>
      </c>
      <c r="F117" s="26">
        <v>0</v>
      </c>
      <c r="G117" s="75"/>
      <c r="H117" s="75"/>
    </row>
    <row r="118" spans="1:8" s="17" customFormat="1" ht="15.95" customHeight="1">
      <c r="A118" s="31"/>
      <c r="B118" s="21" t="s">
        <v>102</v>
      </c>
      <c r="C118" s="26">
        <v>0</v>
      </c>
      <c r="D118" s="26">
        <v>0</v>
      </c>
      <c r="E118" s="26">
        <v>0</v>
      </c>
      <c r="F118" s="26">
        <v>0</v>
      </c>
      <c r="G118" s="75"/>
      <c r="H118" s="75"/>
    </row>
    <row r="119" spans="1:8" s="17" customFormat="1" ht="15.95" customHeight="1">
      <c r="A119" s="32"/>
      <c r="B119" s="52" t="s">
        <v>54</v>
      </c>
      <c r="C119" s="53">
        <f>SUM(C114:C118)</f>
        <v>0</v>
      </c>
      <c r="D119" s="53">
        <f>SUM(D114:D118)</f>
        <v>0</v>
      </c>
      <c r="E119" s="53">
        <f>SUM(E114:E118)</f>
        <v>0</v>
      </c>
      <c r="F119" s="53">
        <f>SUM(F114:F118)</f>
        <v>0</v>
      </c>
      <c r="G119" s="75"/>
      <c r="H119" s="75"/>
    </row>
    <row r="120" spans="1:8" s="1" customFormat="1" ht="8.1" customHeight="1">
      <c r="A120" s="33"/>
      <c r="C120" s="34"/>
      <c r="D120" s="27"/>
      <c r="F120" s="27"/>
      <c r="G120" s="75"/>
      <c r="H120" s="75"/>
    </row>
    <row r="121" spans="1:8" s="6" customFormat="1" ht="15.95" customHeight="1">
      <c r="A121" s="29"/>
      <c r="B121" s="50" t="s">
        <v>48</v>
      </c>
      <c r="C121" s="48"/>
      <c r="D121" s="11"/>
      <c r="E121" s="11"/>
      <c r="F121" s="8"/>
      <c r="G121" s="75"/>
      <c r="H121" s="75"/>
    </row>
    <row r="122" spans="1:8" s="17" customFormat="1" ht="15.95" customHeight="1">
      <c r="A122" s="31"/>
      <c r="B122" s="21" t="s">
        <v>104</v>
      </c>
      <c r="C122" s="26">
        <v>0</v>
      </c>
      <c r="D122" s="26">
        <v>0</v>
      </c>
      <c r="E122" s="26">
        <v>0</v>
      </c>
      <c r="F122" s="26">
        <v>0</v>
      </c>
      <c r="G122" s="75"/>
      <c r="H122" s="75"/>
    </row>
    <row r="123" spans="1:8" s="17" customFormat="1" ht="15.95" customHeight="1">
      <c r="A123" s="31"/>
      <c r="B123" s="35" t="s">
        <v>121</v>
      </c>
      <c r="C123" s="26">
        <v>0</v>
      </c>
      <c r="D123" s="26">
        <v>0</v>
      </c>
      <c r="E123" s="26">
        <v>0</v>
      </c>
      <c r="F123" s="26">
        <v>0</v>
      </c>
      <c r="G123" s="75"/>
      <c r="H123" s="75"/>
    </row>
    <row r="124" spans="1:8" s="17" customFormat="1" ht="15.95" customHeight="1">
      <c r="A124" s="31"/>
      <c r="B124" s="21" t="s">
        <v>80</v>
      </c>
      <c r="C124" s="26">
        <v>0</v>
      </c>
      <c r="D124" s="26">
        <v>0</v>
      </c>
      <c r="E124" s="26">
        <v>0</v>
      </c>
      <c r="F124" s="26">
        <v>0</v>
      </c>
      <c r="G124" s="75"/>
      <c r="H124" s="75"/>
    </row>
    <row r="125" spans="1:8" s="17" customFormat="1" ht="15.95" customHeight="1">
      <c r="A125" s="31"/>
      <c r="B125" s="21" t="s">
        <v>81</v>
      </c>
      <c r="C125" s="26">
        <v>0</v>
      </c>
      <c r="D125" s="26">
        <v>0</v>
      </c>
      <c r="E125" s="26">
        <v>0</v>
      </c>
      <c r="F125" s="26">
        <v>0</v>
      </c>
      <c r="G125" s="75"/>
      <c r="H125" s="75"/>
    </row>
    <row r="126" spans="1:8" s="17" customFormat="1" ht="15.95" customHeight="1">
      <c r="A126" s="31"/>
      <c r="B126" s="21" t="s">
        <v>84</v>
      </c>
      <c r="C126" s="26">
        <v>0</v>
      </c>
      <c r="D126" s="26">
        <v>0</v>
      </c>
      <c r="E126" s="26">
        <v>0</v>
      </c>
      <c r="F126" s="26">
        <v>0</v>
      </c>
      <c r="G126" s="75"/>
      <c r="H126" s="75"/>
    </row>
    <row r="127" spans="1:8" s="17" customFormat="1" ht="15.95" customHeight="1">
      <c r="A127" s="31"/>
      <c r="B127" s="21" t="s">
        <v>85</v>
      </c>
      <c r="C127" s="26">
        <v>0</v>
      </c>
      <c r="D127" s="26">
        <v>0</v>
      </c>
      <c r="E127" s="26">
        <v>0</v>
      </c>
      <c r="F127" s="26">
        <v>0</v>
      </c>
      <c r="G127" s="75"/>
      <c r="H127" s="75"/>
    </row>
    <row r="128" spans="1:8" s="17" customFormat="1" ht="15.95" customHeight="1">
      <c r="A128" s="31"/>
      <c r="B128" s="21" t="s">
        <v>86</v>
      </c>
      <c r="C128" s="26">
        <v>0</v>
      </c>
      <c r="D128" s="26">
        <v>0</v>
      </c>
      <c r="E128" s="26">
        <v>0</v>
      </c>
      <c r="F128" s="26">
        <v>0</v>
      </c>
      <c r="G128" s="75"/>
      <c r="H128" s="75"/>
    </row>
    <row r="129" spans="1:8" s="17" customFormat="1" ht="15.95" customHeight="1">
      <c r="A129" s="31"/>
      <c r="B129" s="21" t="s">
        <v>87</v>
      </c>
      <c r="C129" s="26">
        <v>0</v>
      </c>
      <c r="D129" s="26">
        <v>0</v>
      </c>
      <c r="E129" s="26">
        <v>0</v>
      </c>
      <c r="F129" s="26">
        <v>0</v>
      </c>
      <c r="G129" s="75"/>
      <c r="H129" s="75"/>
    </row>
    <row r="130" spans="1:8" s="17" customFormat="1" ht="15.95" customHeight="1">
      <c r="A130" s="31"/>
      <c r="B130" s="21" t="s">
        <v>88</v>
      </c>
      <c r="C130" s="26">
        <v>0</v>
      </c>
      <c r="D130" s="26">
        <v>0</v>
      </c>
      <c r="E130" s="26">
        <v>0</v>
      </c>
      <c r="F130" s="26">
        <v>0</v>
      </c>
      <c r="G130" s="75"/>
      <c r="H130" s="75"/>
    </row>
    <row r="131" spans="1:8" s="17" customFormat="1" ht="15.95" customHeight="1">
      <c r="A131" s="31"/>
      <c r="B131" s="21" t="s">
        <v>89</v>
      </c>
      <c r="C131" s="26">
        <v>0</v>
      </c>
      <c r="D131" s="26">
        <v>0</v>
      </c>
      <c r="E131" s="26">
        <v>0</v>
      </c>
      <c r="F131" s="26">
        <v>0</v>
      </c>
      <c r="G131" s="75"/>
      <c r="H131" s="75"/>
    </row>
    <row r="132" spans="1:8" s="17" customFormat="1" ht="15.95" customHeight="1">
      <c r="A132" s="31"/>
      <c r="B132" s="21" t="s">
        <v>90</v>
      </c>
      <c r="C132" s="26">
        <v>0</v>
      </c>
      <c r="D132" s="26">
        <v>0</v>
      </c>
      <c r="E132" s="26">
        <v>0</v>
      </c>
      <c r="F132" s="26">
        <v>0</v>
      </c>
      <c r="G132" s="75"/>
      <c r="H132" s="75"/>
    </row>
    <row r="133" spans="1:8" s="17" customFormat="1" ht="15.95" customHeight="1">
      <c r="A133" s="32"/>
      <c r="B133" s="52" t="s">
        <v>55</v>
      </c>
      <c r="C133" s="16">
        <f>SUM(C122:C132)</f>
        <v>0</v>
      </c>
      <c r="D133" s="16">
        <f>SUM(D122:D132)</f>
        <v>0</v>
      </c>
      <c r="E133" s="16">
        <f>SUM(E122:E132)</f>
        <v>0</v>
      </c>
      <c r="F133" s="16">
        <f>SUM(F122:F132)</f>
        <v>0</v>
      </c>
      <c r="G133" s="75"/>
      <c r="H133" s="75"/>
    </row>
    <row r="134" spans="1:8" s="1" customFormat="1" ht="8.1" customHeight="1">
      <c r="A134" s="33"/>
      <c r="C134" s="34"/>
      <c r="D134" s="27"/>
      <c r="F134" s="27"/>
      <c r="G134" s="75"/>
      <c r="H134" s="75"/>
    </row>
    <row r="135" spans="1:8" s="17" customFormat="1" ht="15.95" customHeight="1">
      <c r="A135" s="31"/>
      <c r="B135" s="44" t="s">
        <v>105</v>
      </c>
      <c r="C135" s="36" t="str">
        <f>IF(C119+C133=0, "PASS", "FAIL")</f>
        <v>PASS</v>
      </c>
      <c r="D135" s="36" t="str">
        <f>IF(D119+D133=0, "PASS", "FAIL")</f>
        <v>PASS</v>
      </c>
      <c r="E135" s="36" t="str">
        <f>IF(E119+E133=0, "PASS", "FAIL")</f>
        <v>PASS</v>
      </c>
      <c r="F135" s="36" t="str">
        <f>IF(F119+F133=0, "PASS", "FAIL")</f>
        <v>PASS</v>
      </c>
      <c r="G135" s="75"/>
      <c r="H135" s="75"/>
    </row>
    <row r="136" spans="1:8" ht="18" customHeight="1">
      <c r="D136" s="41"/>
      <c r="E136" s="41"/>
      <c r="F136" s="41"/>
    </row>
    <row r="137" spans="1:8" s="6" customFormat="1" ht="20.100000000000001" customHeight="1">
      <c r="A137" s="29"/>
      <c r="B137" s="12" t="s">
        <v>145</v>
      </c>
      <c r="C137" s="48"/>
      <c r="D137" s="11"/>
      <c r="E137" s="11"/>
      <c r="F137" s="8" t="s">
        <v>16</v>
      </c>
      <c r="G137" s="75"/>
      <c r="H137" s="75"/>
    </row>
    <row r="138" spans="1:8" s="13" customFormat="1" ht="45" customHeight="1">
      <c r="A138" s="30"/>
      <c r="B138" s="19"/>
      <c r="C138" s="20" t="str">
        <f>C$9</f>
        <v>2020-21 
Provisional 
Outturn</v>
      </c>
      <c r="D138" s="20" t="str">
        <f>D$9</f>
        <v>2021-22 
Budget 
Estimate</v>
      </c>
      <c r="E138" s="20" t="str">
        <f>E$9</f>
        <v>2022-23 
Budget 
Estimate</v>
      </c>
      <c r="F138" s="20" t="str">
        <f>F$9</f>
        <v>2023-24 
Budget 
Estimate</v>
      </c>
      <c r="G138" s="75"/>
      <c r="H138" s="75"/>
    </row>
    <row r="139" spans="1:8" s="1" customFormat="1" ht="8.1" customHeight="1">
      <c r="A139" s="33"/>
      <c r="C139" s="34"/>
      <c r="D139" s="27"/>
      <c r="F139" s="27"/>
      <c r="G139" s="75"/>
      <c r="H139" s="75"/>
    </row>
    <row r="140" spans="1:8" s="6" customFormat="1" ht="15.95" customHeight="1">
      <c r="A140" s="29"/>
      <c r="B140" s="50" t="s">
        <v>43</v>
      </c>
      <c r="C140" s="48"/>
      <c r="D140" s="11"/>
      <c r="E140" s="11"/>
      <c r="F140" s="8"/>
      <c r="G140" s="75"/>
      <c r="H140" s="75"/>
    </row>
    <row r="141" spans="1:8" s="17" customFormat="1" ht="15.95" customHeight="1">
      <c r="A141" s="31"/>
      <c r="B141" s="21" t="s">
        <v>94</v>
      </c>
      <c r="C141" s="26">
        <v>0</v>
      </c>
      <c r="D141" s="26">
        <v>0</v>
      </c>
      <c r="E141" s="26">
        <v>0</v>
      </c>
      <c r="F141" s="26">
        <v>0</v>
      </c>
      <c r="G141" s="75"/>
      <c r="H141" s="75"/>
    </row>
    <row r="142" spans="1:8" s="17" customFormat="1" ht="15.95" customHeight="1">
      <c r="A142" s="31"/>
      <c r="B142" s="21" t="s">
        <v>91</v>
      </c>
      <c r="C142" s="26">
        <v>0</v>
      </c>
      <c r="D142" s="26">
        <v>0</v>
      </c>
      <c r="E142" s="26">
        <v>0</v>
      </c>
      <c r="F142" s="26">
        <v>0</v>
      </c>
      <c r="G142" s="75"/>
      <c r="H142" s="75"/>
    </row>
    <row r="143" spans="1:8" s="17" customFormat="1" ht="15.95" customHeight="1">
      <c r="A143" s="31"/>
      <c r="B143" s="21" t="s">
        <v>93</v>
      </c>
      <c r="C143" s="26">
        <v>0</v>
      </c>
      <c r="D143" s="26">
        <v>0</v>
      </c>
      <c r="E143" s="26">
        <v>0</v>
      </c>
      <c r="F143" s="26">
        <v>0</v>
      </c>
      <c r="G143" s="75"/>
      <c r="H143" s="75"/>
    </row>
    <row r="144" spans="1:8" s="17" customFormat="1" ht="15.95" customHeight="1">
      <c r="A144" s="32"/>
      <c r="B144" s="52" t="s">
        <v>103</v>
      </c>
      <c r="C144" s="53">
        <f>SUM(C141:C143)</f>
        <v>0</v>
      </c>
      <c r="D144" s="53">
        <f>SUM(D141:D143)</f>
        <v>0</v>
      </c>
      <c r="E144" s="53">
        <f>SUM(E141:E143)</f>
        <v>0</v>
      </c>
      <c r="F144" s="53">
        <f>SUM(F141:F143)</f>
        <v>0</v>
      </c>
      <c r="G144" s="75"/>
      <c r="H144" s="75"/>
    </row>
    <row r="145" spans="1:8" s="1" customFormat="1" ht="8.1" customHeight="1">
      <c r="A145" s="33"/>
      <c r="C145" s="34"/>
      <c r="D145" s="27"/>
      <c r="F145" s="27"/>
      <c r="G145" s="75"/>
      <c r="H145" s="75"/>
    </row>
    <row r="146" spans="1:8" s="6" customFormat="1" ht="15.95" customHeight="1">
      <c r="A146" s="29"/>
      <c r="B146" s="50" t="s">
        <v>48</v>
      </c>
      <c r="C146" s="48"/>
      <c r="D146" s="11"/>
      <c r="E146" s="11"/>
      <c r="F146" s="8"/>
      <c r="G146" s="75"/>
      <c r="H146" s="75"/>
    </row>
    <row r="147" spans="1:8" s="17" customFormat="1" ht="15.95" customHeight="1">
      <c r="A147" s="31"/>
      <c r="B147" s="21" t="s">
        <v>104</v>
      </c>
      <c r="C147" s="26">
        <v>0</v>
      </c>
      <c r="D147" s="26">
        <v>0</v>
      </c>
      <c r="E147" s="26">
        <v>0</v>
      </c>
      <c r="F147" s="26">
        <v>0</v>
      </c>
      <c r="G147" s="75"/>
      <c r="H147" s="75"/>
    </row>
    <row r="148" spans="1:8" s="17" customFormat="1" ht="15.95" customHeight="1">
      <c r="A148" s="31"/>
      <c r="B148" s="35" t="s">
        <v>121</v>
      </c>
      <c r="C148" s="26">
        <v>0</v>
      </c>
      <c r="D148" s="26">
        <v>0</v>
      </c>
      <c r="E148" s="26">
        <v>0</v>
      </c>
      <c r="F148" s="26">
        <v>0</v>
      </c>
      <c r="G148" s="75"/>
      <c r="H148" s="75"/>
    </row>
    <row r="149" spans="1:8" s="17" customFormat="1" ht="15.95" customHeight="1">
      <c r="A149" s="31"/>
      <c r="B149" s="21" t="s">
        <v>80</v>
      </c>
      <c r="C149" s="26">
        <v>0</v>
      </c>
      <c r="D149" s="26">
        <v>0</v>
      </c>
      <c r="E149" s="26">
        <v>0</v>
      </c>
      <c r="F149" s="26">
        <v>0</v>
      </c>
      <c r="G149" s="75"/>
      <c r="H149" s="75"/>
    </row>
    <row r="150" spans="1:8" s="17" customFormat="1" ht="15.95" customHeight="1">
      <c r="A150" s="31"/>
      <c r="B150" s="21" t="s">
        <v>81</v>
      </c>
      <c r="C150" s="26">
        <v>0</v>
      </c>
      <c r="D150" s="26">
        <v>0</v>
      </c>
      <c r="E150" s="26">
        <v>0</v>
      </c>
      <c r="F150" s="26">
        <v>0</v>
      </c>
      <c r="G150" s="75"/>
      <c r="H150" s="75"/>
    </row>
    <row r="151" spans="1:8" s="17" customFormat="1" ht="15.95" customHeight="1">
      <c r="A151" s="31"/>
      <c r="B151" s="21" t="s">
        <v>84</v>
      </c>
      <c r="C151" s="26">
        <v>0</v>
      </c>
      <c r="D151" s="26">
        <v>0</v>
      </c>
      <c r="E151" s="26">
        <v>0</v>
      </c>
      <c r="F151" s="26">
        <v>0</v>
      </c>
      <c r="G151" s="75"/>
      <c r="H151" s="75"/>
    </row>
    <row r="152" spans="1:8" s="17" customFormat="1" ht="15.95" customHeight="1">
      <c r="A152" s="31"/>
      <c r="B152" s="14" t="s">
        <v>85</v>
      </c>
      <c r="C152" s="15">
        <f>-SUM(C141:C142)</f>
        <v>0</v>
      </c>
      <c r="D152" s="15">
        <f>-SUM(D141:D142)</f>
        <v>0</v>
      </c>
      <c r="E152" s="15">
        <f>-SUM(E141:E142)</f>
        <v>0</v>
      </c>
      <c r="F152" s="15">
        <f>-SUM(F141:F142)</f>
        <v>0</v>
      </c>
      <c r="G152" s="75"/>
      <c r="H152" s="75"/>
    </row>
    <row r="153" spans="1:8" s="17" customFormat="1" ht="15.95" customHeight="1">
      <c r="A153" s="32"/>
      <c r="B153" s="18" t="s">
        <v>147</v>
      </c>
      <c r="C153" s="16">
        <f>SUM(C147:C152)</f>
        <v>0</v>
      </c>
      <c r="D153" s="16">
        <f>SUM(D147:D152)</f>
        <v>0</v>
      </c>
      <c r="E153" s="16">
        <f>SUM(E147:E152)</f>
        <v>0</v>
      </c>
      <c r="F153" s="16">
        <f>SUM(F147:F152)</f>
        <v>0</v>
      </c>
      <c r="G153" s="75"/>
      <c r="H153" s="75"/>
    </row>
    <row r="154" spans="1:8" s="1" customFormat="1" ht="8.1" customHeight="1">
      <c r="A154" s="33"/>
      <c r="C154" s="34"/>
      <c r="D154" s="27"/>
      <c r="F154" s="27"/>
      <c r="G154" s="75"/>
      <c r="H154" s="75"/>
    </row>
    <row r="155" spans="1:8" s="17" customFormat="1" ht="15.95" customHeight="1">
      <c r="A155" s="31"/>
      <c r="B155" s="44" t="s">
        <v>105</v>
      </c>
      <c r="C155" s="36" t="str">
        <f>IF(C144+C153=0, "PASS", "FAIL")</f>
        <v>PASS</v>
      </c>
      <c r="D155" s="36" t="str">
        <f>IF(D144+D153=0, "PASS", "FAIL")</f>
        <v>PASS</v>
      </c>
      <c r="E155" s="36" t="str">
        <f>IF(E144+E153=0, "PASS", "FAIL")</f>
        <v>PASS</v>
      </c>
      <c r="F155" s="36" t="str">
        <f>IF(F144+F153=0, "PASS", "FAIL")</f>
        <v>PASS</v>
      </c>
      <c r="G155" s="75"/>
      <c r="H155" s="75"/>
    </row>
    <row r="156" spans="1:8" ht="18" customHeight="1">
      <c r="D156" s="41"/>
      <c r="E156" s="41"/>
      <c r="F156" s="41"/>
    </row>
    <row r="157" spans="1:8" s="6" customFormat="1" ht="24.95" customHeight="1">
      <c r="A157" s="29"/>
      <c r="B157" s="23" t="s">
        <v>148</v>
      </c>
      <c r="C157" s="22"/>
      <c r="D157" s="11"/>
      <c r="E157" s="11"/>
      <c r="F157" s="8"/>
      <c r="G157" s="75"/>
      <c r="H157" s="75"/>
    </row>
    <row r="158" spans="1:8" s="6" customFormat="1" ht="20.100000000000001" customHeight="1">
      <c r="A158" s="29"/>
      <c r="B158" s="43" t="s">
        <v>56</v>
      </c>
      <c r="C158" s="22"/>
      <c r="D158" s="11"/>
      <c r="E158" s="11"/>
      <c r="F158" s="8" t="s">
        <v>16</v>
      </c>
      <c r="G158" s="75"/>
      <c r="H158" s="75"/>
    </row>
    <row r="159" spans="1:8" s="13" customFormat="1" ht="45" customHeight="1">
      <c r="A159" s="30"/>
      <c r="B159" s="19"/>
      <c r="C159" s="20" t="str">
        <f>C$9</f>
        <v>2020-21 
Provisional 
Outturn</v>
      </c>
      <c r="D159" s="20" t="str">
        <f>D$9</f>
        <v>2021-22 
Budget 
Estimate</v>
      </c>
      <c r="E159" s="20" t="str">
        <f>E$9</f>
        <v>2022-23 
Budget 
Estimate</v>
      </c>
      <c r="F159" s="20" t="str">
        <f>F$9</f>
        <v>2023-24 
Budget 
Estimate</v>
      </c>
      <c r="G159" s="75"/>
      <c r="H159" s="75"/>
    </row>
    <row r="160" spans="1:8" s="1" customFormat="1" ht="8.1" customHeight="1">
      <c r="A160" s="33"/>
      <c r="C160" s="34"/>
      <c r="D160" s="27"/>
      <c r="F160" s="27"/>
      <c r="G160" s="75"/>
      <c r="H160" s="75"/>
    </row>
    <row r="161" spans="1:8" s="6" customFormat="1" ht="15.95" customHeight="1">
      <c r="A161" s="29"/>
      <c r="B161" s="50" t="s">
        <v>59</v>
      </c>
      <c r="C161" s="48"/>
      <c r="D161" s="11"/>
      <c r="E161" s="11"/>
      <c r="F161" s="8"/>
      <c r="G161" s="75"/>
      <c r="H161" s="75"/>
    </row>
    <row r="162" spans="1:8" s="13" customFormat="1" ht="20.100000000000001" customHeight="1">
      <c r="A162" s="30"/>
      <c r="B162" s="81" t="s">
        <v>37</v>
      </c>
      <c r="C162" s="82"/>
      <c r="D162" s="82"/>
      <c r="E162" s="82"/>
      <c r="F162" s="83"/>
      <c r="G162" s="75"/>
      <c r="H162" s="75"/>
    </row>
    <row r="163" spans="1:8" s="17" customFormat="1" ht="15.95" customHeight="1">
      <c r="A163" s="30"/>
      <c r="B163" s="21" t="s">
        <v>106</v>
      </c>
      <c r="C163" s="26">
        <v>0</v>
      </c>
      <c r="D163" s="15">
        <f>C170</f>
        <v>0</v>
      </c>
      <c r="E163" s="15">
        <f>D170</f>
        <v>0</v>
      </c>
      <c r="F163" s="15">
        <f>E170</f>
        <v>0</v>
      </c>
      <c r="G163" s="75"/>
      <c r="H163" s="75"/>
    </row>
    <row r="164" spans="1:8" s="17" customFormat="1" ht="15.95" customHeight="1">
      <c r="A164" s="31"/>
      <c r="B164" s="55" t="s">
        <v>149</v>
      </c>
      <c r="C164" s="15">
        <v>0</v>
      </c>
      <c r="D164" s="38"/>
      <c r="E164" s="38"/>
      <c r="F164" s="38"/>
      <c r="G164" s="75"/>
      <c r="H164" s="75"/>
    </row>
    <row r="165" spans="1:8" s="17" customFormat="1" ht="15.95" customHeight="1">
      <c r="A165" s="31"/>
      <c r="B165" s="46" t="s">
        <v>107</v>
      </c>
      <c r="C165" s="54">
        <f>C163+C164</f>
        <v>0</v>
      </c>
      <c r="D165" s="54">
        <f>D163</f>
        <v>0</v>
      </c>
      <c r="E165" s="54">
        <f>E163</f>
        <v>0</v>
      </c>
      <c r="F165" s="54">
        <f>F163</f>
        <v>0</v>
      </c>
      <c r="G165" s="75"/>
      <c r="H165" s="75"/>
    </row>
    <row r="166" spans="1:8" s="17" customFormat="1" ht="15.95" customHeight="1">
      <c r="A166" s="31"/>
      <c r="B166" s="14" t="s">
        <v>57</v>
      </c>
      <c r="C166" s="15">
        <f>-C51-C104</f>
        <v>0</v>
      </c>
      <c r="D166" s="15">
        <f>-D51-D104</f>
        <v>0</v>
      </c>
      <c r="E166" s="15">
        <f>-E51-E104</f>
        <v>0</v>
      </c>
      <c r="F166" s="15">
        <f>-F51-F104</f>
        <v>0</v>
      </c>
      <c r="G166" s="75"/>
      <c r="H166" s="75"/>
    </row>
    <row r="167" spans="1:8" s="17" customFormat="1" ht="15.95" customHeight="1">
      <c r="A167" s="31"/>
      <c r="B167" s="14" t="s">
        <v>58</v>
      </c>
      <c r="C167" s="15">
        <f>-SUM(C55:C56)</f>
        <v>0</v>
      </c>
      <c r="D167" s="15">
        <f>-SUM(D55:D56)</f>
        <v>0</v>
      </c>
      <c r="E167" s="15">
        <f>-SUM(E55:E56)</f>
        <v>0</v>
      </c>
      <c r="F167" s="15">
        <f>-SUM(F55:F56)</f>
        <v>0</v>
      </c>
      <c r="G167" s="75"/>
      <c r="H167" s="75"/>
    </row>
    <row r="168" spans="1:8" s="17" customFormat="1" ht="15.95" customHeight="1">
      <c r="A168" s="31"/>
      <c r="B168" s="21" t="s">
        <v>108</v>
      </c>
      <c r="C168" s="15">
        <v>0</v>
      </c>
      <c r="D168" s="15">
        <v>0</v>
      </c>
      <c r="E168" s="26">
        <v>0</v>
      </c>
      <c r="F168" s="26">
        <v>0</v>
      </c>
      <c r="G168" s="75"/>
      <c r="H168" s="75"/>
    </row>
    <row r="169" spans="1:8" s="17" customFormat="1" ht="15.95" customHeight="1">
      <c r="A169" s="31"/>
      <c r="B169" s="21" t="s">
        <v>109</v>
      </c>
      <c r="C169" s="15">
        <v>0</v>
      </c>
      <c r="D169" s="15">
        <v>0</v>
      </c>
      <c r="E169" s="26">
        <v>0</v>
      </c>
      <c r="F169" s="26">
        <v>0</v>
      </c>
      <c r="G169" s="75"/>
      <c r="H169" s="75"/>
    </row>
    <row r="170" spans="1:8" s="17" customFormat="1" ht="15.95" customHeight="1">
      <c r="A170" s="32"/>
      <c r="B170" s="18" t="s">
        <v>110</v>
      </c>
      <c r="C170" s="16">
        <f>SUM(C165:C169)</f>
        <v>0</v>
      </c>
      <c r="D170" s="16">
        <f>SUM(D165:D169)</f>
        <v>0</v>
      </c>
      <c r="E170" s="16">
        <f>SUM(E165:E169)</f>
        <v>0</v>
      </c>
      <c r="F170" s="16">
        <f>SUM(F165:F169)</f>
        <v>0</v>
      </c>
      <c r="G170" s="75"/>
      <c r="H170" s="75"/>
    </row>
    <row r="171" spans="1:8" s="13" customFormat="1" ht="20.100000000000001" customHeight="1">
      <c r="A171" s="30"/>
      <c r="B171" s="81" t="s">
        <v>139</v>
      </c>
      <c r="C171" s="82"/>
      <c r="D171" s="82"/>
      <c r="E171" s="82"/>
      <c r="F171" s="83"/>
      <c r="G171" s="75"/>
      <c r="H171" s="75"/>
    </row>
    <row r="172" spans="1:8" s="17" customFormat="1" ht="15.95" customHeight="1">
      <c r="A172" s="30"/>
      <c r="B172" s="21" t="s">
        <v>106</v>
      </c>
      <c r="C172" s="26">
        <v>0</v>
      </c>
      <c r="D172" s="15">
        <f>C179</f>
        <v>0</v>
      </c>
      <c r="E172" s="15">
        <f>D179</f>
        <v>0</v>
      </c>
      <c r="F172" s="15">
        <f>E179</f>
        <v>0</v>
      </c>
      <c r="G172" s="75"/>
      <c r="H172" s="75"/>
    </row>
    <row r="173" spans="1:8" s="17" customFormat="1" ht="15.95" customHeight="1">
      <c r="A173" s="31"/>
      <c r="B173" s="14" t="s">
        <v>149</v>
      </c>
      <c r="C173" s="15">
        <v>0</v>
      </c>
      <c r="D173" s="38"/>
      <c r="E173" s="38"/>
      <c r="F173" s="38"/>
      <c r="G173" s="75"/>
      <c r="H173" s="75"/>
    </row>
    <row r="174" spans="1:8" s="17" customFormat="1" ht="15.95" customHeight="1">
      <c r="A174" s="31"/>
      <c r="B174" s="46" t="s">
        <v>107</v>
      </c>
      <c r="C174" s="54">
        <f>C172+C173</f>
        <v>0</v>
      </c>
      <c r="D174" s="54">
        <f>D172</f>
        <v>0</v>
      </c>
      <c r="E174" s="54">
        <f>E172</f>
        <v>0</v>
      </c>
      <c r="F174" s="54">
        <f>F172</f>
        <v>0</v>
      </c>
      <c r="G174" s="75"/>
      <c r="H174" s="75"/>
    </row>
    <row r="175" spans="1:8" s="17" customFormat="1" ht="15.95" customHeight="1">
      <c r="A175" s="31"/>
      <c r="B175" s="14" t="s">
        <v>57</v>
      </c>
      <c r="C175" s="15">
        <f>-C127-C152</f>
        <v>0</v>
      </c>
      <c r="D175" s="15">
        <f>-D127-D152</f>
        <v>0</v>
      </c>
      <c r="E175" s="15">
        <f>-E127-E152</f>
        <v>0</v>
      </c>
      <c r="F175" s="15">
        <f>-F127-F152</f>
        <v>0</v>
      </c>
      <c r="G175" s="75"/>
      <c r="H175" s="75"/>
    </row>
    <row r="176" spans="1:8" s="17" customFormat="1" ht="15.95" customHeight="1">
      <c r="A176" s="31"/>
      <c r="B176" s="14" t="s">
        <v>58</v>
      </c>
      <c r="C176" s="15">
        <f>-SUM(C131:C132)</f>
        <v>0</v>
      </c>
      <c r="D176" s="15">
        <f>-SUM(D131:D132)</f>
        <v>0</v>
      </c>
      <c r="E176" s="15">
        <f>-SUM(E131:E132)</f>
        <v>0</v>
      </c>
      <c r="F176" s="15">
        <f>-SUM(F131:F132)</f>
        <v>0</v>
      </c>
      <c r="G176" s="75"/>
      <c r="H176" s="75"/>
    </row>
    <row r="177" spans="1:8" s="17" customFormat="1" ht="15.95" customHeight="1">
      <c r="A177" s="31"/>
      <c r="B177" s="21" t="s">
        <v>108</v>
      </c>
      <c r="C177" s="26">
        <v>0</v>
      </c>
      <c r="D177" s="26">
        <v>0</v>
      </c>
      <c r="E177" s="26">
        <v>0</v>
      </c>
      <c r="F177" s="26">
        <v>0</v>
      </c>
      <c r="G177" s="75"/>
      <c r="H177" s="75"/>
    </row>
    <row r="178" spans="1:8" s="17" customFormat="1" ht="15.95" customHeight="1">
      <c r="A178" s="31"/>
      <c r="B178" s="21" t="s">
        <v>109</v>
      </c>
      <c r="C178" s="26">
        <v>0</v>
      </c>
      <c r="D178" s="26">
        <v>0</v>
      </c>
      <c r="E178" s="26">
        <v>0</v>
      </c>
      <c r="F178" s="26">
        <v>0</v>
      </c>
      <c r="G178" s="75"/>
      <c r="H178" s="75"/>
    </row>
    <row r="179" spans="1:8" s="17" customFormat="1" ht="15.95" customHeight="1">
      <c r="A179" s="32"/>
      <c r="B179" s="18" t="s">
        <v>111</v>
      </c>
      <c r="C179" s="16">
        <f>SUM(C174:C178)</f>
        <v>0</v>
      </c>
      <c r="D179" s="16">
        <f>SUM(D174:D178)</f>
        <v>0</v>
      </c>
      <c r="E179" s="16">
        <f>SUM(E174:E178)</f>
        <v>0</v>
      </c>
      <c r="F179" s="16">
        <f>SUM(F174:F178)</f>
        <v>0</v>
      </c>
      <c r="G179" s="75"/>
      <c r="H179" s="75"/>
    </row>
    <row r="180" spans="1:8" s="1" customFormat="1" ht="8.1" customHeight="1">
      <c r="A180" s="33"/>
      <c r="C180" s="34"/>
      <c r="D180" s="27"/>
      <c r="F180" s="27"/>
      <c r="G180" s="75"/>
      <c r="H180" s="75"/>
    </row>
    <row r="181" spans="1:8" s="17" customFormat="1" ht="15.95" customHeight="1">
      <c r="A181" s="32"/>
      <c r="B181" s="18" t="s">
        <v>120</v>
      </c>
      <c r="C181" s="16">
        <f>C170+C179</f>
        <v>0</v>
      </c>
      <c r="D181" s="16">
        <f>D170+D179</f>
        <v>0</v>
      </c>
      <c r="E181" s="16">
        <f>E170+E179</f>
        <v>0</v>
      </c>
      <c r="F181" s="16">
        <f>F170+F179</f>
        <v>0</v>
      </c>
      <c r="G181" s="75"/>
      <c r="H181" s="75"/>
    </row>
    <row r="182" spans="1:8" s="1" customFormat="1" ht="8.1" customHeight="1">
      <c r="A182" s="33"/>
      <c r="C182" s="34"/>
      <c r="D182" s="27"/>
      <c r="F182" s="27"/>
      <c r="G182" s="75"/>
      <c r="H182" s="75"/>
    </row>
    <row r="183" spans="1:8" s="6" customFormat="1" ht="15.95" customHeight="1">
      <c r="A183" s="29"/>
      <c r="B183" s="50" t="s">
        <v>113</v>
      </c>
      <c r="C183" s="48"/>
      <c r="D183" s="11"/>
      <c r="E183" s="11"/>
      <c r="F183" s="8"/>
      <c r="G183" s="75"/>
      <c r="H183" s="75"/>
    </row>
    <row r="184" spans="1:8" s="17" customFormat="1" ht="15.95" customHeight="1">
      <c r="A184" s="31"/>
      <c r="B184" s="21" t="s">
        <v>115</v>
      </c>
      <c r="C184" s="26">
        <v>0</v>
      </c>
      <c r="D184" s="26">
        <v>0</v>
      </c>
      <c r="E184" s="26">
        <v>0</v>
      </c>
      <c r="F184" s="26">
        <v>0</v>
      </c>
      <c r="G184" s="75"/>
      <c r="H184" s="75"/>
    </row>
    <row r="185" spans="1:8" s="17" customFormat="1" ht="15.95" customHeight="1">
      <c r="A185" s="31"/>
      <c r="B185" s="45" t="s">
        <v>116</v>
      </c>
      <c r="C185" s="26">
        <v>0</v>
      </c>
      <c r="D185" s="26">
        <v>0</v>
      </c>
      <c r="E185" s="26">
        <v>0</v>
      </c>
      <c r="F185" s="26">
        <v>0</v>
      </c>
      <c r="G185" s="75"/>
      <c r="H185" s="75"/>
    </row>
    <row r="186" spans="1:8" s="17" customFormat="1" ht="15.95" customHeight="1">
      <c r="A186" s="31"/>
      <c r="B186" s="45" t="s">
        <v>117</v>
      </c>
      <c r="C186" s="26">
        <v>0</v>
      </c>
      <c r="D186" s="26">
        <v>0</v>
      </c>
      <c r="E186" s="26">
        <v>0</v>
      </c>
      <c r="F186" s="26">
        <v>0</v>
      </c>
      <c r="G186" s="75"/>
      <c r="H186" s="75"/>
    </row>
    <row r="187" spans="1:8" s="17" customFormat="1" ht="15.95" customHeight="1">
      <c r="A187" s="32"/>
      <c r="B187" s="18" t="s">
        <v>118</v>
      </c>
      <c r="C187" s="16">
        <f>SUM(C184:C186)</f>
        <v>0</v>
      </c>
      <c r="D187" s="16">
        <f>SUM(D184:D186)</f>
        <v>0</v>
      </c>
      <c r="E187" s="16">
        <f>SUM(E184:E186)</f>
        <v>0</v>
      </c>
      <c r="F187" s="16">
        <f>SUM(F184:F186)</f>
        <v>0</v>
      </c>
      <c r="G187" s="75"/>
      <c r="H187" s="75"/>
    </row>
    <row r="188" spans="1:8" s="17" customFormat="1" ht="30" customHeight="1">
      <c r="A188" s="31"/>
      <c r="B188" s="45" t="s">
        <v>119</v>
      </c>
      <c r="C188" s="26">
        <v>0</v>
      </c>
      <c r="D188" s="26">
        <v>0</v>
      </c>
      <c r="E188" s="26">
        <v>0</v>
      </c>
      <c r="F188" s="26">
        <v>0</v>
      </c>
      <c r="G188" s="75"/>
      <c r="H188" s="75"/>
    </row>
    <row r="189" spans="1:8" s="17" customFormat="1" ht="15.95" customHeight="1">
      <c r="A189" s="32"/>
      <c r="B189" s="18" t="s">
        <v>112</v>
      </c>
      <c r="C189" s="16">
        <f>SUM(C187:C188)</f>
        <v>0</v>
      </c>
      <c r="D189" s="16">
        <f>SUM(D187:D188)</f>
        <v>0</v>
      </c>
      <c r="E189" s="16">
        <f>SUM(E187:E188)</f>
        <v>0</v>
      </c>
      <c r="F189" s="16">
        <f>SUM(F187:F188)</f>
        <v>0</v>
      </c>
      <c r="G189" s="75"/>
      <c r="H189" s="75"/>
    </row>
    <row r="190" spans="1:8" s="1" customFormat="1" ht="8.1" customHeight="1">
      <c r="A190" s="33"/>
      <c r="C190" s="34"/>
      <c r="D190" s="27"/>
      <c r="F190" s="27"/>
      <c r="G190" s="75"/>
      <c r="H190" s="75"/>
    </row>
    <row r="191" spans="1:8" s="17" customFormat="1" ht="15.95" customHeight="1">
      <c r="A191" s="32"/>
      <c r="B191" s="18" t="s">
        <v>155</v>
      </c>
      <c r="C191" s="16">
        <f>C189+C181</f>
        <v>0</v>
      </c>
      <c r="D191" s="16">
        <f t="shared" ref="D191:F191" si="0">D189+D181</f>
        <v>0</v>
      </c>
      <c r="E191" s="16">
        <f t="shared" si="0"/>
        <v>0</v>
      </c>
      <c r="F191" s="16">
        <f t="shared" si="0"/>
        <v>0</v>
      </c>
      <c r="G191" s="75"/>
      <c r="H191" s="75"/>
    </row>
    <row r="192" spans="1:8" s="1" customFormat="1" ht="8.1" customHeight="1">
      <c r="A192" s="33"/>
      <c r="C192" s="34"/>
      <c r="D192" s="27"/>
      <c r="F192" s="27"/>
      <c r="G192" s="75"/>
      <c r="H192" s="75"/>
    </row>
    <row r="193" spans="1:9" s="6" customFormat="1" ht="15.95" customHeight="1">
      <c r="A193" s="29"/>
      <c r="B193" s="50" t="s">
        <v>114</v>
      </c>
      <c r="C193" s="48"/>
      <c r="D193" s="11"/>
      <c r="E193" s="11"/>
      <c r="F193" s="8"/>
      <c r="G193" s="75"/>
      <c r="H193" s="75"/>
    </row>
    <row r="194" spans="1:9" s="17" customFormat="1" ht="15.95" customHeight="1">
      <c r="A194" s="31"/>
      <c r="B194" s="21" t="s">
        <v>60</v>
      </c>
      <c r="C194" s="26">
        <v>-50000</v>
      </c>
      <c r="D194" s="26">
        <v>-50000</v>
      </c>
      <c r="E194" s="26">
        <v>-50000</v>
      </c>
      <c r="F194" s="26">
        <v>-50000</v>
      </c>
      <c r="G194" s="75"/>
      <c r="H194" s="75"/>
    </row>
    <row r="195" spans="1:9" s="17" customFormat="1" ht="15.95" customHeight="1">
      <c r="A195" s="31"/>
      <c r="B195" s="21" t="s">
        <v>61</v>
      </c>
      <c r="C195" s="26">
        <v>-55000</v>
      </c>
      <c r="D195" s="26">
        <v>-55000</v>
      </c>
      <c r="E195" s="26">
        <v>-55000</v>
      </c>
      <c r="F195" s="26">
        <v>-55000</v>
      </c>
      <c r="G195" s="75"/>
      <c r="H195" s="75"/>
    </row>
    <row r="196" spans="1:9" ht="18" customHeight="1">
      <c r="D196" s="41"/>
      <c r="E196" s="41"/>
      <c r="F196" s="41"/>
    </row>
    <row r="197" spans="1:9" s="6" customFormat="1" ht="24.95" customHeight="1">
      <c r="A197" s="75"/>
      <c r="B197" s="75"/>
      <c r="C197" s="75"/>
      <c r="D197" s="75"/>
      <c r="E197" s="75"/>
      <c r="F197" s="75"/>
      <c r="G197" s="75"/>
      <c r="H197" s="75"/>
    </row>
    <row r="198" spans="1:9" s="6" customFormat="1" ht="20.100000000000001" customHeight="1">
      <c r="A198" s="75"/>
      <c r="B198" s="75"/>
      <c r="C198" s="75"/>
      <c r="D198" s="75"/>
      <c r="E198" s="75"/>
      <c r="F198" s="75"/>
      <c r="G198" s="75"/>
      <c r="H198" s="75"/>
    </row>
    <row r="199" spans="1:9" ht="18" customHeight="1">
      <c r="A199" s="75"/>
      <c r="B199" s="75"/>
      <c r="C199" s="75"/>
      <c r="D199" s="75"/>
      <c r="E199" s="75"/>
      <c r="F199" s="75"/>
    </row>
    <row r="200" spans="1:9" ht="15.95" customHeight="1">
      <c r="A200" s="75"/>
      <c r="B200" s="75"/>
      <c r="C200" s="75"/>
      <c r="D200" s="75"/>
      <c r="E200" s="75"/>
      <c r="F200" s="75"/>
    </row>
    <row r="201" spans="1:9" ht="15.95" customHeight="1">
      <c r="A201" s="75"/>
      <c r="B201" s="75"/>
      <c r="C201" s="75"/>
      <c r="D201" s="75"/>
      <c r="E201" s="75"/>
      <c r="F201" s="75"/>
    </row>
    <row r="202" spans="1:9" ht="15.95" customHeight="1">
      <c r="A202" s="75"/>
      <c r="B202" s="75"/>
      <c r="C202" s="75"/>
      <c r="D202" s="75"/>
      <c r="E202" s="75"/>
      <c r="F202" s="75"/>
    </row>
    <row r="203" spans="1:9" ht="15.95" customHeight="1">
      <c r="A203" s="75"/>
      <c r="B203" s="75"/>
      <c r="C203" s="75"/>
      <c r="D203" s="75"/>
      <c r="E203" s="75"/>
      <c r="F203" s="75"/>
    </row>
    <row r="204" spans="1:9" s="17" customFormat="1" ht="15.95" customHeight="1">
      <c r="A204" s="75"/>
      <c r="B204" s="75"/>
      <c r="C204" s="75"/>
      <c r="D204" s="75"/>
      <c r="E204" s="75"/>
      <c r="F204" s="75"/>
      <c r="G204" s="75"/>
      <c r="H204" s="75"/>
      <c r="I204" s="2"/>
    </row>
    <row r="205" spans="1:9" ht="18" customHeight="1">
      <c r="A205" s="75"/>
      <c r="B205" s="75"/>
      <c r="C205" s="75"/>
      <c r="D205" s="75"/>
      <c r="E205" s="75"/>
      <c r="F205" s="75"/>
    </row>
    <row r="206" spans="1:9" ht="18" customHeight="1">
      <c r="A206" s="75"/>
      <c r="B206" s="75"/>
      <c r="C206" s="75"/>
      <c r="D206" s="75"/>
      <c r="E206" s="75"/>
      <c r="F206" s="75"/>
    </row>
    <row r="207" spans="1:9" ht="15.95" customHeight="1">
      <c r="A207" s="75"/>
      <c r="B207" s="75"/>
      <c r="C207" s="75"/>
      <c r="D207" s="75"/>
      <c r="E207" s="75"/>
      <c r="F207" s="75"/>
    </row>
    <row r="208" spans="1:9" ht="15.95" customHeight="1">
      <c r="A208" s="75"/>
      <c r="B208" s="75"/>
      <c r="C208" s="75"/>
      <c r="D208" s="75"/>
      <c r="E208" s="75"/>
      <c r="F208" s="75"/>
    </row>
    <row r="209" spans="1:8" ht="15.95" customHeight="1">
      <c r="A209" s="75"/>
      <c r="B209" s="75"/>
      <c r="C209" s="75"/>
      <c r="D209" s="75"/>
      <c r="E209" s="75"/>
      <c r="F209" s="75"/>
    </row>
    <row r="210" spans="1:8" ht="15.95" customHeight="1">
      <c r="A210" s="75"/>
      <c r="B210" s="75"/>
      <c r="C210" s="75"/>
      <c r="D210" s="75"/>
      <c r="E210" s="75"/>
      <c r="F210" s="75"/>
    </row>
    <row r="211" spans="1:8" ht="15.95" customHeight="1">
      <c r="A211" s="75"/>
      <c r="B211" s="75"/>
      <c r="C211" s="75"/>
      <c r="D211" s="75"/>
      <c r="E211" s="75"/>
      <c r="F211" s="75"/>
    </row>
    <row r="212" spans="1:8" ht="15.95" customHeight="1">
      <c r="A212" s="75"/>
      <c r="B212" s="75"/>
      <c r="C212" s="75"/>
      <c r="D212" s="75"/>
      <c r="E212" s="75"/>
      <c r="F212" s="75"/>
    </row>
    <row r="213" spans="1:8" ht="15.95" customHeight="1">
      <c r="A213" s="75"/>
      <c r="B213" s="75"/>
      <c r="C213" s="75"/>
      <c r="D213" s="75"/>
      <c r="E213" s="75"/>
      <c r="F213" s="75"/>
    </row>
    <row r="214" spans="1:8" ht="15.95" customHeight="1">
      <c r="A214" s="75"/>
      <c r="B214" s="75"/>
      <c r="C214" s="75"/>
      <c r="D214" s="75"/>
      <c r="E214" s="75"/>
      <c r="F214" s="75"/>
    </row>
    <row r="215" spans="1:8" ht="15.95" customHeight="1">
      <c r="A215" s="75"/>
      <c r="B215" s="75"/>
      <c r="C215" s="75"/>
      <c r="D215" s="75"/>
      <c r="E215" s="75"/>
      <c r="F215" s="75"/>
    </row>
    <row r="216" spans="1:8" ht="15.95" customHeight="1">
      <c r="A216" s="75"/>
      <c r="B216" s="75"/>
      <c r="C216" s="75"/>
      <c r="D216" s="75"/>
      <c r="E216" s="75"/>
      <c r="F216" s="75"/>
    </row>
    <row r="217" spans="1:8">
      <c r="A217" s="75"/>
      <c r="B217" s="75"/>
      <c r="C217" s="75"/>
      <c r="D217" s="75"/>
      <c r="E217" s="75"/>
      <c r="F217" s="75"/>
    </row>
    <row r="218" spans="1:8">
      <c r="A218" s="75"/>
      <c r="B218" s="75"/>
      <c r="C218" s="75"/>
      <c r="D218" s="75"/>
      <c r="E218" s="75"/>
      <c r="F218" s="75"/>
    </row>
    <row r="219" spans="1:8" s="49" customFormat="1" ht="18" customHeight="1">
      <c r="A219" s="75"/>
      <c r="B219" s="75"/>
      <c r="C219" s="75"/>
      <c r="D219" s="75"/>
      <c r="E219" s="75"/>
      <c r="F219" s="75"/>
      <c r="G219" s="75"/>
      <c r="H219" s="75"/>
    </row>
    <row r="220" spans="1:8" ht="15.95" customHeight="1">
      <c r="A220" s="75"/>
      <c r="B220" s="75"/>
      <c r="C220" s="75"/>
      <c r="D220" s="75"/>
      <c r="E220" s="75"/>
      <c r="F220" s="75"/>
    </row>
    <row r="221" spans="1:8" ht="15.95" customHeight="1">
      <c r="A221" s="75"/>
      <c r="B221" s="75"/>
      <c r="C221" s="75"/>
      <c r="D221" s="75"/>
      <c r="E221" s="75"/>
      <c r="F221" s="75"/>
    </row>
    <row r="222" spans="1:8" ht="15.95" customHeight="1">
      <c r="A222" s="75"/>
      <c r="B222" s="75"/>
      <c r="C222" s="75"/>
      <c r="D222" s="75"/>
      <c r="E222" s="75"/>
      <c r="F222" s="75"/>
    </row>
    <row r="223" spans="1:8" ht="15.95" customHeight="1">
      <c r="A223" s="75"/>
      <c r="B223" s="75"/>
      <c r="C223" s="75"/>
      <c r="D223" s="75"/>
      <c r="E223" s="75"/>
      <c r="F223" s="75"/>
    </row>
    <row r="224" spans="1:8" ht="15.95" customHeight="1">
      <c r="A224" s="75"/>
      <c r="B224" s="75"/>
      <c r="C224" s="75"/>
      <c r="D224" s="75"/>
      <c r="E224" s="75"/>
      <c r="F224" s="75"/>
    </row>
    <row r="225" spans="1:6" ht="15.95" customHeight="1">
      <c r="A225" s="75"/>
      <c r="B225" s="75"/>
      <c r="C225" s="75"/>
      <c r="D225" s="75"/>
      <c r="E225" s="75"/>
      <c r="F225" s="75"/>
    </row>
    <row r="226" spans="1:6" ht="15.95" customHeight="1">
      <c r="A226" s="75"/>
      <c r="B226" s="75"/>
      <c r="C226" s="75"/>
      <c r="D226" s="75"/>
      <c r="E226" s="75"/>
      <c r="F226" s="75"/>
    </row>
    <row r="227" spans="1:6" ht="15.95" customHeight="1">
      <c r="A227" s="75"/>
      <c r="B227" s="75"/>
      <c r="C227" s="75"/>
      <c r="D227" s="75"/>
      <c r="E227" s="75"/>
      <c r="F227" s="75"/>
    </row>
    <row r="228" spans="1:6" ht="15.95" customHeight="1">
      <c r="A228" s="75"/>
      <c r="B228" s="75"/>
      <c r="C228" s="75"/>
      <c r="D228" s="75"/>
      <c r="E228" s="75"/>
      <c r="F228" s="75"/>
    </row>
    <row r="229" spans="1:6" ht="15.95" customHeight="1">
      <c r="A229" s="75"/>
      <c r="B229" s="75"/>
      <c r="C229" s="75"/>
      <c r="D229" s="75"/>
      <c r="E229" s="75"/>
      <c r="F229" s="75"/>
    </row>
    <row r="230" spans="1:6">
      <c r="A230" s="75"/>
      <c r="B230" s="75"/>
      <c r="C230" s="75"/>
      <c r="D230" s="75"/>
      <c r="E230" s="75"/>
      <c r="F230" s="75"/>
    </row>
    <row r="231" spans="1:6">
      <c r="A231" s="75"/>
      <c r="B231" s="75"/>
      <c r="C231" s="75"/>
      <c r="D231" s="75"/>
      <c r="E231" s="75"/>
      <c r="F231" s="75"/>
    </row>
    <row r="232" spans="1:6">
      <c r="A232" s="75"/>
      <c r="B232" s="75"/>
      <c r="C232" s="75"/>
      <c r="D232" s="75"/>
      <c r="E232" s="75"/>
      <c r="F232" s="75"/>
    </row>
    <row r="233" spans="1:6">
      <c r="A233" s="75"/>
      <c r="B233" s="75"/>
      <c r="C233" s="75"/>
      <c r="D233" s="75"/>
      <c r="E233" s="75"/>
      <c r="F233" s="75"/>
    </row>
    <row r="234" spans="1:6">
      <c r="A234" s="75"/>
      <c r="B234" s="75"/>
      <c r="C234" s="75"/>
      <c r="D234" s="75"/>
      <c r="E234" s="75"/>
      <c r="F234" s="75"/>
    </row>
  </sheetData>
  <mergeCells count="5">
    <mergeCell ref="B171:F171"/>
    <mergeCell ref="B65:F65"/>
    <mergeCell ref="B77:F77"/>
    <mergeCell ref="B83:F83"/>
    <mergeCell ref="B162:F162"/>
  </mergeCells>
  <dataValidations count="7">
    <dataValidation type="whole" errorStyle="warning" allowBlank="1" showInputMessage="1" showErrorMessage="1" errorTitle="WARNING" error="All figures must be entered as whole numbers. Please ensure that the figure you have entered is correct." sqref="C188:F188 C164 C173">
      <formula1>-1000000</formula1>
      <formula2>1000000</formula2>
    </dataValidation>
    <dataValidation type="whole" errorStyle="warning" operator="lessThanOrEqual" allowBlank="1" showInputMessage="1" showErrorMessage="1" errorTitle="WARNING: Check signage" error="Liabilities are expected to be entered as negative whole numbers. Please ensure the figure you have entered is correct. " sqref="C184:F186 C194:F195">
      <formula1>0</formula1>
    </dataValidation>
    <dataValidation type="whole" errorStyle="warning" operator="lessThanOrEqual" allowBlank="1" showInputMessage="1" showErrorMessage="1" errorTitle="WARNING: Check signage" error="Repayments are expected to be entered as negative whole numbers. Please ensure the figure you have entered is correct. " sqref="E168:F169 C177:F178">
      <formula1>0</formula1>
    </dataValidation>
    <dataValidation type="whole" errorStyle="warning" operator="lessThanOrEqual" allowBlank="1" showInputMessage="1" showErrorMessage="1" errorTitle="WARNING: Check signage" error="Financing must be entered as a negative whole number. Please ensure the figure you have entered is correct. " sqref="C44:F53 E54:F54 C55:F56 C98:F103 C122:F132 C147:F151">
      <formula1>0</formula1>
    </dataValidation>
    <dataValidation type="whole" errorStyle="warning" operator="greaterThanOrEqual" allowBlank="1" showInputMessage="1" showErrorMessage="1" errorTitle="WARNING: Check signage" error="Expenditure must be entered as a positive whole number. Please ensure the figure you have entered is correct." sqref="C31:F40 C66:F75 C78:F81 C84:F93 C114:F118 C141:F143">
      <formula1>0</formula1>
    </dataValidation>
    <dataValidation type="whole" errorStyle="warning" allowBlank="1" showInputMessage="1" showErrorMessage="1" errorTitle="WARNING" error="All figures need to be entered rounded to the nearest whole number. Please review the figure you have entered." sqref="C174 D172:F174 D163:F165 C165">
      <formula1>-100000000</formula1>
      <formula2>100000000</formula2>
    </dataValidation>
    <dataValidation type="whole" errorStyle="warning" allowBlank="1" showInputMessage="1" showErrorMessage="1" errorTitle="WARNING" error="All figures need to be entered rounded to the nearest whole number. This figure is also expected to be a positive figure. Please review the figure you have entered." sqref="C54:D54 C168:D169 C152:F152">
      <formula1>0</formula1>
      <formula2>100000000</formula2>
    </dataValidation>
  </dataValidations>
  <pageMargins left="0.7" right="0.7" top="0.75" bottom="0.75" header="0.3" footer="0.3"/>
  <pageSetup paperSize="9" orientation="portrait" horizontalDpi="90" verticalDpi="9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>
    <tabColor rgb="FFC5D9F1"/>
  </sheetPr>
  <dimension ref="A1:I234"/>
  <sheetViews>
    <sheetView zoomScaleNormal="100" workbookViewId="0">
      <pane ySplit="3" topLeftCell="A4" activePane="bottomLeft" state="frozen"/>
      <selection activeCell="H1" sqref="H1"/>
      <selection pane="bottomLeft" activeCell="C1" sqref="C1"/>
    </sheetView>
  </sheetViews>
  <sheetFormatPr defaultColWidth="9.140625" defaultRowHeight="12.75"/>
  <cols>
    <col min="1" max="1" width="4" style="39" customWidth="1"/>
    <col min="2" max="2" width="94.140625" style="40" customWidth="1"/>
    <col min="3" max="6" width="17.5703125" style="40" customWidth="1"/>
    <col min="7" max="7" width="11.140625" style="75" customWidth="1"/>
    <col min="8" max="8" width="69" style="75" customWidth="1"/>
    <col min="9" max="16384" width="9.140625" style="40"/>
  </cols>
  <sheetData>
    <row r="1" spans="1:8" s="3" customFormat="1" ht="20.100000000000001" customHeight="1">
      <c r="A1" s="28"/>
      <c r="B1" s="4" t="s">
        <v>156</v>
      </c>
      <c r="G1" s="75"/>
      <c r="H1" s="75"/>
    </row>
    <row r="2" spans="1:8" s="3" customFormat="1" ht="20.100000000000001" customHeight="1">
      <c r="A2" s="28"/>
      <c r="B2" s="5" t="s">
        <v>74</v>
      </c>
      <c r="D2" s="74"/>
      <c r="E2" s="74"/>
      <c r="F2" s="37"/>
      <c r="G2" s="75"/>
      <c r="H2" s="75"/>
    </row>
    <row r="3" spans="1:8" s="6" customFormat="1" ht="12.75" customHeight="1">
      <c r="A3" s="29"/>
      <c r="B3" s="7"/>
      <c r="G3" s="75"/>
      <c r="H3" s="75"/>
    </row>
    <row r="4" spans="1:8" s="6" customFormat="1" ht="20.100000000000001" customHeight="1">
      <c r="A4" s="29"/>
      <c r="B4" s="10" t="s">
        <v>39</v>
      </c>
      <c r="C4" s="9"/>
      <c r="D4" s="9"/>
      <c r="E4" s="9"/>
      <c r="F4" s="9"/>
      <c r="G4" s="75"/>
      <c r="H4" s="75"/>
    </row>
    <row r="5" spans="1:8" s="6" customFormat="1" ht="20.100000000000001" customHeight="1">
      <c r="A5" s="29"/>
      <c r="B5" s="10" t="s">
        <v>40</v>
      </c>
      <c r="C5" s="9"/>
      <c r="D5" s="9"/>
      <c r="E5" s="9"/>
      <c r="F5" s="9"/>
      <c r="G5" s="75"/>
      <c r="H5" s="75"/>
    </row>
    <row r="6" spans="1:8" s="6" customFormat="1" ht="20.100000000000001" customHeight="1">
      <c r="A6" s="29"/>
      <c r="B6" s="10" t="s">
        <v>140</v>
      </c>
      <c r="C6" s="47"/>
      <c r="D6" s="9"/>
      <c r="F6" s="9"/>
      <c r="G6" s="75"/>
      <c r="H6" s="75"/>
    </row>
    <row r="7" spans="1:8" s="1" customFormat="1" ht="8.1" customHeight="1">
      <c r="A7" s="33"/>
      <c r="C7" s="34"/>
      <c r="D7" s="51"/>
      <c r="F7" s="51"/>
      <c r="G7" s="75"/>
      <c r="H7" s="75"/>
    </row>
    <row r="8" spans="1:8" s="6" customFormat="1" ht="24.95" customHeight="1">
      <c r="A8" s="29"/>
      <c r="B8" s="23" t="s">
        <v>124</v>
      </c>
      <c r="C8" s="22"/>
      <c r="D8" s="11"/>
      <c r="E8" s="11"/>
      <c r="F8" s="8" t="s">
        <v>16</v>
      </c>
      <c r="G8" s="75"/>
      <c r="H8" s="75"/>
    </row>
    <row r="9" spans="1:8" s="13" customFormat="1" ht="45" customHeight="1">
      <c r="A9" s="30"/>
      <c r="B9" s="19"/>
      <c r="C9" s="20" t="s">
        <v>152</v>
      </c>
      <c r="D9" s="20" t="s">
        <v>41</v>
      </c>
      <c r="E9" s="20" t="s">
        <v>42</v>
      </c>
      <c r="F9" s="20" t="s">
        <v>153</v>
      </c>
      <c r="G9" s="75"/>
      <c r="H9" s="75"/>
    </row>
    <row r="10" spans="1:8" s="1" customFormat="1" ht="8.1" customHeight="1">
      <c r="A10" s="33"/>
      <c r="C10" s="34"/>
      <c r="D10" s="27"/>
      <c r="F10" s="27"/>
      <c r="G10" s="75"/>
      <c r="H10" s="75"/>
    </row>
    <row r="11" spans="1:8" s="6" customFormat="1" ht="15.95" customHeight="1">
      <c r="A11" s="29"/>
      <c r="B11" s="50" t="s">
        <v>43</v>
      </c>
      <c r="C11" s="48"/>
      <c r="D11" s="11"/>
      <c r="E11" s="11"/>
      <c r="F11" s="8"/>
      <c r="G11" s="75"/>
      <c r="H11" s="75"/>
    </row>
    <row r="12" spans="1:8" s="17" customFormat="1" ht="15.95" customHeight="1">
      <c r="A12" s="31"/>
      <c r="B12" s="14" t="s">
        <v>125</v>
      </c>
      <c r="C12" s="15">
        <f>C41+C119</f>
        <v>286</v>
      </c>
      <c r="D12" s="15">
        <f>D41+D119</f>
        <v>220</v>
      </c>
      <c r="E12" s="15">
        <f>E41+E119</f>
        <v>220</v>
      </c>
      <c r="F12" s="15">
        <f>F41+F119</f>
        <v>350</v>
      </c>
      <c r="G12" s="75"/>
      <c r="H12" s="75"/>
    </row>
    <row r="13" spans="1:8" s="17" customFormat="1" ht="15.95" customHeight="1">
      <c r="A13" s="31"/>
      <c r="B13" s="14" t="s">
        <v>126</v>
      </c>
      <c r="C13" s="15">
        <f>SUM(C76,C82, C141:C142)</f>
        <v>0</v>
      </c>
      <c r="D13" s="15">
        <f>SUM(D76,D82, D141:D142)</f>
        <v>0</v>
      </c>
      <c r="E13" s="15">
        <f>SUM(E76,E82, E141:E142)</f>
        <v>0</v>
      </c>
      <c r="F13" s="15">
        <f>SUM(F76,F82, F141:F142)</f>
        <v>0</v>
      </c>
      <c r="G13" s="75"/>
      <c r="H13" s="75"/>
    </row>
    <row r="14" spans="1:8" s="17" customFormat="1" ht="15.95" customHeight="1">
      <c r="A14" s="31"/>
      <c r="B14" s="14" t="s">
        <v>93</v>
      </c>
      <c r="C14" s="15">
        <f>C94+C143</f>
        <v>5</v>
      </c>
      <c r="D14" s="15">
        <f>D94+D143</f>
        <v>0</v>
      </c>
      <c r="E14" s="15">
        <f>E94+E143</f>
        <v>0</v>
      </c>
      <c r="F14" s="15">
        <f>F94+F143</f>
        <v>0</v>
      </c>
      <c r="G14" s="75"/>
      <c r="H14" s="75"/>
    </row>
    <row r="15" spans="1:8" s="17" customFormat="1" ht="15.95" customHeight="1">
      <c r="A15" s="32"/>
      <c r="B15" s="18" t="s">
        <v>128</v>
      </c>
      <c r="C15" s="16">
        <f>SUM(C12:C14)</f>
        <v>291</v>
      </c>
      <c r="D15" s="16">
        <f>SUM(D12:D14)</f>
        <v>220</v>
      </c>
      <c r="E15" s="16">
        <f>SUM(E12:E14)</f>
        <v>220</v>
      </c>
      <c r="F15" s="16">
        <f>SUM(F12:F14)</f>
        <v>350</v>
      </c>
      <c r="G15" s="75"/>
      <c r="H15" s="75"/>
    </row>
    <row r="16" spans="1:8" s="1" customFormat="1" ht="8.1" customHeight="1">
      <c r="A16" s="33"/>
      <c r="C16" s="34"/>
      <c r="D16" s="27"/>
      <c r="F16" s="27"/>
      <c r="G16" s="75"/>
      <c r="H16" s="75"/>
    </row>
    <row r="17" spans="1:8" s="6" customFormat="1" ht="15.95" customHeight="1">
      <c r="A17" s="29"/>
      <c r="B17" s="50" t="s">
        <v>48</v>
      </c>
      <c r="C17" s="48"/>
      <c r="D17" s="11"/>
      <c r="E17" s="11"/>
      <c r="F17" s="8"/>
      <c r="G17" s="75"/>
      <c r="H17" s="75"/>
    </row>
    <row r="18" spans="1:8" s="17" customFormat="1" ht="15.95" customHeight="1">
      <c r="A18" s="31"/>
      <c r="B18" s="14" t="s">
        <v>133</v>
      </c>
      <c r="C18" s="15">
        <f>SUM(C44:C50,C122:C126)</f>
        <v>-286</v>
      </c>
      <c r="D18" s="15">
        <f>SUM(D44:D50,D122:D126)</f>
        <v>-220</v>
      </c>
      <c r="E18" s="15">
        <f>SUM(E44:E50,E122:E126)</f>
        <v>-220</v>
      </c>
      <c r="F18" s="15">
        <f>SUM(F44:F50,F122:F126)</f>
        <v>-350</v>
      </c>
      <c r="G18" s="75"/>
      <c r="H18" s="75"/>
    </row>
    <row r="19" spans="1:8" s="17" customFormat="1" ht="15.95" customHeight="1">
      <c r="A19" s="31"/>
      <c r="B19" s="14" t="s">
        <v>134</v>
      </c>
      <c r="C19" s="15">
        <f>SUM(C51,C104,C127,C152)</f>
        <v>0</v>
      </c>
      <c r="D19" s="15">
        <f>SUM(D51,D104,D127,D152)</f>
        <v>0</v>
      </c>
      <c r="E19" s="15">
        <f>SUM(E51,E104,E127,E152)</f>
        <v>0</v>
      </c>
      <c r="F19" s="15">
        <f>SUM(F51,F104,F127,F152)</f>
        <v>0</v>
      </c>
      <c r="G19" s="75"/>
      <c r="H19" s="75"/>
    </row>
    <row r="20" spans="1:8" s="17" customFormat="1" ht="15.95" customHeight="1">
      <c r="A20" s="31"/>
      <c r="B20" s="14" t="s">
        <v>135</v>
      </c>
      <c r="C20" s="15">
        <f>SUM(C55:C56,C131:C132)</f>
        <v>0</v>
      </c>
      <c r="D20" s="15">
        <f>SUM(D55:D56,D131:D132)</f>
        <v>0</v>
      </c>
      <c r="E20" s="15">
        <f>SUM(E55:E56,E131:E132)</f>
        <v>0</v>
      </c>
      <c r="F20" s="15">
        <f>SUM(F55:F56,F131:F132)</f>
        <v>0</v>
      </c>
      <c r="G20" s="75"/>
      <c r="H20" s="75"/>
    </row>
    <row r="21" spans="1:8" s="17" customFormat="1" ht="15.95" customHeight="1">
      <c r="A21" s="31"/>
      <c r="B21" s="14" t="s">
        <v>136</v>
      </c>
      <c r="C21" s="15">
        <f>SUM(C52:C53,C128:C129)</f>
        <v>0</v>
      </c>
      <c r="D21" s="15">
        <f>SUM(D52:D53,D128:D129)</f>
        <v>0</v>
      </c>
      <c r="E21" s="15">
        <f>SUM(E52:E53,E128:E129)</f>
        <v>0</v>
      </c>
      <c r="F21" s="15">
        <f>SUM(F52:F53,F128:F129)</f>
        <v>0</v>
      </c>
      <c r="G21" s="75"/>
      <c r="H21" s="75"/>
    </row>
    <row r="22" spans="1:8" s="17" customFormat="1" ht="15.95" customHeight="1">
      <c r="A22" s="31"/>
      <c r="B22" s="14" t="s">
        <v>137</v>
      </c>
      <c r="C22" s="15">
        <f>SUM(C54,C130)</f>
        <v>0</v>
      </c>
      <c r="D22" s="15">
        <f>SUM(D54,D130)</f>
        <v>0</v>
      </c>
      <c r="E22" s="15">
        <f>SUM(E54,E130)</f>
        <v>0</v>
      </c>
      <c r="F22" s="15">
        <f>SUM(F54,F130)</f>
        <v>0</v>
      </c>
      <c r="G22" s="75"/>
      <c r="H22" s="75"/>
    </row>
    <row r="23" spans="1:8" s="17" customFormat="1" ht="15.95" customHeight="1">
      <c r="A23" s="31"/>
      <c r="B23" s="14" t="s">
        <v>138</v>
      </c>
      <c r="C23" s="15">
        <f>SUM(C98:C103, C147:C151)</f>
        <v>-5</v>
      </c>
      <c r="D23" s="15">
        <f>SUM(D98:D103, D147:D151)</f>
        <v>0</v>
      </c>
      <c r="E23" s="15">
        <f>SUM(E98:E103, E147:E151)</f>
        <v>0</v>
      </c>
      <c r="F23" s="15">
        <f>SUM(F98:F103, F147:F151)</f>
        <v>0</v>
      </c>
      <c r="G23" s="75"/>
      <c r="H23" s="75"/>
    </row>
    <row r="24" spans="1:8" s="17" customFormat="1" ht="15.95" customHeight="1">
      <c r="A24" s="32"/>
      <c r="B24" s="18" t="s">
        <v>53</v>
      </c>
      <c r="C24" s="16">
        <f>SUM(C18:C23)</f>
        <v>-291</v>
      </c>
      <c r="D24" s="16">
        <f>SUM(D18:D23)</f>
        <v>-220</v>
      </c>
      <c r="E24" s="16">
        <f>SUM(E18:E23)</f>
        <v>-220</v>
      </c>
      <c r="F24" s="16">
        <f>SUM(F18:F23)</f>
        <v>-350</v>
      </c>
      <c r="G24" s="75"/>
      <c r="H24" s="75"/>
    </row>
    <row r="25" spans="1:8" ht="18" customHeight="1">
      <c r="D25" s="41"/>
      <c r="E25" s="41"/>
      <c r="F25" s="41"/>
    </row>
    <row r="26" spans="1:8" s="6" customFormat="1" ht="24.95" customHeight="1">
      <c r="A26" s="29"/>
      <c r="B26" s="23" t="s">
        <v>127</v>
      </c>
      <c r="C26" s="22"/>
      <c r="D26" s="11"/>
      <c r="E26" s="11"/>
      <c r="F26" s="8"/>
      <c r="G26" s="75"/>
      <c r="H26" s="75"/>
    </row>
    <row r="27" spans="1:8" s="6" customFormat="1" ht="20.100000000000001" customHeight="1">
      <c r="A27" s="29"/>
      <c r="B27" s="12" t="s">
        <v>142</v>
      </c>
      <c r="C27" s="48"/>
      <c r="D27" s="11"/>
      <c r="E27" s="11"/>
      <c r="F27" s="8" t="s">
        <v>16</v>
      </c>
      <c r="G27" s="75"/>
      <c r="H27" s="75"/>
    </row>
    <row r="28" spans="1:8" s="13" customFormat="1" ht="45" customHeight="1">
      <c r="A28" s="30"/>
      <c r="B28" s="19"/>
      <c r="C28" s="20" t="str">
        <f>C$9</f>
        <v>2020-21 
Provisional 
Outturn</v>
      </c>
      <c r="D28" s="20" t="str">
        <f>D$9</f>
        <v>2021-22 
Budget 
Estimate</v>
      </c>
      <c r="E28" s="20" t="str">
        <f>E$9</f>
        <v>2022-23 
Budget 
Estimate</v>
      </c>
      <c r="F28" s="20" t="str">
        <f>F$9</f>
        <v>2023-24 
Budget 
Estimate</v>
      </c>
      <c r="G28" s="75"/>
      <c r="H28" s="75"/>
    </row>
    <row r="29" spans="1:8" s="1" customFormat="1" ht="8.1" customHeight="1">
      <c r="A29" s="33"/>
      <c r="C29" s="34"/>
      <c r="D29" s="27"/>
      <c r="F29" s="27"/>
      <c r="G29" s="75"/>
      <c r="H29" s="75"/>
    </row>
    <row r="30" spans="1:8" s="6" customFormat="1" ht="15.95" customHeight="1">
      <c r="A30" s="29"/>
      <c r="B30" s="50" t="s">
        <v>43</v>
      </c>
      <c r="C30" s="48"/>
      <c r="D30" s="11"/>
      <c r="E30" s="11"/>
      <c r="F30" s="8"/>
      <c r="G30" s="75"/>
      <c r="H30" s="75"/>
    </row>
    <row r="31" spans="1:8" s="17" customFormat="1" ht="15.95" customHeight="1">
      <c r="A31" s="31"/>
      <c r="B31" s="21" t="s">
        <v>31</v>
      </c>
      <c r="C31" s="26">
        <v>0</v>
      </c>
      <c r="D31" s="26">
        <v>0</v>
      </c>
      <c r="E31" s="26">
        <v>0</v>
      </c>
      <c r="F31" s="26">
        <v>0</v>
      </c>
      <c r="G31" s="75"/>
      <c r="H31" s="75"/>
    </row>
    <row r="32" spans="1:8" s="17" customFormat="1" ht="15.95" customHeight="1">
      <c r="A32" s="31"/>
      <c r="B32" s="21" t="s">
        <v>154</v>
      </c>
      <c r="C32" s="26">
        <v>0</v>
      </c>
      <c r="D32" s="26">
        <v>0</v>
      </c>
      <c r="E32" s="26">
        <v>0</v>
      </c>
      <c r="F32" s="26">
        <v>0</v>
      </c>
      <c r="G32" s="75"/>
      <c r="H32" s="75"/>
    </row>
    <row r="33" spans="1:8" s="17" customFormat="1" ht="15.95" customHeight="1">
      <c r="A33" s="31"/>
      <c r="B33" s="21" t="s">
        <v>32</v>
      </c>
      <c r="C33" s="26">
        <v>0</v>
      </c>
      <c r="D33" s="26">
        <v>0</v>
      </c>
      <c r="E33" s="26">
        <v>0</v>
      </c>
      <c r="F33" s="26">
        <v>0</v>
      </c>
      <c r="G33" s="75"/>
      <c r="H33" s="75"/>
    </row>
    <row r="34" spans="1:8" s="17" customFormat="1" ht="15.95" customHeight="1">
      <c r="A34" s="31"/>
      <c r="B34" s="21" t="s">
        <v>35</v>
      </c>
      <c r="C34" s="26">
        <v>286</v>
      </c>
      <c r="D34" s="26">
        <v>220</v>
      </c>
      <c r="E34" s="26">
        <v>220</v>
      </c>
      <c r="F34" s="26">
        <v>350</v>
      </c>
      <c r="G34" s="75"/>
      <c r="H34" s="75"/>
    </row>
    <row r="35" spans="1:8" s="17" customFormat="1" ht="15.95" customHeight="1">
      <c r="A35" s="31"/>
      <c r="B35" s="21" t="s">
        <v>33</v>
      </c>
      <c r="C35" s="26">
        <v>0</v>
      </c>
      <c r="D35" s="26">
        <v>0</v>
      </c>
      <c r="E35" s="26">
        <v>0</v>
      </c>
      <c r="F35" s="26">
        <v>0</v>
      </c>
      <c r="G35" s="75"/>
      <c r="H35" s="75"/>
    </row>
    <row r="36" spans="1:8" s="17" customFormat="1" ht="15.95" customHeight="1">
      <c r="A36" s="31"/>
      <c r="B36" s="21" t="s">
        <v>45</v>
      </c>
      <c r="C36" s="26">
        <v>0</v>
      </c>
      <c r="D36" s="26">
        <v>0</v>
      </c>
      <c r="E36" s="26">
        <v>0</v>
      </c>
      <c r="F36" s="26">
        <v>0</v>
      </c>
      <c r="G36" s="75"/>
      <c r="H36" s="75"/>
    </row>
    <row r="37" spans="1:8" s="17" customFormat="1" ht="15.95" customHeight="1">
      <c r="A37" s="31"/>
      <c r="B37" s="21" t="s">
        <v>44</v>
      </c>
      <c r="C37" s="26">
        <v>0</v>
      </c>
      <c r="D37" s="26">
        <v>0</v>
      </c>
      <c r="E37" s="26">
        <v>0</v>
      </c>
      <c r="F37" s="26">
        <v>0</v>
      </c>
      <c r="G37" s="75"/>
      <c r="H37" s="75"/>
    </row>
    <row r="38" spans="1:8" s="17" customFormat="1" ht="15.95" customHeight="1">
      <c r="A38" s="31"/>
      <c r="B38" s="21" t="s">
        <v>38</v>
      </c>
      <c r="C38" s="26">
        <v>0</v>
      </c>
      <c r="D38" s="26">
        <v>0</v>
      </c>
      <c r="E38" s="26">
        <v>0</v>
      </c>
      <c r="F38" s="26">
        <v>0</v>
      </c>
      <c r="G38" s="75"/>
      <c r="H38" s="75"/>
    </row>
    <row r="39" spans="1:8" s="17" customFormat="1" ht="15.95" customHeight="1">
      <c r="A39" s="31"/>
      <c r="B39" s="21" t="s">
        <v>34</v>
      </c>
      <c r="C39" s="26">
        <v>0</v>
      </c>
      <c r="D39" s="26">
        <v>0</v>
      </c>
      <c r="E39" s="26">
        <v>0</v>
      </c>
      <c r="F39" s="26">
        <v>0</v>
      </c>
      <c r="G39" s="75"/>
      <c r="H39" s="75"/>
    </row>
    <row r="40" spans="1:8" s="17" customFormat="1" ht="15.95" customHeight="1">
      <c r="A40" s="31"/>
      <c r="B40" s="21" t="s">
        <v>46</v>
      </c>
      <c r="C40" s="26">
        <v>0</v>
      </c>
      <c r="D40" s="26">
        <v>0</v>
      </c>
      <c r="E40" s="26">
        <v>0</v>
      </c>
      <c r="F40" s="26">
        <v>0</v>
      </c>
      <c r="G40" s="75"/>
      <c r="H40" s="75"/>
    </row>
    <row r="41" spans="1:8" s="17" customFormat="1" ht="15.95" customHeight="1">
      <c r="A41" s="32"/>
      <c r="B41" s="18" t="s">
        <v>47</v>
      </c>
      <c r="C41" s="16">
        <f>SUM(C31:C40)</f>
        <v>286</v>
      </c>
      <c r="D41" s="16">
        <f>SUM(D31:D40)</f>
        <v>220</v>
      </c>
      <c r="E41" s="16">
        <f>SUM(E31:E40)</f>
        <v>220</v>
      </c>
      <c r="F41" s="16">
        <f>SUM(F31:F40)</f>
        <v>350</v>
      </c>
      <c r="G41" s="75"/>
      <c r="H41" s="75"/>
    </row>
    <row r="42" spans="1:8" s="1" customFormat="1" ht="8.1" customHeight="1">
      <c r="A42" s="33"/>
      <c r="C42" s="34"/>
      <c r="D42" s="27"/>
      <c r="F42" s="27"/>
      <c r="G42" s="75"/>
      <c r="H42" s="75"/>
    </row>
    <row r="43" spans="1:8" s="6" customFormat="1" ht="15.95" customHeight="1">
      <c r="A43" s="29"/>
      <c r="B43" s="50" t="s">
        <v>48</v>
      </c>
      <c r="C43" s="48"/>
      <c r="D43" s="11"/>
      <c r="E43" s="11"/>
      <c r="F43" s="8"/>
      <c r="G43" s="75"/>
      <c r="H43" s="75"/>
    </row>
    <row r="44" spans="1:8" s="17" customFormat="1" ht="15.95" customHeight="1">
      <c r="A44" s="31"/>
      <c r="B44" s="21" t="s">
        <v>78</v>
      </c>
      <c r="C44" s="26">
        <v>0</v>
      </c>
      <c r="D44" s="26">
        <v>0</v>
      </c>
      <c r="E44" s="26">
        <v>0</v>
      </c>
      <c r="F44" s="26">
        <v>0</v>
      </c>
      <c r="G44" s="75"/>
      <c r="H44" s="75"/>
    </row>
    <row r="45" spans="1:8" s="17" customFormat="1" ht="15.95" customHeight="1">
      <c r="A45" s="31"/>
      <c r="B45" s="21" t="s">
        <v>79</v>
      </c>
      <c r="C45" s="26">
        <v>0</v>
      </c>
      <c r="D45" s="26">
        <v>0</v>
      </c>
      <c r="E45" s="26">
        <v>0</v>
      </c>
      <c r="F45" s="26">
        <v>0</v>
      </c>
      <c r="G45" s="75"/>
      <c r="H45" s="75"/>
    </row>
    <row r="46" spans="1:8" s="17" customFormat="1" ht="15.95" customHeight="1">
      <c r="A46" s="31"/>
      <c r="B46" s="21" t="s">
        <v>80</v>
      </c>
      <c r="C46" s="26">
        <v>0</v>
      </c>
      <c r="D46" s="26">
        <v>0</v>
      </c>
      <c r="E46" s="26">
        <v>0</v>
      </c>
      <c r="F46" s="26">
        <v>0</v>
      </c>
      <c r="G46" s="75"/>
      <c r="H46" s="75"/>
    </row>
    <row r="47" spans="1:8" s="17" customFormat="1" ht="15.95" customHeight="1">
      <c r="A47" s="31"/>
      <c r="B47" s="21" t="s">
        <v>81</v>
      </c>
      <c r="C47" s="26">
        <v>0</v>
      </c>
      <c r="D47" s="26">
        <v>0</v>
      </c>
      <c r="E47" s="26">
        <v>0</v>
      </c>
      <c r="F47" s="26">
        <v>0</v>
      </c>
      <c r="G47" s="75"/>
      <c r="H47" s="75"/>
    </row>
    <row r="48" spans="1:8" s="17" customFormat="1" ht="15.95" customHeight="1">
      <c r="A48" s="31"/>
      <c r="B48" s="21" t="s">
        <v>82</v>
      </c>
      <c r="C48" s="26">
        <v>0</v>
      </c>
      <c r="D48" s="26">
        <v>0</v>
      </c>
      <c r="E48" s="26">
        <v>0</v>
      </c>
      <c r="F48" s="26">
        <v>0</v>
      </c>
      <c r="G48" s="75"/>
      <c r="H48" s="75"/>
    </row>
    <row r="49" spans="1:8" s="17" customFormat="1" ht="15.95" customHeight="1">
      <c r="A49" s="31"/>
      <c r="B49" s="21" t="s">
        <v>83</v>
      </c>
      <c r="C49" s="26">
        <v>-286</v>
      </c>
      <c r="D49" s="26">
        <v>-220</v>
      </c>
      <c r="E49" s="26">
        <v>-220</v>
      </c>
      <c r="F49" s="26">
        <v>-350</v>
      </c>
      <c r="G49" s="75"/>
      <c r="H49" s="75"/>
    </row>
    <row r="50" spans="1:8" s="17" customFormat="1" ht="15.95" customHeight="1">
      <c r="A50" s="31"/>
      <c r="B50" s="21" t="s">
        <v>84</v>
      </c>
      <c r="C50" s="26">
        <v>0</v>
      </c>
      <c r="D50" s="26">
        <v>0</v>
      </c>
      <c r="E50" s="26">
        <v>0</v>
      </c>
      <c r="F50" s="26">
        <v>0</v>
      </c>
      <c r="G50" s="75"/>
      <c r="H50" s="75"/>
    </row>
    <row r="51" spans="1:8" s="17" customFormat="1" ht="15.95" customHeight="1">
      <c r="A51" s="31"/>
      <c r="B51" s="21" t="s">
        <v>85</v>
      </c>
      <c r="C51" s="26">
        <v>0</v>
      </c>
      <c r="D51" s="26">
        <v>0</v>
      </c>
      <c r="E51" s="26">
        <v>0</v>
      </c>
      <c r="F51" s="26">
        <v>0</v>
      </c>
      <c r="G51" s="75"/>
      <c r="H51" s="75"/>
    </row>
    <row r="52" spans="1:8" s="17" customFormat="1" ht="15.95" customHeight="1">
      <c r="A52" s="31"/>
      <c r="B52" s="21" t="s">
        <v>86</v>
      </c>
      <c r="C52" s="26">
        <v>0</v>
      </c>
      <c r="D52" s="26">
        <v>0</v>
      </c>
      <c r="E52" s="26">
        <v>0</v>
      </c>
      <c r="F52" s="26">
        <v>0</v>
      </c>
      <c r="G52" s="75"/>
      <c r="H52" s="75"/>
    </row>
    <row r="53" spans="1:8" s="17" customFormat="1" ht="15.95" customHeight="1">
      <c r="A53" s="31"/>
      <c r="B53" s="21" t="s">
        <v>87</v>
      </c>
      <c r="C53" s="26">
        <v>0</v>
      </c>
      <c r="D53" s="26">
        <v>0</v>
      </c>
      <c r="E53" s="26">
        <v>0</v>
      </c>
      <c r="F53" s="26">
        <v>0</v>
      </c>
      <c r="G53" s="75"/>
      <c r="H53" s="75"/>
    </row>
    <row r="54" spans="1:8" s="17" customFormat="1" ht="15.95" customHeight="1">
      <c r="A54" s="31"/>
      <c r="B54" s="21" t="s">
        <v>88</v>
      </c>
      <c r="C54" s="15">
        <v>0</v>
      </c>
      <c r="D54" s="15">
        <v>0</v>
      </c>
      <c r="E54" s="26">
        <v>0</v>
      </c>
      <c r="F54" s="26">
        <v>0</v>
      </c>
      <c r="G54" s="75"/>
      <c r="H54" s="75"/>
    </row>
    <row r="55" spans="1:8" s="17" customFormat="1" ht="15.95" customHeight="1">
      <c r="A55" s="31"/>
      <c r="B55" s="21" t="s">
        <v>89</v>
      </c>
      <c r="C55" s="26">
        <v>0</v>
      </c>
      <c r="D55" s="26">
        <v>0</v>
      </c>
      <c r="E55" s="26">
        <v>0</v>
      </c>
      <c r="F55" s="26">
        <v>0</v>
      </c>
      <c r="G55" s="75"/>
      <c r="H55" s="75"/>
    </row>
    <row r="56" spans="1:8" s="17" customFormat="1" ht="15.95" customHeight="1">
      <c r="A56" s="31"/>
      <c r="B56" s="21" t="s">
        <v>90</v>
      </c>
      <c r="C56" s="26">
        <v>0</v>
      </c>
      <c r="D56" s="26">
        <v>0</v>
      </c>
      <c r="E56" s="26">
        <v>0</v>
      </c>
      <c r="F56" s="26">
        <v>0</v>
      </c>
      <c r="G56" s="75"/>
      <c r="H56" s="75"/>
    </row>
    <row r="57" spans="1:8" s="17" customFormat="1" ht="15.95" customHeight="1">
      <c r="A57" s="32"/>
      <c r="B57" s="18" t="s">
        <v>49</v>
      </c>
      <c r="C57" s="16">
        <f>SUM(C44:C56)</f>
        <v>-286</v>
      </c>
      <c r="D57" s="16">
        <f>SUM(D44:D56)</f>
        <v>-220</v>
      </c>
      <c r="E57" s="16">
        <f>SUM(E44:E56)</f>
        <v>-220</v>
      </c>
      <c r="F57" s="16">
        <f>SUM(F44:F56)</f>
        <v>-350</v>
      </c>
      <c r="G57" s="75"/>
      <c r="H57" s="75"/>
    </row>
    <row r="58" spans="1:8" s="1" customFormat="1" ht="8.1" customHeight="1">
      <c r="A58" s="33"/>
      <c r="C58" s="34"/>
      <c r="D58" s="27"/>
      <c r="F58" s="27"/>
      <c r="G58" s="75"/>
      <c r="H58" s="75"/>
    </row>
    <row r="59" spans="1:8" s="17" customFormat="1" ht="15.95" customHeight="1">
      <c r="A59" s="31"/>
      <c r="B59" s="44" t="s">
        <v>97</v>
      </c>
      <c r="C59" s="36" t="str">
        <f>IF(C41+C57=0, "PASS", "FAIL")</f>
        <v>PASS</v>
      </c>
      <c r="D59" s="36" t="str">
        <f>IF(D41+D57=0, "PASS", "FAIL")</f>
        <v>PASS</v>
      </c>
      <c r="E59" s="36" t="str">
        <f>IF(E41+E57=0, "PASS", "FAIL")</f>
        <v>PASS</v>
      </c>
      <c r="F59" s="36" t="str">
        <f>IF(F41+F57=0, "PASS", "FAIL")</f>
        <v>PASS</v>
      </c>
      <c r="G59" s="75"/>
      <c r="H59" s="75"/>
    </row>
    <row r="60" spans="1:8" s="1" customFormat="1" ht="18" customHeight="1">
      <c r="A60" s="33"/>
      <c r="C60" s="34"/>
      <c r="D60" s="27"/>
      <c r="F60" s="27"/>
      <c r="G60" s="75"/>
      <c r="H60" s="75"/>
    </row>
    <row r="61" spans="1:8" s="6" customFormat="1" ht="20.100000000000001" customHeight="1">
      <c r="A61" s="29"/>
      <c r="B61" s="12" t="s">
        <v>141</v>
      </c>
      <c r="C61" s="48"/>
      <c r="D61" s="11"/>
      <c r="E61" s="11"/>
      <c r="F61" s="8" t="s">
        <v>16</v>
      </c>
      <c r="G61" s="75"/>
      <c r="H61" s="75"/>
    </row>
    <row r="62" spans="1:8" s="13" customFormat="1" ht="45" customHeight="1">
      <c r="A62" s="30"/>
      <c r="B62" s="19"/>
      <c r="C62" s="20" t="str">
        <f>C$9</f>
        <v>2020-21 
Provisional 
Outturn</v>
      </c>
      <c r="D62" s="20" t="str">
        <f>D$9</f>
        <v>2021-22 
Budget 
Estimate</v>
      </c>
      <c r="E62" s="20" t="str">
        <f>E$9</f>
        <v>2022-23 
Budget 
Estimate</v>
      </c>
      <c r="F62" s="20" t="str">
        <f>F$9</f>
        <v>2023-24 
Budget 
Estimate</v>
      </c>
      <c r="G62" s="75"/>
      <c r="H62" s="75"/>
    </row>
    <row r="63" spans="1:8" s="1" customFormat="1" ht="8.1" customHeight="1">
      <c r="A63" s="33"/>
      <c r="C63" s="34"/>
      <c r="D63" s="27"/>
      <c r="F63" s="27"/>
      <c r="G63" s="75"/>
      <c r="H63" s="75"/>
    </row>
    <row r="64" spans="1:8" s="6" customFormat="1" ht="15.95" customHeight="1">
      <c r="A64" s="29"/>
      <c r="B64" s="50" t="s">
        <v>43</v>
      </c>
      <c r="C64" s="48"/>
      <c r="D64" s="11"/>
      <c r="E64" s="11"/>
      <c r="F64" s="8"/>
      <c r="G64" s="75"/>
      <c r="H64" s="75"/>
    </row>
    <row r="65" spans="1:8" s="13" customFormat="1" ht="20.100000000000001" customHeight="1">
      <c r="A65" s="30"/>
      <c r="B65" s="81" t="s">
        <v>94</v>
      </c>
      <c r="C65" s="82"/>
      <c r="D65" s="82"/>
      <c r="E65" s="82"/>
      <c r="F65" s="83"/>
      <c r="G65" s="75"/>
      <c r="H65" s="75"/>
    </row>
    <row r="66" spans="1:8" s="17" customFormat="1" ht="15.95" customHeight="1">
      <c r="A66" s="31"/>
      <c r="B66" s="21" t="s">
        <v>31</v>
      </c>
      <c r="C66" s="26">
        <v>0</v>
      </c>
      <c r="D66" s="26">
        <v>0</v>
      </c>
      <c r="E66" s="26">
        <v>0</v>
      </c>
      <c r="F66" s="26">
        <v>0</v>
      </c>
      <c r="G66" s="75"/>
      <c r="H66" s="75"/>
    </row>
    <row r="67" spans="1:8" s="17" customFormat="1" ht="15.95" customHeight="1">
      <c r="A67" s="31"/>
      <c r="B67" s="21" t="s">
        <v>154</v>
      </c>
      <c r="C67" s="26">
        <v>0</v>
      </c>
      <c r="D67" s="26">
        <v>0</v>
      </c>
      <c r="E67" s="26">
        <v>0</v>
      </c>
      <c r="F67" s="26">
        <v>0</v>
      </c>
      <c r="G67" s="75"/>
      <c r="H67" s="75"/>
    </row>
    <row r="68" spans="1:8" s="17" customFormat="1" ht="15.95" customHeight="1">
      <c r="A68" s="31"/>
      <c r="B68" s="21" t="s">
        <v>32</v>
      </c>
      <c r="C68" s="26">
        <v>0</v>
      </c>
      <c r="D68" s="26">
        <v>0</v>
      </c>
      <c r="E68" s="26">
        <v>0</v>
      </c>
      <c r="F68" s="26">
        <v>0</v>
      </c>
      <c r="G68" s="75"/>
      <c r="H68" s="75"/>
    </row>
    <row r="69" spans="1:8" s="17" customFormat="1" ht="15.95" customHeight="1">
      <c r="A69" s="31"/>
      <c r="B69" s="21" t="s">
        <v>50</v>
      </c>
      <c r="C69" s="26">
        <v>0</v>
      </c>
      <c r="D69" s="26">
        <v>0</v>
      </c>
      <c r="E69" s="26">
        <v>0</v>
      </c>
      <c r="F69" s="26">
        <v>0</v>
      </c>
      <c r="G69" s="75"/>
      <c r="H69" s="75"/>
    </row>
    <row r="70" spans="1:8" s="17" customFormat="1" ht="15.95" customHeight="1">
      <c r="A70" s="31"/>
      <c r="B70" s="21" t="s">
        <v>33</v>
      </c>
      <c r="C70" s="26">
        <v>0</v>
      </c>
      <c r="D70" s="26">
        <v>0</v>
      </c>
      <c r="E70" s="26">
        <v>0</v>
      </c>
      <c r="F70" s="26">
        <v>0</v>
      </c>
      <c r="G70" s="75"/>
      <c r="H70" s="75"/>
    </row>
    <row r="71" spans="1:8" s="17" customFormat="1" ht="15.95" customHeight="1">
      <c r="A71" s="31"/>
      <c r="B71" s="21" t="s">
        <v>45</v>
      </c>
      <c r="C71" s="26">
        <v>0</v>
      </c>
      <c r="D71" s="26">
        <v>0</v>
      </c>
      <c r="E71" s="26">
        <v>0</v>
      </c>
      <c r="F71" s="26">
        <v>0</v>
      </c>
      <c r="G71" s="75"/>
      <c r="H71" s="75"/>
    </row>
    <row r="72" spans="1:8" s="17" customFormat="1" ht="15.95" customHeight="1">
      <c r="A72" s="31"/>
      <c r="B72" s="21" t="s">
        <v>44</v>
      </c>
      <c r="C72" s="26">
        <v>0</v>
      </c>
      <c r="D72" s="26">
        <v>0</v>
      </c>
      <c r="E72" s="26">
        <v>0</v>
      </c>
      <c r="F72" s="26">
        <v>0</v>
      </c>
      <c r="G72" s="75"/>
      <c r="H72" s="75"/>
    </row>
    <row r="73" spans="1:8" s="17" customFormat="1" ht="15.95" customHeight="1">
      <c r="A73" s="31"/>
      <c r="B73" s="21" t="s">
        <v>38</v>
      </c>
      <c r="C73" s="26">
        <v>0</v>
      </c>
      <c r="D73" s="26">
        <v>0</v>
      </c>
      <c r="E73" s="26">
        <v>0</v>
      </c>
      <c r="F73" s="26">
        <v>0</v>
      </c>
      <c r="G73" s="75"/>
      <c r="H73" s="75"/>
    </row>
    <row r="74" spans="1:8" s="17" customFormat="1" ht="15.95" customHeight="1">
      <c r="A74" s="31"/>
      <c r="B74" s="21" t="s">
        <v>34</v>
      </c>
      <c r="C74" s="26">
        <v>0</v>
      </c>
      <c r="D74" s="26">
        <v>0</v>
      </c>
      <c r="E74" s="26">
        <v>0</v>
      </c>
      <c r="F74" s="26">
        <v>0</v>
      </c>
      <c r="G74" s="75"/>
      <c r="H74" s="75"/>
    </row>
    <row r="75" spans="1:8" s="17" customFormat="1" ht="15.95" customHeight="1">
      <c r="A75" s="31"/>
      <c r="B75" s="21" t="s">
        <v>46</v>
      </c>
      <c r="C75" s="26">
        <v>0</v>
      </c>
      <c r="D75" s="26">
        <v>0</v>
      </c>
      <c r="E75" s="26">
        <v>0</v>
      </c>
      <c r="F75" s="26">
        <v>0</v>
      </c>
      <c r="G75" s="75"/>
      <c r="H75" s="75"/>
    </row>
    <row r="76" spans="1:8" s="17" customFormat="1" ht="15.95" customHeight="1">
      <c r="A76" s="32"/>
      <c r="B76" s="24" t="s">
        <v>95</v>
      </c>
      <c r="C76" s="25">
        <f>SUM(C66:C75)</f>
        <v>0</v>
      </c>
      <c r="D76" s="25">
        <f>SUM(D66:D75)</f>
        <v>0</v>
      </c>
      <c r="E76" s="25">
        <f>SUM(E66:E75)</f>
        <v>0</v>
      </c>
      <c r="F76" s="25">
        <f>SUM(F66:F75)</f>
        <v>0</v>
      </c>
      <c r="G76" s="75"/>
      <c r="H76" s="75"/>
    </row>
    <row r="77" spans="1:8" s="13" customFormat="1" ht="20.100000000000001" customHeight="1">
      <c r="A77" s="30"/>
      <c r="B77" s="81" t="s">
        <v>130</v>
      </c>
      <c r="C77" s="82"/>
      <c r="D77" s="82"/>
      <c r="E77" s="82"/>
      <c r="F77" s="83"/>
      <c r="G77" s="75"/>
      <c r="H77" s="75"/>
    </row>
    <row r="78" spans="1:8" s="17" customFormat="1" ht="15.95" customHeight="1">
      <c r="A78" s="31"/>
      <c r="B78" s="21" t="s">
        <v>51</v>
      </c>
      <c r="C78" s="26">
        <v>0</v>
      </c>
      <c r="D78" s="26">
        <v>0</v>
      </c>
      <c r="E78" s="26">
        <v>0</v>
      </c>
      <c r="F78" s="26">
        <v>0</v>
      </c>
      <c r="G78" s="75"/>
      <c r="H78" s="75"/>
    </row>
    <row r="79" spans="1:8" s="17" customFormat="1" ht="15.95" customHeight="1">
      <c r="A79" s="31"/>
      <c r="B79" s="21" t="s">
        <v>92</v>
      </c>
      <c r="C79" s="26">
        <v>0</v>
      </c>
      <c r="D79" s="26">
        <v>0</v>
      </c>
      <c r="E79" s="26">
        <v>0</v>
      </c>
      <c r="F79" s="26">
        <v>0</v>
      </c>
      <c r="G79" s="75"/>
      <c r="H79" s="75"/>
    </row>
    <row r="80" spans="1:8" s="17" customFormat="1" ht="15.95" customHeight="1">
      <c r="A80" s="31"/>
      <c r="B80" s="21" t="s">
        <v>131</v>
      </c>
      <c r="C80" s="26">
        <v>0</v>
      </c>
      <c r="D80" s="26">
        <v>0</v>
      </c>
      <c r="E80" s="26">
        <v>0</v>
      </c>
      <c r="F80" s="26">
        <v>0</v>
      </c>
      <c r="G80" s="75"/>
      <c r="H80" s="75"/>
    </row>
    <row r="81" spans="1:8" s="17" customFormat="1" ht="15.95" customHeight="1">
      <c r="A81" s="31"/>
      <c r="B81" s="21" t="s">
        <v>52</v>
      </c>
      <c r="C81" s="26">
        <v>0</v>
      </c>
      <c r="D81" s="26">
        <v>0</v>
      </c>
      <c r="E81" s="26">
        <v>0</v>
      </c>
      <c r="F81" s="26">
        <v>0</v>
      </c>
      <c r="G81" s="75"/>
      <c r="H81" s="75"/>
    </row>
    <row r="82" spans="1:8" s="17" customFormat="1" ht="15.95" customHeight="1">
      <c r="A82" s="32"/>
      <c r="B82" s="24" t="s">
        <v>132</v>
      </c>
      <c r="C82" s="25">
        <f>SUM(C78:C81)</f>
        <v>0</v>
      </c>
      <c r="D82" s="25">
        <f>SUM(D78:D81)</f>
        <v>0</v>
      </c>
      <c r="E82" s="25">
        <f>SUM(E78:E81)</f>
        <v>0</v>
      </c>
      <c r="F82" s="25">
        <f>SUM(F78:F81)</f>
        <v>0</v>
      </c>
      <c r="G82" s="75"/>
      <c r="H82" s="75"/>
    </row>
    <row r="83" spans="1:8" s="13" customFormat="1" ht="20.100000000000001" customHeight="1">
      <c r="A83" s="30"/>
      <c r="B83" s="81" t="s">
        <v>93</v>
      </c>
      <c r="C83" s="82"/>
      <c r="D83" s="82"/>
      <c r="E83" s="82"/>
      <c r="F83" s="83"/>
      <c r="G83" s="75"/>
      <c r="H83" s="75"/>
    </row>
    <row r="84" spans="1:8" s="17" customFormat="1" ht="15.95" customHeight="1">
      <c r="A84" s="31"/>
      <c r="B84" s="21" t="s">
        <v>31</v>
      </c>
      <c r="C84" s="26">
        <v>0</v>
      </c>
      <c r="D84" s="26">
        <v>0</v>
      </c>
      <c r="E84" s="26">
        <v>0</v>
      </c>
      <c r="F84" s="26">
        <v>0</v>
      </c>
      <c r="G84" s="75"/>
      <c r="H84" s="75"/>
    </row>
    <row r="85" spans="1:8" s="17" customFormat="1" ht="15.95" customHeight="1">
      <c r="A85" s="31"/>
      <c r="B85" s="21" t="s">
        <v>154</v>
      </c>
      <c r="C85" s="26">
        <v>0</v>
      </c>
      <c r="D85" s="26">
        <v>0</v>
      </c>
      <c r="E85" s="26">
        <v>0</v>
      </c>
      <c r="F85" s="26">
        <v>0</v>
      </c>
      <c r="G85" s="75"/>
      <c r="H85" s="75"/>
    </row>
    <row r="86" spans="1:8" s="17" customFormat="1" ht="15.95" customHeight="1">
      <c r="A86" s="31"/>
      <c r="B86" s="21" t="s">
        <v>32</v>
      </c>
      <c r="C86" s="26">
        <v>0</v>
      </c>
      <c r="D86" s="26">
        <v>0</v>
      </c>
      <c r="E86" s="26">
        <v>0</v>
      </c>
      <c r="F86" s="26">
        <v>0</v>
      </c>
      <c r="G86" s="75"/>
      <c r="H86" s="75"/>
    </row>
    <row r="87" spans="1:8" s="17" customFormat="1" ht="15.95" customHeight="1">
      <c r="A87" s="31"/>
      <c r="B87" s="21" t="s">
        <v>35</v>
      </c>
      <c r="C87" s="26">
        <v>5</v>
      </c>
      <c r="D87" s="26">
        <v>0</v>
      </c>
      <c r="E87" s="26">
        <v>0</v>
      </c>
      <c r="F87" s="26">
        <v>0</v>
      </c>
      <c r="G87" s="75"/>
      <c r="H87" s="75"/>
    </row>
    <row r="88" spans="1:8" s="17" customFormat="1" ht="15.95" customHeight="1">
      <c r="A88" s="31"/>
      <c r="B88" s="21" t="s">
        <v>33</v>
      </c>
      <c r="C88" s="26">
        <v>0</v>
      </c>
      <c r="D88" s="26">
        <v>0</v>
      </c>
      <c r="E88" s="26">
        <v>0</v>
      </c>
      <c r="F88" s="26">
        <v>0</v>
      </c>
      <c r="G88" s="75"/>
      <c r="H88" s="75"/>
    </row>
    <row r="89" spans="1:8" s="17" customFormat="1" ht="15.95" customHeight="1">
      <c r="A89" s="31"/>
      <c r="B89" s="21" t="s">
        <v>45</v>
      </c>
      <c r="C89" s="26">
        <v>0</v>
      </c>
      <c r="D89" s="26">
        <v>0</v>
      </c>
      <c r="E89" s="26">
        <v>0</v>
      </c>
      <c r="F89" s="26">
        <v>0</v>
      </c>
      <c r="G89" s="75"/>
      <c r="H89" s="75"/>
    </row>
    <row r="90" spans="1:8" s="17" customFormat="1" ht="15.95" customHeight="1">
      <c r="A90" s="31"/>
      <c r="B90" s="21" t="s">
        <v>44</v>
      </c>
      <c r="C90" s="26">
        <v>0</v>
      </c>
      <c r="D90" s="26">
        <v>0</v>
      </c>
      <c r="E90" s="26">
        <v>0</v>
      </c>
      <c r="F90" s="26">
        <v>0</v>
      </c>
      <c r="G90" s="75"/>
      <c r="H90" s="75"/>
    </row>
    <row r="91" spans="1:8" s="17" customFormat="1" ht="15.95" customHeight="1">
      <c r="A91" s="31"/>
      <c r="B91" s="21" t="s">
        <v>38</v>
      </c>
      <c r="C91" s="26">
        <v>0</v>
      </c>
      <c r="D91" s="26">
        <v>0</v>
      </c>
      <c r="E91" s="26">
        <v>0</v>
      </c>
      <c r="F91" s="26">
        <v>0</v>
      </c>
      <c r="G91" s="75"/>
      <c r="H91" s="75"/>
    </row>
    <row r="92" spans="1:8" s="17" customFormat="1" ht="15.95" customHeight="1">
      <c r="A92" s="31"/>
      <c r="B92" s="21" t="s">
        <v>34</v>
      </c>
      <c r="C92" s="26">
        <v>0</v>
      </c>
      <c r="D92" s="26">
        <v>0</v>
      </c>
      <c r="E92" s="26">
        <v>0</v>
      </c>
      <c r="F92" s="26">
        <v>0</v>
      </c>
      <c r="G92" s="75"/>
      <c r="H92" s="75"/>
    </row>
    <row r="93" spans="1:8" s="17" customFormat="1" ht="15.95" customHeight="1">
      <c r="A93" s="31"/>
      <c r="B93" s="21" t="s">
        <v>46</v>
      </c>
      <c r="C93" s="26">
        <v>0</v>
      </c>
      <c r="D93" s="26">
        <v>0</v>
      </c>
      <c r="E93" s="26">
        <v>0</v>
      </c>
      <c r="F93" s="26">
        <v>0</v>
      </c>
      <c r="G93" s="75"/>
      <c r="H93" s="75"/>
    </row>
    <row r="94" spans="1:8" s="17" customFormat="1" ht="15.95" customHeight="1">
      <c r="A94" s="32"/>
      <c r="B94" s="24" t="s">
        <v>96</v>
      </c>
      <c r="C94" s="25">
        <f>SUM(C84:C93)</f>
        <v>5</v>
      </c>
      <c r="D94" s="25">
        <f>SUM(D84:D93)</f>
        <v>0</v>
      </c>
      <c r="E94" s="25">
        <f>SUM(E84:E93)</f>
        <v>0</v>
      </c>
      <c r="F94" s="25">
        <f>SUM(F84:F93)</f>
        <v>0</v>
      </c>
      <c r="G94" s="75"/>
      <c r="H94" s="75"/>
    </row>
    <row r="95" spans="1:8" s="17" customFormat="1" ht="15.95" customHeight="1">
      <c r="A95" s="32"/>
      <c r="B95" s="18" t="s">
        <v>129</v>
      </c>
      <c r="C95" s="16">
        <f>SUM(C76,C82, C94)</f>
        <v>5</v>
      </c>
      <c r="D95" s="16">
        <f>SUM(D76,D82, D94)</f>
        <v>0</v>
      </c>
      <c r="E95" s="16">
        <f>SUM(E76,E82, E94)</f>
        <v>0</v>
      </c>
      <c r="F95" s="16">
        <f>SUM(F76,F82, F94)</f>
        <v>0</v>
      </c>
      <c r="G95" s="75"/>
      <c r="H95" s="75"/>
    </row>
    <row r="96" spans="1:8" s="1" customFormat="1" ht="8.1" customHeight="1">
      <c r="A96" s="33"/>
      <c r="C96" s="34"/>
      <c r="D96" s="27"/>
      <c r="F96" s="27"/>
      <c r="G96" s="75"/>
      <c r="H96" s="75"/>
    </row>
    <row r="97" spans="1:8" s="6" customFormat="1" ht="15.95" customHeight="1">
      <c r="A97" s="29"/>
      <c r="B97" s="50" t="s">
        <v>48</v>
      </c>
      <c r="C97" s="48"/>
      <c r="D97" s="11"/>
      <c r="E97" s="11"/>
      <c r="F97" s="8"/>
      <c r="G97" s="75"/>
      <c r="H97" s="75"/>
    </row>
    <row r="98" spans="1:8" s="17" customFormat="1" ht="15.95" customHeight="1">
      <c r="A98" s="31"/>
      <c r="B98" s="21" t="s">
        <v>78</v>
      </c>
      <c r="C98" s="26">
        <v>0</v>
      </c>
      <c r="D98" s="26">
        <v>0</v>
      </c>
      <c r="E98" s="26">
        <v>0</v>
      </c>
      <c r="F98" s="26">
        <v>0</v>
      </c>
      <c r="G98" s="75"/>
      <c r="H98" s="75"/>
    </row>
    <row r="99" spans="1:8" s="17" customFormat="1" ht="15.95" customHeight="1">
      <c r="A99" s="31"/>
      <c r="B99" s="21" t="s">
        <v>79</v>
      </c>
      <c r="C99" s="26">
        <v>0</v>
      </c>
      <c r="D99" s="26">
        <v>0</v>
      </c>
      <c r="E99" s="26">
        <v>0</v>
      </c>
      <c r="F99" s="26">
        <v>0</v>
      </c>
      <c r="G99" s="75"/>
      <c r="H99" s="75"/>
    </row>
    <row r="100" spans="1:8" s="17" customFormat="1" ht="15.95" customHeight="1">
      <c r="A100" s="31"/>
      <c r="B100" s="21" t="s">
        <v>80</v>
      </c>
      <c r="C100" s="26">
        <v>0</v>
      </c>
      <c r="D100" s="26">
        <v>0</v>
      </c>
      <c r="E100" s="26">
        <v>0</v>
      </c>
      <c r="F100" s="26">
        <v>0</v>
      </c>
      <c r="G100" s="75"/>
      <c r="H100" s="75"/>
    </row>
    <row r="101" spans="1:8" s="17" customFormat="1" ht="15.95" customHeight="1">
      <c r="A101" s="31"/>
      <c r="B101" s="21" t="s">
        <v>81</v>
      </c>
      <c r="C101" s="26">
        <v>0</v>
      </c>
      <c r="D101" s="26">
        <v>0</v>
      </c>
      <c r="E101" s="26">
        <v>0</v>
      </c>
      <c r="F101" s="26">
        <v>0</v>
      </c>
      <c r="G101" s="75"/>
      <c r="H101" s="75"/>
    </row>
    <row r="102" spans="1:8" s="17" customFormat="1" ht="15.95" customHeight="1">
      <c r="A102" s="31"/>
      <c r="B102" s="21" t="s">
        <v>82</v>
      </c>
      <c r="C102" s="26">
        <v>-5</v>
      </c>
      <c r="D102" s="26">
        <v>0</v>
      </c>
      <c r="E102" s="26">
        <v>0</v>
      </c>
      <c r="F102" s="26">
        <v>0</v>
      </c>
      <c r="G102" s="75"/>
      <c r="H102" s="75"/>
    </row>
    <row r="103" spans="1:8" s="17" customFormat="1" ht="15.95" customHeight="1">
      <c r="A103" s="31"/>
      <c r="B103" s="21" t="s">
        <v>83</v>
      </c>
      <c r="C103" s="26">
        <v>0</v>
      </c>
      <c r="D103" s="26">
        <v>0</v>
      </c>
      <c r="E103" s="26">
        <v>0</v>
      </c>
      <c r="F103" s="26">
        <v>0</v>
      </c>
      <c r="G103" s="75"/>
      <c r="H103" s="75"/>
    </row>
    <row r="104" spans="1:8" s="17" customFormat="1" ht="15.95" customHeight="1">
      <c r="A104" s="31"/>
      <c r="B104" s="42" t="s">
        <v>85</v>
      </c>
      <c r="C104" s="15">
        <f>-SUM(C76,C82)</f>
        <v>0</v>
      </c>
      <c r="D104" s="15">
        <f>-SUM(D76,D82)</f>
        <v>0</v>
      </c>
      <c r="E104" s="15">
        <f>-SUM(E76,E82)</f>
        <v>0</v>
      </c>
      <c r="F104" s="15">
        <f>-SUM(F76,F82)</f>
        <v>0</v>
      </c>
      <c r="G104" s="75"/>
      <c r="H104" s="75"/>
    </row>
    <row r="105" spans="1:8" s="17" customFormat="1" ht="15.95" customHeight="1">
      <c r="A105" s="32"/>
      <c r="B105" s="18" t="s">
        <v>146</v>
      </c>
      <c r="C105" s="16">
        <f>SUM(C98:C104)</f>
        <v>-5</v>
      </c>
      <c r="D105" s="16">
        <f>SUM(D98:D104)</f>
        <v>0</v>
      </c>
      <c r="E105" s="16">
        <f>SUM(E98:E104)</f>
        <v>0</v>
      </c>
      <c r="F105" s="16">
        <f>SUM(F98:F104)</f>
        <v>0</v>
      </c>
      <c r="G105" s="75"/>
      <c r="H105" s="75"/>
    </row>
    <row r="106" spans="1:8" s="1" customFormat="1" ht="8.1" customHeight="1">
      <c r="A106" s="33"/>
      <c r="C106" s="34"/>
      <c r="D106" s="27"/>
      <c r="F106" s="27"/>
      <c r="G106" s="75"/>
      <c r="H106" s="75"/>
    </row>
    <row r="107" spans="1:8" s="17" customFormat="1" ht="15.95" customHeight="1">
      <c r="A107" s="31"/>
      <c r="B107" s="44" t="s">
        <v>97</v>
      </c>
      <c r="C107" s="36" t="str">
        <f>IF(C95+C105=0, "PASS", "FAIL")</f>
        <v>PASS</v>
      </c>
      <c r="D107" s="36" t="str">
        <f>IF(D95+D105=0, "PASS", "FAIL")</f>
        <v>PASS</v>
      </c>
      <c r="E107" s="36" t="str">
        <f>IF(E95+E105=0, "PASS", "FAIL")</f>
        <v>PASS</v>
      </c>
      <c r="F107" s="36" t="str">
        <f>IF(F95+F105=0, "PASS", "FAIL")</f>
        <v>PASS</v>
      </c>
      <c r="G107" s="75"/>
      <c r="H107" s="75"/>
    </row>
    <row r="108" spans="1:8" ht="18" customHeight="1">
      <c r="D108" s="41"/>
      <c r="E108" s="41"/>
      <c r="F108" s="41"/>
    </row>
    <row r="109" spans="1:8" s="6" customFormat="1" ht="24.95" customHeight="1">
      <c r="A109" s="29"/>
      <c r="B109" s="23" t="s">
        <v>143</v>
      </c>
      <c r="C109" s="22"/>
      <c r="D109" s="11"/>
      <c r="E109" s="11"/>
      <c r="F109" s="8"/>
      <c r="G109" s="75"/>
      <c r="H109" s="75"/>
    </row>
    <row r="110" spans="1:8" s="6" customFormat="1" ht="20.100000000000001" customHeight="1">
      <c r="A110" s="29"/>
      <c r="B110" s="12" t="s">
        <v>144</v>
      </c>
      <c r="C110" s="48"/>
      <c r="D110" s="11"/>
      <c r="E110" s="11"/>
      <c r="F110" s="8" t="s">
        <v>16</v>
      </c>
      <c r="G110" s="75"/>
      <c r="H110" s="75"/>
    </row>
    <row r="111" spans="1:8" s="13" customFormat="1" ht="45" customHeight="1">
      <c r="A111" s="30"/>
      <c r="B111" s="19"/>
      <c r="C111" s="20" t="str">
        <f>C$9</f>
        <v>2020-21 
Provisional 
Outturn</v>
      </c>
      <c r="D111" s="20" t="str">
        <f>D$9</f>
        <v>2021-22 
Budget 
Estimate</v>
      </c>
      <c r="E111" s="20" t="str">
        <f>E$9</f>
        <v>2022-23 
Budget 
Estimate</v>
      </c>
      <c r="F111" s="20" t="str">
        <f>F$9</f>
        <v>2023-24 
Budget 
Estimate</v>
      </c>
      <c r="G111" s="75"/>
      <c r="H111" s="75"/>
    </row>
    <row r="112" spans="1:8" s="1" customFormat="1" ht="8.1" customHeight="1">
      <c r="A112" s="33"/>
      <c r="C112" s="34"/>
      <c r="D112" s="27"/>
      <c r="F112" s="27"/>
      <c r="G112" s="75"/>
      <c r="H112" s="75"/>
    </row>
    <row r="113" spans="1:8" s="6" customFormat="1" ht="15.95" customHeight="1">
      <c r="A113" s="29"/>
      <c r="B113" s="50" t="s">
        <v>43</v>
      </c>
      <c r="C113" s="48"/>
      <c r="D113" s="11"/>
      <c r="E113" s="11"/>
      <c r="F113" s="8"/>
      <c r="G113" s="75"/>
      <c r="H113" s="75"/>
    </row>
    <row r="114" spans="1:8" s="17" customFormat="1" ht="15.95" customHeight="1">
      <c r="A114" s="31"/>
      <c r="B114" s="21" t="s">
        <v>98</v>
      </c>
      <c r="C114" s="26">
        <v>0</v>
      </c>
      <c r="D114" s="26">
        <v>0</v>
      </c>
      <c r="E114" s="26">
        <v>0</v>
      </c>
      <c r="F114" s="26">
        <v>0</v>
      </c>
      <c r="G114" s="75"/>
      <c r="H114" s="75"/>
    </row>
    <row r="115" spans="1:8" s="17" customFormat="1" ht="15.95" customHeight="1">
      <c r="A115" s="31"/>
      <c r="B115" s="21" t="s">
        <v>99</v>
      </c>
      <c r="C115" s="26">
        <v>0</v>
      </c>
      <c r="D115" s="26">
        <v>0</v>
      </c>
      <c r="E115" s="26">
        <v>0</v>
      </c>
      <c r="F115" s="26">
        <v>0</v>
      </c>
      <c r="G115" s="75"/>
      <c r="H115" s="75"/>
    </row>
    <row r="116" spans="1:8" s="17" customFormat="1" ht="15.95" customHeight="1">
      <c r="A116" s="31"/>
      <c r="B116" s="21" t="s">
        <v>100</v>
      </c>
      <c r="C116" s="26">
        <v>0</v>
      </c>
      <c r="D116" s="26">
        <v>0</v>
      </c>
      <c r="E116" s="26">
        <v>0</v>
      </c>
      <c r="F116" s="26">
        <v>0</v>
      </c>
      <c r="G116" s="75"/>
      <c r="H116" s="75"/>
    </row>
    <row r="117" spans="1:8" s="17" customFormat="1" ht="15.95" customHeight="1">
      <c r="A117" s="31"/>
      <c r="B117" s="21" t="s">
        <v>101</v>
      </c>
      <c r="C117" s="26">
        <v>0</v>
      </c>
      <c r="D117" s="26">
        <v>0</v>
      </c>
      <c r="E117" s="26">
        <v>0</v>
      </c>
      <c r="F117" s="26">
        <v>0</v>
      </c>
      <c r="G117" s="75"/>
      <c r="H117" s="75"/>
    </row>
    <row r="118" spans="1:8" s="17" customFormat="1" ht="15.95" customHeight="1">
      <c r="A118" s="31"/>
      <c r="B118" s="21" t="s">
        <v>102</v>
      </c>
      <c r="C118" s="26">
        <v>0</v>
      </c>
      <c r="D118" s="26">
        <v>0</v>
      </c>
      <c r="E118" s="26">
        <v>0</v>
      </c>
      <c r="F118" s="26">
        <v>0</v>
      </c>
      <c r="G118" s="75"/>
      <c r="H118" s="75"/>
    </row>
    <row r="119" spans="1:8" s="17" customFormat="1" ht="15.95" customHeight="1">
      <c r="A119" s="32"/>
      <c r="B119" s="52" t="s">
        <v>54</v>
      </c>
      <c r="C119" s="53">
        <f>SUM(C114:C118)</f>
        <v>0</v>
      </c>
      <c r="D119" s="53">
        <f>SUM(D114:D118)</f>
        <v>0</v>
      </c>
      <c r="E119" s="53">
        <f>SUM(E114:E118)</f>
        <v>0</v>
      </c>
      <c r="F119" s="53">
        <f>SUM(F114:F118)</f>
        <v>0</v>
      </c>
      <c r="G119" s="75"/>
      <c r="H119" s="75"/>
    </row>
    <row r="120" spans="1:8" s="1" customFormat="1" ht="8.1" customHeight="1">
      <c r="A120" s="33"/>
      <c r="C120" s="34"/>
      <c r="D120" s="27"/>
      <c r="F120" s="27"/>
      <c r="G120" s="75"/>
      <c r="H120" s="75"/>
    </row>
    <row r="121" spans="1:8" s="6" customFormat="1" ht="15.95" customHeight="1">
      <c r="A121" s="29"/>
      <c r="B121" s="50" t="s">
        <v>48</v>
      </c>
      <c r="C121" s="48"/>
      <c r="D121" s="11"/>
      <c r="E121" s="11"/>
      <c r="F121" s="8"/>
      <c r="G121" s="75"/>
      <c r="H121" s="75"/>
    </row>
    <row r="122" spans="1:8" s="17" customFormat="1" ht="15.95" customHeight="1">
      <c r="A122" s="31"/>
      <c r="B122" s="21" t="s">
        <v>104</v>
      </c>
      <c r="C122" s="26">
        <v>0</v>
      </c>
      <c r="D122" s="26">
        <v>0</v>
      </c>
      <c r="E122" s="26">
        <v>0</v>
      </c>
      <c r="F122" s="26">
        <v>0</v>
      </c>
      <c r="G122" s="75"/>
      <c r="H122" s="75"/>
    </row>
    <row r="123" spans="1:8" s="17" customFormat="1" ht="15.95" customHeight="1">
      <c r="A123" s="31"/>
      <c r="B123" s="35" t="s">
        <v>121</v>
      </c>
      <c r="C123" s="26">
        <v>0</v>
      </c>
      <c r="D123" s="26">
        <v>0</v>
      </c>
      <c r="E123" s="26">
        <v>0</v>
      </c>
      <c r="F123" s="26">
        <v>0</v>
      </c>
      <c r="G123" s="75"/>
      <c r="H123" s="75"/>
    </row>
    <row r="124" spans="1:8" s="17" customFormat="1" ht="15.95" customHeight="1">
      <c r="A124" s="31"/>
      <c r="B124" s="21" t="s">
        <v>80</v>
      </c>
      <c r="C124" s="26">
        <v>0</v>
      </c>
      <c r="D124" s="26">
        <v>0</v>
      </c>
      <c r="E124" s="26">
        <v>0</v>
      </c>
      <c r="F124" s="26">
        <v>0</v>
      </c>
      <c r="G124" s="75"/>
      <c r="H124" s="75"/>
    </row>
    <row r="125" spans="1:8" s="17" customFormat="1" ht="15.95" customHeight="1">
      <c r="A125" s="31"/>
      <c r="B125" s="21" t="s">
        <v>81</v>
      </c>
      <c r="C125" s="26">
        <v>0</v>
      </c>
      <c r="D125" s="26">
        <v>0</v>
      </c>
      <c r="E125" s="26">
        <v>0</v>
      </c>
      <c r="F125" s="26">
        <v>0</v>
      </c>
      <c r="G125" s="75"/>
      <c r="H125" s="75"/>
    </row>
    <row r="126" spans="1:8" s="17" customFormat="1" ht="15.95" customHeight="1">
      <c r="A126" s="31"/>
      <c r="B126" s="21" t="s">
        <v>84</v>
      </c>
      <c r="C126" s="26">
        <v>0</v>
      </c>
      <c r="D126" s="26">
        <v>0</v>
      </c>
      <c r="E126" s="26">
        <v>0</v>
      </c>
      <c r="F126" s="26">
        <v>0</v>
      </c>
      <c r="G126" s="75"/>
      <c r="H126" s="75"/>
    </row>
    <row r="127" spans="1:8" s="17" customFormat="1" ht="15.95" customHeight="1">
      <c r="A127" s="31"/>
      <c r="B127" s="21" t="s">
        <v>85</v>
      </c>
      <c r="C127" s="26">
        <v>0</v>
      </c>
      <c r="D127" s="26">
        <v>0</v>
      </c>
      <c r="E127" s="26">
        <v>0</v>
      </c>
      <c r="F127" s="26">
        <v>0</v>
      </c>
      <c r="G127" s="75"/>
      <c r="H127" s="75"/>
    </row>
    <row r="128" spans="1:8" s="17" customFormat="1" ht="15.95" customHeight="1">
      <c r="A128" s="31"/>
      <c r="B128" s="21" t="s">
        <v>86</v>
      </c>
      <c r="C128" s="26">
        <v>0</v>
      </c>
      <c r="D128" s="26">
        <v>0</v>
      </c>
      <c r="E128" s="26">
        <v>0</v>
      </c>
      <c r="F128" s="26">
        <v>0</v>
      </c>
      <c r="G128" s="75"/>
      <c r="H128" s="75"/>
    </row>
    <row r="129" spans="1:8" s="17" customFormat="1" ht="15.95" customHeight="1">
      <c r="A129" s="31"/>
      <c r="B129" s="21" t="s">
        <v>87</v>
      </c>
      <c r="C129" s="26">
        <v>0</v>
      </c>
      <c r="D129" s="26">
        <v>0</v>
      </c>
      <c r="E129" s="26">
        <v>0</v>
      </c>
      <c r="F129" s="26">
        <v>0</v>
      </c>
      <c r="G129" s="75"/>
      <c r="H129" s="75"/>
    </row>
    <row r="130" spans="1:8" s="17" customFormat="1" ht="15.95" customHeight="1">
      <c r="A130" s="31"/>
      <c r="B130" s="21" t="s">
        <v>88</v>
      </c>
      <c r="C130" s="26">
        <v>0</v>
      </c>
      <c r="D130" s="26">
        <v>0</v>
      </c>
      <c r="E130" s="26">
        <v>0</v>
      </c>
      <c r="F130" s="26">
        <v>0</v>
      </c>
      <c r="G130" s="75"/>
      <c r="H130" s="75"/>
    </row>
    <row r="131" spans="1:8" s="17" customFormat="1" ht="15.95" customHeight="1">
      <c r="A131" s="31"/>
      <c r="B131" s="21" t="s">
        <v>89</v>
      </c>
      <c r="C131" s="26">
        <v>0</v>
      </c>
      <c r="D131" s="26">
        <v>0</v>
      </c>
      <c r="E131" s="26">
        <v>0</v>
      </c>
      <c r="F131" s="26">
        <v>0</v>
      </c>
      <c r="G131" s="75"/>
      <c r="H131" s="75"/>
    </row>
    <row r="132" spans="1:8" s="17" customFormat="1" ht="15.95" customHeight="1">
      <c r="A132" s="31"/>
      <c r="B132" s="21" t="s">
        <v>90</v>
      </c>
      <c r="C132" s="26">
        <v>0</v>
      </c>
      <c r="D132" s="26">
        <v>0</v>
      </c>
      <c r="E132" s="26">
        <v>0</v>
      </c>
      <c r="F132" s="26">
        <v>0</v>
      </c>
      <c r="G132" s="75"/>
      <c r="H132" s="75"/>
    </row>
    <row r="133" spans="1:8" s="17" customFormat="1" ht="15.95" customHeight="1">
      <c r="A133" s="32"/>
      <c r="B133" s="52" t="s">
        <v>55</v>
      </c>
      <c r="C133" s="16">
        <f>SUM(C122:C132)</f>
        <v>0</v>
      </c>
      <c r="D133" s="16">
        <f>SUM(D122:D132)</f>
        <v>0</v>
      </c>
      <c r="E133" s="16">
        <f>SUM(E122:E132)</f>
        <v>0</v>
      </c>
      <c r="F133" s="16">
        <f>SUM(F122:F132)</f>
        <v>0</v>
      </c>
      <c r="G133" s="75"/>
      <c r="H133" s="75"/>
    </row>
    <row r="134" spans="1:8" s="1" customFormat="1" ht="8.1" customHeight="1">
      <c r="A134" s="33"/>
      <c r="C134" s="34"/>
      <c r="D134" s="27"/>
      <c r="F134" s="27"/>
      <c r="G134" s="75"/>
      <c r="H134" s="75"/>
    </row>
    <row r="135" spans="1:8" s="17" customFormat="1" ht="15.95" customHeight="1">
      <c r="A135" s="31"/>
      <c r="B135" s="44" t="s">
        <v>105</v>
      </c>
      <c r="C135" s="36" t="str">
        <f>IF(C119+C133=0, "PASS", "FAIL")</f>
        <v>PASS</v>
      </c>
      <c r="D135" s="36" t="str">
        <f>IF(D119+D133=0, "PASS", "FAIL")</f>
        <v>PASS</v>
      </c>
      <c r="E135" s="36" t="str">
        <f>IF(E119+E133=0, "PASS", "FAIL")</f>
        <v>PASS</v>
      </c>
      <c r="F135" s="36" t="str">
        <f>IF(F119+F133=0, "PASS", "FAIL")</f>
        <v>PASS</v>
      </c>
      <c r="G135" s="75"/>
      <c r="H135" s="75"/>
    </row>
    <row r="136" spans="1:8" ht="18" customHeight="1">
      <c r="D136" s="41"/>
      <c r="E136" s="41"/>
      <c r="F136" s="41"/>
    </row>
    <row r="137" spans="1:8" s="6" customFormat="1" ht="20.100000000000001" customHeight="1">
      <c r="A137" s="29"/>
      <c r="B137" s="12" t="s">
        <v>145</v>
      </c>
      <c r="C137" s="48"/>
      <c r="D137" s="11"/>
      <c r="E137" s="11"/>
      <c r="F137" s="8" t="s">
        <v>16</v>
      </c>
      <c r="G137" s="75"/>
      <c r="H137" s="75"/>
    </row>
    <row r="138" spans="1:8" s="13" customFormat="1" ht="45" customHeight="1">
      <c r="A138" s="30"/>
      <c r="B138" s="19"/>
      <c r="C138" s="20" t="str">
        <f>C$9</f>
        <v>2020-21 
Provisional 
Outturn</v>
      </c>
      <c r="D138" s="20" t="str">
        <f>D$9</f>
        <v>2021-22 
Budget 
Estimate</v>
      </c>
      <c r="E138" s="20" t="str">
        <f>E$9</f>
        <v>2022-23 
Budget 
Estimate</v>
      </c>
      <c r="F138" s="20" t="str">
        <f>F$9</f>
        <v>2023-24 
Budget 
Estimate</v>
      </c>
      <c r="G138" s="75"/>
      <c r="H138" s="75"/>
    </row>
    <row r="139" spans="1:8" s="1" customFormat="1" ht="8.1" customHeight="1">
      <c r="A139" s="33"/>
      <c r="C139" s="34"/>
      <c r="D139" s="27"/>
      <c r="F139" s="27"/>
      <c r="G139" s="75"/>
      <c r="H139" s="75"/>
    </row>
    <row r="140" spans="1:8" s="6" customFormat="1" ht="15.95" customHeight="1">
      <c r="A140" s="29"/>
      <c r="B140" s="50" t="s">
        <v>43</v>
      </c>
      <c r="C140" s="48"/>
      <c r="D140" s="11"/>
      <c r="E140" s="11"/>
      <c r="F140" s="8"/>
      <c r="G140" s="75"/>
      <c r="H140" s="75"/>
    </row>
    <row r="141" spans="1:8" s="17" customFormat="1" ht="15.95" customHeight="1">
      <c r="A141" s="31"/>
      <c r="B141" s="21" t="s">
        <v>94</v>
      </c>
      <c r="C141" s="26">
        <v>0</v>
      </c>
      <c r="D141" s="26">
        <v>0</v>
      </c>
      <c r="E141" s="26">
        <v>0</v>
      </c>
      <c r="F141" s="26">
        <v>0</v>
      </c>
      <c r="G141" s="75"/>
      <c r="H141" s="75"/>
    </row>
    <row r="142" spans="1:8" s="17" customFormat="1" ht="15.95" customHeight="1">
      <c r="A142" s="31"/>
      <c r="B142" s="21" t="s">
        <v>91</v>
      </c>
      <c r="C142" s="26">
        <v>0</v>
      </c>
      <c r="D142" s="26">
        <v>0</v>
      </c>
      <c r="E142" s="26">
        <v>0</v>
      </c>
      <c r="F142" s="26">
        <v>0</v>
      </c>
      <c r="G142" s="75"/>
      <c r="H142" s="75"/>
    </row>
    <row r="143" spans="1:8" s="17" customFormat="1" ht="15.95" customHeight="1">
      <c r="A143" s="31"/>
      <c r="B143" s="21" t="s">
        <v>93</v>
      </c>
      <c r="C143" s="26">
        <v>0</v>
      </c>
      <c r="D143" s="26">
        <v>0</v>
      </c>
      <c r="E143" s="26">
        <v>0</v>
      </c>
      <c r="F143" s="26">
        <v>0</v>
      </c>
      <c r="G143" s="75"/>
      <c r="H143" s="75"/>
    </row>
    <row r="144" spans="1:8" s="17" customFormat="1" ht="15.95" customHeight="1">
      <c r="A144" s="32"/>
      <c r="B144" s="52" t="s">
        <v>103</v>
      </c>
      <c r="C144" s="53">
        <f>SUM(C141:C143)</f>
        <v>0</v>
      </c>
      <c r="D144" s="53">
        <f>SUM(D141:D143)</f>
        <v>0</v>
      </c>
      <c r="E144" s="53">
        <f>SUM(E141:E143)</f>
        <v>0</v>
      </c>
      <c r="F144" s="53">
        <f>SUM(F141:F143)</f>
        <v>0</v>
      </c>
      <c r="G144" s="75"/>
      <c r="H144" s="75"/>
    </row>
    <row r="145" spans="1:8" s="1" customFormat="1" ht="8.1" customHeight="1">
      <c r="A145" s="33"/>
      <c r="C145" s="34"/>
      <c r="D145" s="27"/>
      <c r="F145" s="27"/>
      <c r="G145" s="75"/>
      <c r="H145" s="75"/>
    </row>
    <row r="146" spans="1:8" s="6" customFormat="1" ht="15.95" customHeight="1">
      <c r="A146" s="29"/>
      <c r="B146" s="50" t="s">
        <v>48</v>
      </c>
      <c r="C146" s="48"/>
      <c r="D146" s="11"/>
      <c r="E146" s="11"/>
      <c r="F146" s="8"/>
      <c r="G146" s="75"/>
      <c r="H146" s="75"/>
    </row>
    <row r="147" spans="1:8" s="17" customFormat="1" ht="15.95" customHeight="1">
      <c r="A147" s="31"/>
      <c r="B147" s="21" t="s">
        <v>104</v>
      </c>
      <c r="C147" s="26">
        <v>0</v>
      </c>
      <c r="D147" s="26">
        <v>0</v>
      </c>
      <c r="E147" s="26">
        <v>0</v>
      </c>
      <c r="F147" s="26">
        <v>0</v>
      </c>
      <c r="G147" s="75"/>
      <c r="H147" s="75"/>
    </row>
    <row r="148" spans="1:8" s="17" customFormat="1" ht="15.95" customHeight="1">
      <c r="A148" s="31"/>
      <c r="B148" s="35" t="s">
        <v>121</v>
      </c>
      <c r="C148" s="26">
        <v>0</v>
      </c>
      <c r="D148" s="26">
        <v>0</v>
      </c>
      <c r="E148" s="26">
        <v>0</v>
      </c>
      <c r="F148" s="26">
        <v>0</v>
      </c>
      <c r="G148" s="75"/>
      <c r="H148" s="75"/>
    </row>
    <row r="149" spans="1:8" s="17" customFormat="1" ht="15.95" customHeight="1">
      <c r="A149" s="31"/>
      <c r="B149" s="21" t="s">
        <v>80</v>
      </c>
      <c r="C149" s="26">
        <v>0</v>
      </c>
      <c r="D149" s="26">
        <v>0</v>
      </c>
      <c r="E149" s="26">
        <v>0</v>
      </c>
      <c r="F149" s="26">
        <v>0</v>
      </c>
      <c r="G149" s="75"/>
      <c r="H149" s="75"/>
    </row>
    <row r="150" spans="1:8" s="17" customFormat="1" ht="15.95" customHeight="1">
      <c r="A150" s="31"/>
      <c r="B150" s="21" t="s">
        <v>81</v>
      </c>
      <c r="C150" s="26">
        <v>0</v>
      </c>
      <c r="D150" s="26">
        <v>0</v>
      </c>
      <c r="E150" s="26">
        <v>0</v>
      </c>
      <c r="F150" s="26">
        <v>0</v>
      </c>
      <c r="G150" s="75"/>
      <c r="H150" s="75"/>
    </row>
    <row r="151" spans="1:8" s="17" customFormat="1" ht="15.95" customHeight="1">
      <c r="A151" s="31"/>
      <c r="B151" s="21" t="s">
        <v>84</v>
      </c>
      <c r="C151" s="26">
        <v>0</v>
      </c>
      <c r="D151" s="26">
        <v>0</v>
      </c>
      <c r="E151" s="26">
        <v>0</v>
      </c>
      <c r="F151" s="26">
        <v>0</v>
      </c>
      <c r="G151" s="75"/>
      <c r="H151" s="75"/>
    </row>
    <row r="152" spans="1:8" s="17" customFormat="1" ht="15.95" customHeight="1">
      <c r="A152" s="31"/>
      <c r="B152" s="14" t="s">
        <v>85</v>
      </c>
      <c r="C152" s="15">
        <f>-SUM(C141:C142)</f>
        <v>0</v>
      </c>
      <c r="D152" s="15">
        <f>-SUM(D141:D142)</f>
        <v>0</v>
      </c>
      <c r="E152" s="15">
        <f>-SUM(E141:E142)</f>
        <v>0</v>
      </c>
      <c r="F152" s="15">
        <f>-SUM(F141:F142)</f>
        <v>0</v>
      </c>
      <c r="G152" s="75"/>
      <c r="H152" s="75"/>
    </row>
    <row r="153" spans="1:8" s="17" customFormat="1" ht="15.95" customHeight="1">
      <c r="A153" s="32"/>
      <c r="B153" s="18" t="s">
        <v>147</v>
      </c>
      <c r="C153" s="16">
        <f>SUM(C147:C152)</f>
        <v>0</v>
      </c>
      <c r="D153" s="16">
        <f>SUM(D147:D152)</f>
        <v>0</v>
      </c>
      <c r="E153" s="16">
        <f>SUM(E147:E152)</f>
        <v>0</v>
      </c>
      <c r="F153" s="16">
        <f>SUM(F147:F152)</f>
        <v>0</v>
      </c>
      <c r="G153" s="75"/>
      <c r="H153" s="75"/>
    </row>
    <row r="154" spans="1:8" s="1" customFormat="1" ht="8.1" customHeight="1">
      <c r="A154" s="33"/>
      <c r="C154" s="34"/>
      <c r="D154" s="27"/>
      <c r="F154" s="27"/>
      <c r="G154" s="75"/>
      <c r="H154" s="75"/>
    </row>
    <row r="155" spans="1:8" s="17" customFormat="1" ht="15.95" customHeight="1">
      <c r="A155" s="31"/>
      <c r="B155" s="44" t="s">
        <v>105</v>
      </c>
      <c r="C155" s="36" t="str">
        <f>IF(C144+C153=0, "PASS", "FAIL")</f>
        <v>PASS</v>
      </c>
      <c r="D155" s="36" t="str">
        <f>IF(D144+D153=0, "PASS", "FAIL")</f>
        <v>PASS</v>
      </c>
      <c r="E155" s="36" t="str">
        <f>IF(E144+E153=0, "PASS", "FAIL")</f>
        <v>PASS</v>
      </c>
      <c r="F155" s="36" t="str">
        <f>IF(F144+F153=0, "PASS", "FAIL")</f>
        <v>PASS</v>
      </c>
      <c r="G155" s="75"/>
      <c r="H155" s="75"/>
    </row>
    <row r="156" spans="1:8" ht="18" customHeight="1">
      <c r="D156" s="41"/>
      <c r="E156" s="41"/>
      <c r="F156" s="41"/>
    </row>
    <row r="157" spans="1:8" s="6" customFormat="1" ht="24.95" customHeight="1">
      <c r="A157" s="29"/>
      <c r="B157" s="23" t="s">
        <v>148</v>
      </c>
      <c r="C157" s="22"/>
      <c r="D157" s="11"/>
      <c r="E157" s="11"/>
      <c r="F157" s="8"/>
      <c r="G157" s="75"/>
      <c r="H157" s="75"/>
    </row>
    <row r="158" spans="1:8" s="6" customFormat="1" ht="20.100000000000001" customHeight="1">
      <c r="A158" s="29"/>
      <c r="B158" s="43" t="s">
        <v>56</v>
      </c>
      <c r="C158" s="22"/>
      <c r="D158" s="11"/>
      <c r="E158" s="11"/>
      <c r="F158" s="8" t="s">
        <v>16</v>
      </c>
      <c r="G158" s="75"/>
      <c r="H158" s="75"/>
    </row>
    <row r="159" spans="1:8" s="13" customFormat="1" ht="45" customHeight="1">
      <c r="A159" s="30"/>
      <c r="B159" s="19"/>
      <c r="C159" s="20" t="str">
        <f>C$9</f>
        <v>2020-21 
Provisional 
Outturn</v>
      </c>
      <c r="D159" s="20" t="str">
        <f>D$9</f>
        <v>2021-22 
Budget 
Estimate</v>
      </c>
      <c r="E159" s="20" t="str">
        <f>E$9</f>
        <v>2022-23 
Budget 
Estimate</v>
      </c>
      <c r="F159" s="20" t="str">
        <f>F$9</f>
        <v>2023-24 
Budget 
Estimate</v>
      </c>
      <c r="G159" s="75"/>
      <c r="H159" s="75"/>
    </row>
    <row r="160" spans="1:8" s="1" customFormat="1" ht="8.1" customHeight="1">
      <c r="A160" s="33"/>
      <c r="C160" s="34"/>
      <c r="D160" s="27"/>
      <c r="F160" s="27"/>
      <c r="G160" s="75"/>
      <c r="H160" s="75"/>
    </row>
    <row r="161" spans="1:8" s="6" customFormat="1" ht="15.95" customHeight="1">
      <c r="A161" s="29"/>
      <c r="B161" s="50" t="s">
        <v>59</v>
      </c>
      <c r="C161" s="48"/>
      <c r="D161" s="11"/>
      <c r="E161" s="11"/>
      <c r="F161" s="8"/>
      <c r="G161" s="75"/>
      <c r="H161" s="75"/>
    </row>
    <row r="162" spans="1:8" s="13" customFormat="1" ht="20.100000000000001" customHeight="1">
      <c r="A162" s="30"/>
      <c r="B162" s="81" t="s">
        <v>37</v>
      </c>
      <c r="C162" s="82"/>
      <c r="D162" s="82"/>
      <c r="E162" s="82"/>
      <c r="F162" s="83"/>
      <c r="G162" s="75"/>
      <c r="H162" s="75"/>
    </row>
    <row r="163" spans="1:8" s="17" customFormat="1" ht="15.95" customHeight="1">
      <c r="A163" s="30"/>
      <c r="B163" s="21" t="s">
        <v>106</v>
      </c>
      <c r="C163" s="26">
        <v>0</v>
      </c>
      <c r="D163" s="15">
        <f>C170</f>
        <v>0</v>
      </c>
      <c r="E163" s="15">
        <f>D170</f>
        <v>0</v>
      </c>
      <c r="F163" s="15">
        <f>E170</f>
        <v>0</v>
      </c>
      <c r="G163" s="75"/>
      <c r="H163" s="75"/>
    </row>
    <row r="164" spans="1:8" s="17" customFormat="1" ht="15.95" customHeight="1">
      <c r="A164" s="31"/>
      <c r="B164" s="55" t="s">
        <v>149</v>
      </c>
      <c r="C164" s="15">
        <v>0</v>
      </c>
      <c r="D164" s="38"/>
      <c r="E164" s="38"/>
      <c r="F164" s="38"/>
      <c r="G164" s="75"/>
      <c r="H164" s="75"/>
    </row>
    <row r="165" spans="1:8" s="17" customFormat="1" ht="15.95" customHeight="1">
      <c r="A165" s="31"/>
      <c r="B165" s="46" t="s">
        <v>107</v>
      </c>
      <c r="C165" s="54">
        <f>C163+C164</f>
        <v>0</v>
      </c>
      <c r="D165" s="54">
        <f>D163</f>
        <v>0</v>
      </c>
      <c r="E165" s="54">
        <f>E163</f>
        <v>0</v>
      </c>
      <c r="F165" s="54">
        <f>F163</f>
        <v>0</v>
      </c>
      <c r="G165" s="75"/>
      <c r="H165" s="75"/>
    </row>
    <row r="166" spans="1:8" s="17" customFormat="1" ht="15.95" customHeight="1">
      <c r="A166" s="31"/>
      <c r="B166" s="14" t="s">
        <v>57</v>
      </c>
      <c r="C166" s="15">
        <f>-C51-C104</f>
        <v>0</v>
      </c>
      <c r="D166" s="15">
        <f>-D51-D104</f>
        <v>0</v>
      </c>
      <c r="E166" s="15">
        <f>-E51-E104</f>
        <v>0</v>
      </c>
      <c r="F166" s="15">
        <f>-F51-F104</f>
        <v>0</v>
      </c>
      <c r="G166" s="75"/>
      <c r="H166" s="75"/>
    </row>
    <row r="167" spans="1:8" s="17" customFormat="1" ht="15.95" customHeight="1">
      <c r="A167" s="31"/>
      <c r="B167" s="14" t="s">
        <v>58</v>
      </c>
      <c r="C167" s="15">
        <f>-SUM(C55:C56)</f>
        <v>0</v>
      </c>
      <c r="D167" s="15">
        <f>-SUM(D55:D56)</f>
        <v>0</v>
      </c>
      <c r="E167" s="15">
        <f>-SUM(E55:E56)</f>
        <v>0</v>
      </c>
      <c r="F167" s="15">
        <f>-SUM(F55:F56)</f>
        <v>0</v>
      </c>
      <c r="G167" s="75"/>
      <c r="H167" s="75"/>
    </row>
    <row r="168" spans="1:8" s="17" customFormat="1" ht="15.95" customHeight="1">
      <c r="A168" s="31"/>
      <c r="B168" s="21" t="s">
        <v>108</v>
      </c>
      <c r="C168" s="15">
        <v>0</v>
      </c>
      <c r="D168" s="15">
        <v>0</v>
      </c>
      <c r="E168" s="26">
        <v>0</v>
      </c>
      <c r="F168" s="26">
        <v>0</v>
      </c>
      <c r="G168" s="75"/>
      <c r="H168" s="75"/>
    </row>
    <row r="169" spans="1:8" s="17" customFormat="1" ht="15.95" customHeight="1">
      <c r="A169" s="31"/>
      <c r="B169" s="21" t="s">
        <v>109</v>
      </c>
      <c r="C169" s="15">
        <v>0</v>
      </c>
      <c r="D169" s="15">
        <v>0</v>
      </c>
      <c r="E169" s="26">
        <v>0</v>
      </c>
      <c r="F169" s="26">
        <v>0</v>
      </c>
      <c r="G169" s="75"/>
      <c r="H169" s="75"/>
    </row>
    <row r="170" spans="1:8" s="17" customFormat="1" ht="15.95" customHeight="1">
      <c r="A170" s="32"/>
      <c r="B170" s="18" t="s">
        <v>110</v>
      </c>
      <c r="C170" s="16">
        <f>SUM(C165:C169)</f>
        <v>0</v>
      </c>
      <c r="D170" s="16">
        <f>SUM(D165:D169)</f>
        <v>0</v>
      </c>
      <c r="E170" s="16">
        <f>SUM(E165:E169)</f>
        <v>0</v>
      </c>
      <c r="F170" s="16">
        <f>SUM(F165:F169)</f>
        <v>0</v>
      </c>
      <c r="G170" s="75"/>
      <c r="H170" s="75"/>
    </row>
    <row r="171" spans="1:8" s="13" customFormat="1" ht="20.100000000000001" customHeight="1">
      <c r="A171" s="30"/>
      <c r="B171" s="81" t="s">
        <v>139</v>
      </c>
      <c r="C171" s="82"/>
      <c r="D171" s="82"/>
      <c r="E171" s="82"/>
      <c r="F171" s="83"/>
      <c r="G171" s="75"/>
      <c r="H171" s="75"/>
    </row>
    <row r="172" spans="1:8" s="17" customFormat="1" ht="15.95" customHeight="1">
      <c r="A172" s="30"/>
      <c r="B172" s="21" t="s">
        <v>106</v>
      </c>
      <c r="C172" s="26">
        <v>0</v>
      </c>
      <c r="D172" s="15">
        <f>C179</f>
        <v>0</v>
      </c>
      <c r="E172" s="15">
        <f>D179</f>
        <v>0</v>
      </c>
      <c r="F172" s="15">
        <f>E179</f>
        <v>0</v>
      </c>
      <c r="G172" s="75"/>
      <c r="H172" s="75"/>
    </row>
    <row r="173" spans="1:8" s="17" customFormat="1" ht="15.95" customHeight="1">
      <c r="A173" s="31"/>
      <c r="B173" s="14" t="s">
        <v>149</v>
      </c>
      <c r="C173" s="15">
        <v>0</v>
      </c>
      <c r="D173" s="38"/>
      <c r="E173" s="38"/>
      <c r="F173" s="38"/>
      <c r="G173" s="75"/>
      <c r="H173" s="75"/>
    </row>
    <row r="174" spans="1:8" s="17" customFormat="1" ht="15.95" customHeight="1">
      <c r="A174" s="31"/>
      <c r="B174" s="46" t="s">
        <v>107</v>
      </c>
      <c r="C174" s="54">
        <f>C172+C173</f>
        <v>0</v>
      </c>
      <c r="D174" s="54">
        <f>D172</f>
        <v>0</v>
      </c>
      <c r="E174" s="54">
        <f>E172</f>
        <v>0</v>
      </c>
      <c r="F174" s="54">
        <f>F172</f>
        <v>0</v>
      </c>
      <c r="G174" s="75"/>
      <c r="H174" s="75"/>
    </row>
    <row r="175" spans="1:8" s="17" customFormat="1" ht="15.95" customHeight="1">
      <c r="A175" s="31"/>
      <c r="B175" s="14" t="s">
        <v>57</v>
      </c>
      <c r="C175" s="15">
        <f>-C127-C152</f>
        <v>0</v>
      </c>
      <c r="D175" s="15">
        <f>-D127-D152</f>
        <v>0</v>
      </c>
      <c r="E175" s="15">
        <f>-E127-E152</f>
        <v>0</v>
      </c>
      <c r="F175" s="15">
        <f>-F127-F152</f>
        <v>0</v>
      </c>
      <c r="G175" s="75"/>
      <c r="H175" s="75"/>
    </row>
    <row r="176" spans="1:8" s="17" customFormat="1" ht="15.95" customHeight="1">
      <c r="A176" s="31"/>
      <c r="B176" s="14" t="s">
        <v>58</v>
      </c>
      <c r="C176" s="15">
        <f>-SUM(C131:C132)</f>
        <v>0</v>
      </c>
      <c r="D176" s="15">
        <f>-SUM(D131:D132)</f>
        <v>0</v>
      </c>
      <c r="E176" s="15">
        <f>-SUM(E131:E132)</f>
        <v>0</v>
      </c>
      <c r="F176" s="15">
        <f>-SUM(F131:F132)</f>
        <v>0</v>
      </c>
      <c r="G176" s="75"/>
      <c r="H176" s="75"/>
    </row>
    <row r="177" spans="1:8" s="17" customFormat="1" ht="15.95" customHeight="1">
      <c r="A177" s="31"/>
      <c r="B177" s="21" t="s">
        <v>108</v>
      </c>
      <c r="C177" s="26">
        <v>0</v>
      </c>
      <c r="D177" s="26">
        <v>0</v>
      </c>
      <c r="E177" s="26">
        <v>0</v>
      </c>
      <c r="F177" s="26">
        <v>0</v>
      </c>
      <c r="G177" s="75"/>
      <c r="H177" s="75"/>
    </row>
    <row r="178" spans="1:8" s="17" customFormat="1" ht="15.95" customHeight="1">
      <c r="A178" s="31"/>
      <c r="B178" s="21" t="s">
        <v>109</v>
      </c>
      <c r="C178" s="26">
        <v>0</v>
      </c>
      <c r="D178" s="26">
        <v>0</v>
      </c>
      <c r="E178" s="26">
        <v>0</v>
      </c>
      <c r="F178" s="26">
        <v>0</v>
      </c>
      <c r="G178" s="75"/>
      <c r="H178" s="75"/>
    </row>
    <row r="179" spans="1:8" s="17" customFormat="1" ht="15.95" customHeight="1">
      <c r="A179" s="32"/>
      <c r="B179" s="18" t="s">
        <v>111</v>
      </c>
      <c r="C179" s="16">
        <f>SUM(C174:C178)</f>
        <v>0</v>
      </c>
      <c r="D179" s="16">
        <f>SUM(D174:D178)</f>
        <v>0</v>
      </c>
      <c r="E179" s="16">
        <f>SUM(E174:E178)</f>
        <v>0</v>
      </c>
      <c r="F179" s="16">
        <f>SUM(F174:F178)</f>
        <v>0</v>
      </c>
      <c r="G179" s="75"/>
      <c r="H179" s="75"/>
    </row>
    <row r="180" spans="1:8" s="1" customFormat="1" ht="8.1" customHeight="1">
      <c r="A180" s="33"/>
      <c r="C180" s="34"/>
      <c r="D180" s="27"/>
      <c r="F180" s="27"/>
      <c r="G180" s="75"/>
      <c r="H180" s="75"/>
    </row>
    <row r="181" spans="1:8" s="17" customFormat="1" ht="15.95" customHeight="1">
      <c r="A181" s="32"/>
      <c r="B181" s="18" t="s">
        <v>120</v>
      </c>
      <c r="C181" s="16">
        <f>C170+C179</f>
        <v>0</v>
      </c>
      <c r="D181" s="16">
        <f>D170+D179</f>
        <v>0</v>
      </c>
      <c r="E181" s="16">
        <f>E170+E179</f>
        <v>0</v>
      </c>
      <c r="F181" s="16">
        <f>F170+F179</f>
        <v>0</v>
      </c>
      <c r="G181" s="75"/>
      <c r="H181" s="75"/>
    </row>
    <row r="182" spans="1:8" s="1" customFormat="1" ht="8.1" customHeight="1">
      <c r="A182" s="33"/>
      <c r="C182" s="34"/>
      <c r="D182" s="27"/>
      <c r="F182" s="27"/>
      <c r="G182" s="75"/>
      <c r="H182" s="75"/>
    </row>
    <row r="183" spans="1:8" s="6" customFormat="1" ht="15.95" customHeight="1">
      <c r="A183" s="29"/>
      <c r="B183" s="50" t="s">
        <v>113</v>
      </c>
      <c r="C183" s="48"/>
      <c r="D183" s="11"/>
      <c r="E183" s="11"/>
      <c r="F183" s="8"/>
      <c r="G183" s="75"/>
      <c r="H183" s="75"/>
    </row>
    <row r="184" spans="1:8" s="17" customFormat="1" ht="15.95" customHeight="1">
      <c r="A184" s="31"/>
      <c r="B184" s="21" t="s">
        <v>115</v>
      </c>
      <c r="C184" s="26">
        <v>0</v>
      </c>
      <c r="D184" s="26">
        <v>0</v>
      </c>
      <c r="E184" s="26">
        <v>0</v>
      </c>
      <c r="F184" s="26">
        <v>0</v>
      </c>
      <c r="G184" s="75"/>
      <c r="H184" s="75"/>
    </row>
    <row r="185" spans="1:8" s="17" customFormat="1" ht="15.95" customHeight="1">
      <c r="A185" s="31"/>
      <c r="B185" s="45" t="s">
        <v>116</v>
      </c>
      <c r="C185" s="26">
        <v>0</v>
      </c>
      <c r="D185" s="26">
        <v>0</v>
      </c>
      <c r="E185" s="26">
        <v>0</v>
      </c>
      <c r="F185" s="26">
        <v>0</v>
      </c>
      <c r="G185" s="75"/>
      <c r="H185" s="75"/>
    </row>
    <row r="186" spans="1:8" s="17" customFormat="1" ht="15.95" customHeight="1">
      <c r="A186" s="31"/>
      <c r="B186" s="45" t="s">
        <v>117</v>
      </c>
      <c r="C186" s="26">
        <v>0</v>
      </c>
      <c r="D186" s="26">
        <v>0</v>
      </c>
      <c r="E186" s="26">
        <v>0</v>
      </c>
      <c r="F186" s="26">
        <v>0</v>
      </c>
      <c r="G186" s="75"/>
      <c r="H186" s="75"/>
    </row>
    <row r="187" spans="1:8" s="17" customFormat="1" ht="15.95" customHeight="1">
      <c r="A187" s="32"/>
      <c r="B187" s="18" t="s">
        <v>118</v>
      </c>
      <c r="C187" s="16">
        <f>SUM(C184:C186)</f>
        <v>0</v>
      </c>
      <c r="D187" s="16">
        <f>SUM(D184:D186)</f>
        <v>0</v>
      </c>
      <c r="E187" s="16">
        <f>SUM(E184:E186)</f>
        <v>0</v>
      </c>
      <c r="F187" s="16">
        <f>SUM(F184:F186)</f>
        <v>0</v>
      </c>
      <c r="G187" s="75"/>
      <c r="H187" s="75"/>
    </row>
    <row r="188" spans="1:8" s="17" customFormat="1" ht="30" customHeight="1">
      <c r="A188" s="31"/>
      <c r="B188" s="45" t="s">
        <v>119</v>
      </c>
      <c r="C188" s="26">
        <v>0</v>
      </c>
      <c r="D188" s="26">
        <v>0</v>
      </c>
      <c r="E188" s="26">
        <v>0</v>
      </c>
      <c r="F188" s="26">
        <v>0</v>
      </c>
      <c r="G188" s="75"/>
      <c r="H188" s="75"/>
    </row>
    <row r="189" spans="1:8" s="17" customFormat="1" ht="15.95" customHeight="1">
      <c r="A189" s="32"/>
      <c r="B189" s="18" t="s">
        <v>112</v>
      </c>
      <c r="C189" s="16">
        <f>SUM(C187:C188)</f>
        <v>0</v>
      </c>
      <c r="D189" s="16">
        <f>SUM(D187:D188)</f>
        <v>0</v>
      </c>
      <c r="E189" s="16">
        <f>SUM(E187:E188)</f>
        <v>0</v>
      </c>
      <c r="F189" s="16">
        <f>SUM(F187:F188)</f>
        <v>0</v>
      </c>
      <c r="G189" s="75"/>
      <c r="H189" s="75"/>
    </row>
    <row r="190" spans="1:8" s="1" customFormat="1" ht="8.1" customHeight="1">
      <c r="A190" s="33"/>
      <c r="C190" s="34"/>
      <c r="D190" s="27"/>
      <c r="F190" s="27"/>
      <c r="G190" s="75"/>
      <c r="H190" s="75"/>
    </row>
    <row r="191" spans="1:8" s="17" customFormat="1" ht="15.95" customHeight="1">
      <c r="A191" s="32"/>
      <c r="B191" s="18" t="s">
        <v>155</v>
      </c>
      <c r="C191" s="16">
        <f>C189+C181</f>
        <v>0</v>
      </c>
      <c r="D191" s="16">
        <f t="shared" ref="D191:F191" si="0">D189+D181</f>
        <v>0</v>
      </c>
      <c r="E191" s="16">
        <f t="shared" si="0"/>
        <v>0</v>
      </c>
      <c r="F191" s="16">
        <f t="shared" si="0"/>
        <v>0</v>
      </c>
      <c r="G191" s="75"/>
      <c r="H191" s="75"/>
    </row>
    <row r="192" spans="1:8" s="1" customFormat="1" ht="8.1" customHeight="1">
      <c r="A192" s="33"/>
      <c r="C192" s="34"/>
      <c r="D192" s="27"/>
      <c r="F192" s="27"/>
      <c r="G192" s="75"/>
      <c r="H192" s="75"/>
    </row>
    <row r="193" spans="1:9" s="6" customFormat="1" ht="15.95" customHeight="1">
      <c r="A193" s="29"/>
      <c r="B193" s="50" t="s">
        <v>114</v>
      </c>
      <c r="C193" s="48"/>
      <c r="D193" s="11"/>
      <c r="E193" s="11"/>
      <c r="F193" s="8"/>
      <c r="G193" s="75"/>
      <c r="H193" s="75"/>
    </row>
    <row r="194" spans="1:9" s="17" customFormat="1" ht="15.95" customHeight="1">
      <c r="A194" s="31"/>
      <c r="B194" s="21" t="s">
        <v>60</v>
      </c>
      <c r="C194" s="26">
        <v>0</v>
      </c>
      <c r="D194" s="26">
        <v>0</v>
      </c>
      <c r="E194" s="26">
        <v>0</v>
      </c>
      <c r="F194" s="26">
        <v>0</v>
      </c>
      <c r="G194" s="75"/>
      <c r="H194" s="75"/>
    </row>
    <row r="195" spans="1:9" s="17" customFormat="1" ht="15.95" customHeight="1">
      <c r="A195" s="31"/>
      <c r="B195" s="21" t="s">
        <v>61</v>
      </c>
      <c r="C195" s="26">
        <v>0</v>
      </c>
      <c r="D195" s="26">
        <v>0</v>
      </c>
      <c r="E195" s="26">
        <v>0</v>
      </c>
      <c r="F195" s="26">
        <v>0</v>
      </c>
      <c r="G195" s="75"/>
      <c r="H195" s="75"/>
    </row>
    <row r="196" spans="1:9" ht="18" customHeight="1">
      <c r="D196" s="41"/>
      <c r="E196" s="41"/>
      <c r="F196" s="41"/>
    </row>
    <row r="197" spans="1:9" s="6" customFormat="1" ht="24.95" customHeight="1">
      <c r="A197" s="75"/>
      <c r="B197" s="75"/>
      <c r="C197" s="75"/>
      <c r="D197" s="75"/>
      <c r="E197" s="75"/>
      <c r="F197" s="75"/>
      <c r="G197" s="75"/>
      <c r="H197" s="75"/>
    </row>
    <row r="198" spans="1:9" s="6" customFormat="1" ht="20.100000000000001" customHeight="1">
      <c r="A198" s="75"/>
      <c r="B198" s="75"/>
      <c r="C198" s="75"/>
      <c r="D198" s="75"/>
      <c r="E198" s="75"/>
      <c r="F198" s="75"/>
      <c r="G198" s="75"/>
      <c r="H198" s="75"/>
    </row>
    <row r="199" spans="1:9" ht="18" customHeight="1">
      <c r="A199" s="75"/>
      <c r="B199" s="75"/>
      <c r="C199" s="75"/>
      <c r="D199" s="75"/>
      <c r="E199" s="75"/>
      <c r="F199" s="75"/>
    </row>
    <row r="200" spans="1:9" ht="15.95" customHeight="1">
      <c r="A200" s="75"/>
      <c r="B200" s="75"/>
      <c r="C200" s="75"/>
      <c r="D200" s="75"/>
      <c r="E200" s="75"/>
      <c r="F200" s="75"/>
    </row>
    <row r="201" spans="1:9" ht="15.95" customHeight="1">
      <c r="A201" s="75"/>
      <c r="B201" s="75"/>
      <c r="C201" s="75"/>
      <c r="D201" s="75"/>
      <c r="E201" s="75"/>
      <c r="F201" s="75"/>
    </row>
    <row r="202" spans="1:9" ht="15.95" customHeight="1">
      <c r="A202" s="75"/>
      <c r="B202" s="75"/>
      <c r="C202" s="75"/>
      <c r="D202" s="75"/>
      <c r="E202" s="75"/>
      <c r="F202" s="75"/>
    </row>
    <row r="203" spans="1:9" ht="15.95" customHeight="1">
      <c r="A203" s="75"/>
      <c r="B203" s="75"/>
      <c r="C203" s="75"/>
      <c r="D203" s="75"/>
      <c r="E203" s="75"/>
      <c r="F203" s="75"/>
    </row>
    <row r="204" spans="1:9" s="17" customFormat="1" ht="15.95" customHeight="1">
      <c r="A204" s="75"/>
      <c r="B204" s="75"/>
      <c r="C204" s="75"/>
      <c r="D204" s="75"/>
      <c r="E204" s="75"/>
      <c r="F204" s="75"/>
      <c r="G204" s="75"/>
      <c r="H204" s="75"/>
      <c r="I204" s="2"/>
    </row>
    <row r="205" spans="1:9" ht="18" customHeight="1">
      <c r="A205" s="75"/>
      <c r="B205" s="75"/>
      <c r="C205" s="75"/>
      <c r="D205" s="75"/>
      <c r="E205" s="75"/>
      <c r="F205" s="75"/>
    </row>
    <row r="206" spans="1:9" ht="18" customHeight="1">
      <c r="A206" s="75"/>
      <c r="B206" s="75"/>
      <c r="C206" s="75"/>
      <c r="D206" s="75"/>
      <c r="E206" s="75"/>
      <c r="F206" s="75"/>
    </row>
    <row r="207" spans="1:9" ht="15.95" customHeight="1">
      <c r="A207" s="75"/>
      <c r="B207" s="75"/>
      <c r="C207" s="75"/>
      <c r="D207" s="75"/>
      <c r="E207" s="75"/>
      <c r="F207" s="75"/>
    </row>
    <row r="208" spans="1:9" ht="15.95" customHeight="1">
      <c r="A208" s="75"/>
      <c r="B208" s="75"/>
      <c r="C208" s="75"/>
      <c r="D208" s="75"/>
      <c r="E208" s="75"/>
      <c r="F208" s="75"/>
    </row>
    <row r="209" spans="1:8" ht="15.95" customHeight="1">
      <c r="A209" s="75"/>
      <c r="B209" s="75"/>
      <c r="C209" s="75"/>
      <c r="D209" s="75"/>
      <c r="E209" s="75"/>
      <c r="F209" s="75"/>
    </row>
    <row r="210" spans="1:8" ht="15.95" customHeight="1">
      <c r="A210" s="75"/>
      <c r="B210" s="75"/>
      <c r="C210" s="75"/>
      <c r="D210" s="75"/>
      <c r="E210" s="75"/>
      <c r="F210" s="75"/>
    </row>
    <row r="211" spans="1:8" ht="15.95" customHeight="1">
      <c r="A211" s="75"/>
      <c r="B211" s="75"/>
      <c r="C211" s="75"/>
      <c r="D211" s="75"/>
      <c r="E211" s="75"/>
      <c r="F211" s="75"/>
    </row>
    <row r="212" spans="1:8" ht="15.95" customHeight="1">
      <c r="A212" s="75"/>
      <c r="B212" s="75"/>
      <c r="C212" s="75"/>
      <c r="D212" s="75"/>
      <c r="E212" s="75"/>
      <c r="F212" s="75"/>
    </row>
    <row r="213" spans="1:8" ht="15.95" customHeight="1">
      <c r="A213" s="75"/>
      <c r="B213" s="75"/>
      <c r="C213" s="75"/>
      <c r="D213" s="75"/>
      <c r="E213" s="75"/>
      <c r="F213" s="75"/>
    </row>
    <row r="214" spans="1:8" ht="15.95" customHeight="1">
      <c r="A214" s="75"/>
      <c r="B214" s="75"/>
      <c r="C214" s="75"/>
      <c r="D214" s="75"/>
      <c r="E214" s="75"/>
      <c r="F214" s="75"/>
    </row>
    <row r="215" spans="1:8" ht="15.95" customHeight="1">
      <c r="A215" s="75"/>
      <c r="B215" s="75"/>
      <c r="C215" s="75"/>
      <c r="D215" s="75"/>
      <c r="E215" s="75"/>
      <c r="F215" s="75"/>
    </row>
    <row r="216" spans="1:8" ht="15.95" customHeight="1">
      <c r="A216" s="75"/>
      <c r="B216" s="75"/>
      <c r="C216" s="75"/>
      <c r="D216" s="75"/>
      <c r="E216" s="75"/>
      <c r="F216" s="75"/>
    </row>
    <row r="217" spans="1:8">
      <c r="A217" s="75"/>
      <c r="B217" s="75"/>
      <c r="C217" s="75"/>
      <c r="D217" s="75"/>
      <c r="E217" s="75"/>
      <c r="F217" s="75"/>
    </row>
    <row r="218" spans="1:8">
      <c r="A218" s="75"/>
      <c r="B218" s="75"/>
      <c r="C218" s="75"/>
      <c r="D218" s="75"/>
      <c r="E218" s="75"/>
      <c r="F218" s="75"/>
    </row>
    <row r="219" spans="1:8" s="49" customFormat="1" ht="18" customHeight="1">
      <c r="A219" s="75"/>
      <c r="B219" s="75"/>
      <c r="C219" s="75"/>
      <c r="D219" s="75"/>
      <c r="E219" s="75"/>
      <c r="F219" s="75"/>
      <c r="G219" s="75"/>
      <c r="H219" s="75"/>
    </row>
    <row r="220" spans="1:8" ht="15.95" customHeight="1">
      <c r="A220" s="75"/>
      <c r="B220" s="75"/>
      <c r="C220" s="75"/>
      <c r="D220" s="75"/>
      <c r="E220" s="75"/>
      <c r="F220" s="75"/>
    </row>
    <row r="221" spans="1:8" ht="15.95" customHeight="1">
      <c r="A221" s="75"/>
      <c r="B221" s="75"/>
      <c r="C221" s="75"/>
      <c r="D221" s="75"/>
      <c r="E221" s="75"/>
      <c r="F221" s="75"/>
    </row>
    <row r="222" spans="1:8" ht="15.95" customHeight="1">
      <c r="A222" s="75"/>
      <c r="B222" s="75"/>
      <c r="C222" s="75"/>
      <c r="D222" s="75"/>
      <c r="E222" s="75"/>
      <c r="F222" s="75"/>
    </row>
    <row r="223" spans="1:8" ht="15.95" customHeight="1">
      <c r="A223" s="75"/>
      <c r="B223" s="75"/>
      <c r="C223" s="75"/>
      <c r="D223" s="75"/>
      <c r="E223" s="75"/>
      <c r="F223" s="75"/>
    </row>
    <row r="224" spans="1:8" ht="15.95" customHeight="1">
      <c r="A224" s="75"/>
      <c r="B224" s="75"/>
      <c r="C224" s="75"/>
      <c r="D224" s="75"/>
      <c r="E224" s="75"/>
      <c r="F224" s="75"/>
    </row>
    <row r="225" spans="1:6" ht="15.95" customHeight="1">
      <c r="A225" s="75"/>
      <c r="B225" s="75"/>
      <c r="C225" s="75"/>
      <c r="D225" s="75"/>
      <c r="E225" s="75"/>
      <c r="F225" s="75"/>
    </row>
    <row r="226" spans="1:6" ht="15.95" customHeight="1">
      <c r="A226" s="75"/>
      <c r="B226" s="75"/>
      <c r="C226" s="75"/>
      <c r="D226" s="75"/>
      <c r="E226" s="75"/>
      <c r="F226" s="75"/>
    </row>
    <row r="227" spans="1:6" ht="15.95" customHeight="1">
      <c r="A227" s="75"/>
      <c r="B227" s="75"/>
      <c r="C227" s="75"/>
      <c r="D227" s="75"/>
      <c r="E227" s="75"/>
      <c r="F227" s="75"/>
    </row>
    <row r="228" spans="1:6" ht="15.95" customHeight="1">
      <c r="A228" s="75"/>
      <c r="B228" s="75"/>
      <c r="C228" s="75"/>
      <c r="D228" s="75"/>
      <c r="E228" s="75"/>
      <c r="F228" s="75"/>
    </row>
    <row r="229" spans="1:6" ht="15.95" customHeight="1">
      <c r="A229" s="75"/>
      <c r="B229" s="75"/>
      <c r="C229" s="75"/>
      <c r="D229" s="75"/>
      <c r="E229" s="75"/>
      <c r="F229" s="75"/>
    </row>
    <row r="230" spans="1:6">
      <c r="A230" s="75"/>
      <c r="B230" s="75"/>
      <c r="C230" s="75"/>
      <c r="D230" s="75"/>
      <c r="E230" s="75"/>
      <c r="F230" s="75"/>
    </row>
    <row r="231" spans="1:6">
      <c r="A231" s="75"/>
      <c r="B231" s="75"/>
      <c r="C231" s="75"/>
      <c r="D231" s="75"/>
      <c r="E231" s="75"/>
      <c r="F231" s="75"/>
    </row>
    <row r="232" spans="1:6">
      <c r="A232" s="75"/>
      <c r="B232" s="75"/>
      <c r="C232" s="75"/>
      <c r="D232" s="75"/>
      <c r="E232" s="75"/>
      <c r="F232" s="75"/>
    </row>
    <row r="233" spans="1:6">
      <c r="A233" s="75"/>
      <c r="B233" s="75"/>
      <c r="C233" s="75"/>
      <c r="D233" s="75"/>
      <c r="E233" s="75"/>
      <c r="F233" s="75"/>
    </row>
    <row r="234" spans="1:6">
      <c r="A234" s="75"/>
      <c r="B234" s="75"/>
      <c r="C234" s="75"/>
      <c r="D234" s="75"/>
      <c r="E234" s="75"/>
      <c r="F234" s="75"/>
    </row>
  </sheetData>
  <mergeCells count="5">
    <mergeCell ref="B171:F171"/>
    <mergeCell ref="B65:F65"/>
    <mergeCell ref="B77:F77"/>
    <mergeCell ref="B83:F83"/>
    <mergeCell ref="B162:F162"/>
  </mergeCells>
  <dataValidations count="7">
    <dataValidation type="whole" errorStyle="warning" allowBlank="1" showInputMessage="1" showErrorMessage="1" errorTitle="WARNING" error="All figures must be entered as whole numbers. Please ensure that the figure you have entered is correct." sqref="C188:F188 C164 C173">
      <formula1>-1000000</formula1>
      <formula2>1000000</formula2>
    </dataValidation>
    <dataValidation type="whole" errorStyle="warning" operator="lessThanOrEqual" allowBlank="1" showInputMessage="1" showErrorMessage="1" errorTitle="WARNING: Check signage" error="Liabilities are expected to be entered as negative whole numbers. Please ensure the figure you have entered is correct. " sqref="C184:F186 C194:F195">
      <formula1>0</formula1>
    </dataValidation>
    <dataValidation type="whole" errorStyle="warning" operator="lessThanOrEqual" allowBlank="1" showInputMessage="1" showErrorMessage="1" errorTitle="WARNING: Check signage" error="Repayments are expected to be entered as negative whole numbers. Please ensure the figure you have entered is correct. " sqref="E168:F169 C177:F178">
      <formula1>0</formula1>
    </dataValidation>
    <dataValidation type="whole" errorStyle="warning" operator="lessThanOrEqual" allowBlank="1" showInputMessage="1" showErrorMessage="1" errorTitle="WARNING: Check signage" error="Financing must be entered as a negative whole number. Please ensure the figure you have entered is correct. " sqref="C44:F53 E54:F54 C55:F56 C98:F103 C122:F132 C147:F151">
      <formula1>0</formula1>
    </dataValidation>
    <dataValidation type="whole" errorStyle="warning" operator="greaterThanOrEqual" allowBlank="1" showInputMessage="1" showErrorMessage="1" errorTitle="WARNING: Check signage" error="Expenditure must be entered as a positive whole number. Please ensure the figure you have entered is correct." sqref="C31:F40 C66:F75 C78:F81 C84:F93 C114:F118 C141:F143">
      <formula1>0</formula1>
    </dataValidation>
    <dataValidation type="whole" errorStyle="warning" allowBlank="1" showInputMessage="1" showErrorMessage="1" errorTitle="WARNING" error="All figures need to be entered rounded to the nearest whole number. Please review the figure you have entered." sqref="C174 D172:F174 D163:F165 C165">
      <formula1>-100000000</formula1>
      <formula2>100000000</formula2>
    </dataValidation>
    <dataValidation type="whole" errorStyle="warning" allowBlank="1" showInputMessage="1" showErrorMessage="1" errorTitle="WARNING" error="All figures need to be entered rounded to the nearest whole number. This figure is also expected to be a positive figure. Please review the figure you have entered." sqref="C54:D54 C168:D169 C152:F152">
      <formula1>0</formula1>
      <formula2>100000000</formula2>
    </dataValidation>
  </dataValidations>
  <pageMargins left="0.7" right="0.7" top="0.75" bottom="0.75" header="0.3" footer="0.3"/>
  <pageSetup paperSize="9" orientation="portrait" horizontalDpi="90" verticalDpi="90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tabColor rgb="FFC5D9F1"/>
  </sheetPr>
  <dimension ref="A1:I234"/>
  <sheetViews>
    <sheetView zoomScaleNormal="100" workbookViewId="0">
      <pane ySplit="3" topLeftCell="A4" activePane="bottomLeft" state="frozen"/>
      <selection activeCell="H1" sqref="H1"/>
      <selection pane="bottomLeft" activeCell="C1" sqref="C1"/>
    </sheetView>
  </sheetViews>
  <sheetFormatPr defaultColWidth="9.140625" defaultRowHeight="12.75"/>
  <cols>
    <col min="1" max="1" width="4" style="39" customWidth="1"/>
    <col min="2" max="2" width="94.140625" style="40" customWidth="1"/>
    <col min="3" max="6" width="17.5703125" style="40" customWidth="1"/>
    <col min="7" max="7" width="11.140625" style="75" customWidth="1"/>
    <col min="8" max="8" width="69" style="75" customWidth="1"/>
    <col min="9" max="16384" width="9.140625" style="40"/>
  </cols>
  <sheetData>
    <row r="1" spans="1:8" s="3" customFormat="1" ht="20.100000000000001" customHeight="1">
      <c r="A1" s="28"/>
      <c r="B1" s="4" t="s">
        <v>156</v>
      </c>
      <c r="G1" s="75"/>
      <c r="H1" s="75"/>
    </row>
    <row r="2" spans="1:8" s="3" customFormat="1" ht="20.100000000000001" customHeight="1">
      <c r="A2" s="28"/>
      <c r="B2" s="5" t="s">
        <v>76</v>
      </c>
      <c r="D2" s="74"/>
      <c r="E2" s="74"/>
      <c r="F2" s="37"/>
      <c r="G2" s="75"/>
      <c r="H2" s="75"/>
    </row>
    <row r="3" spans="1:8" s="6" customFormat="1" ht="12.75" customHeight="1">
      <c r="A3" s="29"/>
      <c r="B3" s="7"/>
      <c r="G3" s="75"/>
      <c r="H3" s="75"/>
    </row>
    <row r="4" spans="1:8" s="6" customFormat="1" ht="20.100000000000001" customHeight="1">
      <c r="A4" s="29"/>
      <c r="B4" s="10" t="s">
        <v>39</v>
      </c>
      <c r="C4" s="9"/>
      <c r="D4" s="9"/>
      <c r="E4" s="9"/>
      <c r="F4" s="9"/>
      <c r="G4" s="75"/>
      <c r="H4" s="75"/>
    </row>
    <row r="5" spans="1:8" s="6" customFormat="1" ht="20.100000000000001" customHeight="1">
      <c r="A5" s="29"/>
      <c r="B5" s="10" t="s">
        <v>40</v>
      </c>
      <c r="C5" s="9"/>
      <c r="D5" s="9"/>
      <c r="E5" s="9"/>
      <c r="F5" s="9"/>
      <c r="G5" s="75"/>
      <c r="H5" s="75"/>
    </row>
    <row r="6" spans="1:8" s="6" customFormat="1" ht="20.100000000000001" customHeight="1">
      <c r="A6" s="29"/>
      <c r="B6" s="10" t="s">
        <v>140</v>
      </c>
      <c r="C6" s="47"/>
      <c r="D6" s="9"/>
      <c r="F6" s="9"/>
      <c r="G6" s="75"/>
      <c r="H6" s="75"/>
    </row>
    <row r="7" spans="1:8" s="1" customFormat="1" ht="8.1" customHeight="1">
      <c r="A7" s="33"/>
      <c r="C7" s="34"/>
      <c r="D7" s="51"/>
      <c r="F7" s="51"/>
      <c r="G7" s="75"/>
      <c r="H7" s="75"/>
    </row>
    <row r="8" spans="1:8" s="6" customFormat="1" ht="24.95" customHeight="1">
      <c r="A8" s="29"/>
      <c r="B8" s="23" t="s">
        <v>124</v>
      </c>
      <c r="C8" s="22"/>
      <c r="D8" s="11"/>
      <c r="E8" s="11"/>
      <c r="F8" s="8" t="s">
        <v>16</v>
      </c>
      <c r="G8" s="75"/>
      <c r="H8" s="75"/>
    </row>
    <row r="9" spans="1:8" s="13" customFormat="1" ht="45" customHeight="1">
      <c r="A9" s="30"/>
      <c r="B9" s="19"/>
      <c r="C9" s="20" t="s">
        <v>152</v>
      </c>
      <c r="D9" s="20" t="s">
        <v>41</v>
      </c>
      <c r="E9" s="20" t="s">
        <v>42</v>
      </c>
      <c r="F9" s="20" t="s">
        <v>153</v>
      </c>
      <c r="G9" s="75"/>
      <c r="H9" s="75"/>
    </row>
    <row r="10" spans="1:8" s="1" customFormat="1" ht="8.1" customHeight="1">
      <c r="A10" s="33"/>
      <c r="C10" s="34"/>
      <c r="D10" s="27"/>
      <c r="F10" s="27"/>
      <c r="G10" s="75"/>
      <c r="H10" s="75"/>
    </row>
    <row r="11" spans="1:8" s="6" customFormat="1" ht="15.95" customHeight="1">
      <c r="A11" s="29"/>
      <c r="B11" s="50" t="s">
        <v>43</v>
      </c>
      <c r="C11" s="48"/>
      <c r="D11" s="11"/>
      <c r="E11" s="11"/>
      <c r="F11" s="8"/>
      <c r="G11" s="75"/>
      <c r="H11" s="75"/>
    </row>
    <row r="12" spans="1:8" s="17" customFormat="1" ht="15.95" customHeight="1">
      <c r="A12" s="31"/>
      <c r="B12" s="14" t="s">
        <v>125</v>
      </c>
      <c r="C12" s="15">
        <f>C41+C119</f>
        <v>0</v>
      </c>
      <c r="D12" s="15">
        <f>D41+D119</f>
        <v>0</v>
      </c>
      <c r="E12" s="15">
        <f>E41+E119</f>
        <v>0</v>
      </c>
      <c r="F12" s="15">
        <f>F41+F119</f>
        <v>0</v>
      </c>
      <c r="G12" s="75"/>
      <c r="H12" s="75"/>
    </row>
    <row r="13" spans="1:8" s="17" customFormat="1" ht="15.95" customHeight="1">
      <c r="A13" s="31"/>
      <c r="B13" s="14" t="s">
        <v>126</v>
      </c>
      <c r="C13" s="15">
        <f>SUM(C76,C82, C141:C142)</f>
        <v>0</v>
      </c>
      <c r="D13" s="15">
        <f>SUM(D76,D82, D141:D142)</f>
        <v>0</v>
      </c>
      <c r="E13" s="15">
        <f>SUM(E76,E82, E141:E142)</f>
        <v>0</v>
      </c>
      <c r="F13" s="15">
        <f>SUM(F76,F82, F141:F142)</f>
        <v>0</v>
      </c>
      <c r="G13" s="75"/>
      <c r="H13" s="75"/>
    </row>
    <row r="14" spans="1:8" s="17" customFormat="1" ht="15.95" customHeight="1">
      <c r="A14" s="31"/>
      <c r="B14" s="14" t="s">
        <v>93</v>
      </c>
      <c r="C14" s="15">
        <f>C94+C143</f>
        <v>0</v>
      </c>
      <c r="D14" s="15">
        <f>D94+D143</f>
        <v>0</v>
      </c>
      <c r="E14" s="15">
        <f>E94+E143</f>
        <v>0</v>
      </c>
      <c r="F14" s="15">
        <f>F94+F143</f>
        <v>0</v>
      </c>
      <c r="G14" s="75"/>
      <c r="H14" s="75"/>
    </row>
    <row r="15" spans="1:8" s="17" customFormat="1" ht="15.95" customHeight="1">
      <c r="A15" s="32"/>
      <c r="B15" s="18" t="s">
        <v>128</v>
      </c>
      <c r="C15" s="16">
        <f>SUM(C12:C14)</f>
        <v>0</v>
      </c>
      <c r="D15" s="16">
        <f>SUM(D12:D14)</f>
        <v>0</v>
      </c>
      <c r="E15" s="16">
        <f>SUM(E12:E14)</f>
        <v>0</v>
      </c>
      <c r="F15" s="16">
        <f>SUM(F12:F14)</f>
        <v>0</v>
      </c>
      <c r="G15" s="75"/>
      <c r="H15" s="75"/>
    </row>
    <row r="16" spans="1:8" s="1" customFormat="1" ht="8.1" customHeight="1">
      <c r="A16" s="33"/>
      <c r="C16" s="34"/>
      <c r="D16" s="27"/>
      <c r="F16" s="27"/>
      <c r="G16" s="75"/>
      <c r="H16" s="75"/>
    </row>
    <row r="17" spans="1:8" s="6" customFormat="1" ht="15.95" customHeight="1">
      <c r="A17" s="29"/>
      <c r="B17" s="50" t="s">
        <v>48</v>
      </c>
      <c r="C17" s="48"/>
      <c r="D17" s="11"/>
      <c r="E17" s="11"/>
      <c r="F17" s="8"/>
      <c r="G17" s="75"/>
      <c r="H17" s="75"/>
    </row>
    <row r="18" spans="1:8" s="17" customFormat="1" ht="15.95" customHeight="1">
      <c r="A18" s="31"/>
      <c r="B18" s="14" t="s">
        <v>133</v>
      </c>
      <c r="C18" s="15">
        <f>SUM(C44:C50,C122:C126)</f>
        <v>0</v>
      </c>
      <c r="D18" s="15">
        <f>SUM(D44:D50,D122:D126)</f>
        <v>0</v>
      </c>
      <c r="E18" s="15">
        <f>SUM(E44:E50,E122:E126)</f>
        <v>0</v>
      </c>
      <c r="F18" s="15">
        <f>SUM(F44:F50,F122:F126)</f>
        <v>0</v>
      </c>
      <c r="G18" s="75"/>
      <c r="H18" s="75"/>
    </row>
    <row r="19" spans="1:8" s="17" customFormat="1" ht="15.95" customHeight="1">
      <c r="A19" s="31"/>
      <c r="B19" s="14" t="s">
        <v>134</v>
      </c>
      <c r="C19" s="15">
        <f>SUM(C51,C104,C127,C152)</f>
        <v>0</v>
      </c>
      <c r="D19" s="15">
        <f>SUM(D51,D104,D127,D152)</f>
        <v>0</v>
      </c>
      <c r="E19" s="15">
        <f>SUM(E51,E104,E127,E152)</f>
        <v>0</v>
      </c>
      <c r="F19" s="15">
        <f>SUM(F51,F104,F127,F152)</f>
        <v>0</v>
      </c>
      <c r="G19" s="75"/>
      <c r="H19" s="75"/>
    </row>
    <row r="20" spans="1:8" s="17" customFormat="1" ht="15.95" customHeight="1">
      <c r="A20" s="31"/>
      <c r="B20" s="14" t="s">
        <v>135</v>
      </c>
      <c r="C20" s="15">
        <f>SUM(C55:C56,C131:C132)</f>
        <v>0</v>
      </c>
      <c r="D20" s="15">
        <f>SUM(D55:D56,D131:D132)</f>
        <v>0</v>
      </c>
      <c r="E20" s="15">
        <f>SUM(E55:E56,E131:E132)</f>
        <v>0</v>
      </c>
      <c r="F20" s="15">
        <f>SUM(F55:F56,F131:F132)</f>
        <v>0</v>
      </c>
      <c r="G20" s="75"/>
      <c r="H20" s="75"/>
    </row>
    <row r="21" spans="1:8" s="17" customFormat="1" ht="15.95" customHeight="1">
      <c r="A21" s="31"/>
      <c r="B21" s="14" t="s">
        <v>136</v>
      </c>
      <c r="C21" s="15">
        <f>SUM(C52:C53,C128:C129)</f>
        <v>0</v>
      </c>
      <c r="D21" s="15">
        <f>SUM(D52:D53,D128:D129)</f>
        <v>0</v>
      </c>
      <c r="E21" s="15">
        <f>SUM(E52:E53,E128:E129)</f>
        <v>0</v>
      </c>
      <c r="F21" s="15">
        <f>SUM(F52:F53,F128:F129)</f>
        <v>0</v>
      </c>
      <c r="G21" s="75"/>
      <c r="H21" s="75"/>
    </row>
    <row r="22" spans="1:8" s="17" customFormat="1" ht="15.95" customHeight="1">
      <c r="A22" s="31"/>
      <c r="B22" s="14" t="s">
        <v>137</v>
      </c>
      <c r="C22" s="15">
        <f>SUM(C54,C130)</f>
        <v>0</v>
      </c>
      <c r="D22" s="15">
        <f>SUM(D54,D130)</f>
        <v>0</v>
      </c>
      <c r="E22" s="15">
        <f>SUM(E54,E130)</f>
        <v>0</v>
      </c>
      <c r="F22" s="15">
        <f>SUM(F54,F130)</f>
        <v>0</v>
      </c>
      <c r="G22" s="75"/>
      <c r="H22" s="75"/>
    </row>
    <row r="23" spans="1:8" s="17" customFormat="1" ht="15.95" customHeight="1">
      <c r="A23" s="31"/>
      <c r="B23" s="14" t="s">
        <v>138</v>
      </c>
      <c r="C23" s="15">
        <f>SUM(C98:C103, C147:C151)</f>
        <v>0</v>
      </c>
      <c r="D23" s="15">
        <f>SUM(D98:D103, D147:D151)</f>
        <v>0</v>
      </c>
      <c r="E23" s="15">
        <f>SUM(E98:E103, E147:E151)</f>
        <v>0</v>
      </c>
      <c r="F23" s="15">
        <f>SUM(F98:F103, F147:F151)</f>
        <v>0</v>
      </c>
      <c r="G23" s="75"/>
      <c r="H23" s="75"/>
    </row>
    <row r="24" spans="1:8" s="17" customFormat="1" ht="15.95" customHeight="1">
      <c r="A24" s="32"/>
      <c r="B24" s="18" t="s">
        <v>53</v>
      </c>
      <c r="C24" s="16">
        <f>SUM(C18:C23)</f>
        <v>0</v>
      </c>
      <c r="D24" s="16">
        <f>SUM(D18:D23)</f>
        <v>0</v>
      </c>
      <c r="E24" s="16">
        <f>SUM(E18:E23)</f>
        <v>0</v>
      </c>
      <c r="F24" s="16">
        <f>SUM(F18:F23)</f>
        <v>0</v>
      </c>
      <c r="G24" s="75"/>
      <c r="H24" s="75"/>
    </row>
    <row r="25" spans="1:8" ht="18" customHeight="1">
      <c r="D25" s="41"/>
      <c r="E25" s="41"/>
      <c r="F25" s="41"/>
    </row>
    <row r="26" spans="1:8" s="6" customFormat="1" ht="24.95" customHeight="1">
      <c r="A26" s="29"/>
      <c r="B26" s="23" t="s">
        <v>127</v>
      </c>
      <c r="C26" s="22"/>
      <c r="D26" s="11"/>
      <c r="E26" s="11"/>
      <c r="F26" s="8"/>
      <c r="G26" s="75"/>
      <c r="H26" s="75"/>
    </row>
    <row r="27" spans="1:8" s="6" customFormat="1" ht="20.100000000000001" customHeight="1">
      <c r="A27" s="29"/>
      <c r="B27" s="12" t="s">
        <v>142</v>
      </c>
      <c r="C27" s="48"/>
      <c r="D27" s="11"/>
      <c r="E27" s="11"/>
      <c r="F27" s="8" t="s">
        <v>16</v>
      </c>
      <c r="G27" s="75"/>
      <c r="H27" s="75"/>
    </row>
    <row r="28" spans="1:8" s="13" customFormat="1" ht="45" customHeight="1">
      <c r="A28" s="30"/>
      <c r="B28" s="19"/>
      <c r="C28" s="20" t="str">
        <f>C$9</f>
        <v>2020-21 
Provisional 
Outturn</v>
      </c>
      <c r="D28" s="20" t="str">
        <f>D$9</f>
        <v>2021-22 
Budget 
Estimate</v>
      </c>
      <c r="E28" s="20" t="str">
        <f>E$9</f>
        <v>2022-23 
Budget 
Estimate</v>
      </c>
      <c r="F28" s="20" t="str">
        <f>F$9</f>
        <v>2023-24 
Budget 
Estimate</v>
      </c>
      <c r="G28" s="75"/>
      <c r="H28" s="75"/>
    </row>
    <row r="29" spans="1:8" s="1" customFormat="1" ht="8.1" customHeight="1">
      <c r="A29" s="33"/>
      <c r="C29" s="34"/>
      <c r="D29" s="27"/>
      <c r="F29" s="27"/>
      <c r="G29" s="75"/>
      <c r="H29" s="75"/>
    </row>
    <row r="30" spans="1:8" s="6" customFormat="1" ht="15.95" customHeight="1">
      <c r="A30" s="29"/>
      <c r="B30" s="50" t="s">
        <v>43</v>
      </c>
      <c r="C30" s="48"/>
      <c r="D30" s="11"/>
      <c r="E30" s="11"/>
      <c r="F30" s="8"/>
      <c r="G30" s="75"/>
      <c r="H30" s="75"/>
    </row>
    <row r="31" spans="1:8" s="17" customFormat="1" ht="15.95" customHeight="1">
      <c r="A31" s="31"/>
      <c r="B31" s="21" t="s">
        <v>31</v>
      </c>
      <c r="C31" s="26">
        <v>0</v>
      </c>
      <c r="D31" s="26">
        <v>0</v>
      </c>
      <c r="E31" s="26">
        <v>0</v>
      </c>
      <c r="F31" s="26">
        <v>0</v>
      </c>
      <c r="G31" s="75"/>
      <c r="H31" s="75"/>
    </row>
    <row r="32" spans="1:8" s="17" customFormat="1" ht="15.95" customHeight="1">
      <c r="A32" s="31"/>
      <c r="B32" s="21" t="s">
        <v>154</v>
      </c>
      <c r="C32" s="26">
        <v>0</v>
      </c>
      <c r="D32" s="26">
        <v>0</v>
      </c>
      <c r="E32" s="26">
        <v>0</v>
      </c>
      <c r="F32" s="26">
        <v>0</v>
      </c>
      <c r="G32" s="75"/>
      <c r="H32" s="75"/>
    </row>
    <row r="33" spans="1:8" s="17" customFormat="1" ht="15.95" customHeight="1">
      <c r="A33" s="31"/>
      <c r="B33" s="21" t="s">
        <v>32</v>
      </c>
      <c r="C33" s="26">
        <v>0</v>
      </c>
      <c r="D33" s="26">
        <v>0</v>
      </c>
      <c r="E33" s="26">
        <v>0</v>
      </c>
      <c r="F33" s="26">
        <v>0</v>
      </c>
      <c r="G33" s="75"/>
      <c r="H33" s="75"/>
    </row>
    <row r="34" spans="1:8" s="17" customFormat="1" ht="15.95" customHeight="1">
      <c r="A34" s="31"/>
      <c r="B34" s="21" t="s">
        <v>35</v>
      </c>
      <c r="C34" s="26">
        <v>0</v>
      </c>
      <c r="D34" s="26">
        <v>0</v>
      </c>
      <c r="E34" s="26">
        <v>0</v>
      </c>
      <c r="F34" s="26">
        <v>0</v>
      </c>
      <c r="G34" s="75"/>
      <c r="H34" s="75"/>
    </row>
    <row r="35" spans="1:8" s="17" customFormat="1" ht="15.95" customHeight="1">
      <c r="A35" s="31"/>
      <c r="B35" s="21" t="s">
        <v>33</v>
      </c>
      <c r="C35" s="26">
        <v>0</v>
      </c>
      <c r="D35" s="26">
        <v>0</v>
      </c>
      <c r="E35" s="26">
        <v>0</v>
      </c>
      <c r="F35" s="26">
        <v>0</v>
      </c>
      <c r="G35" s="75"/>
      <c r="H35" s="75"/>
    </row>
    <row r="36" spans="1:8" s="17" customFormat="1" ht="15.95" customHeight="1">
      <c r="A36" s="31"/>
      <c r="B36" s="21" t="s">
        <v>45</v>
      </c>
      <c r="C36" s="26">
        <v>0</v>
      </c>
      <c r="D36" s="26">
        <v>0</v>
      </c>
      <c r="E36" s="26">
        <v>0</v>
      </c>
      <c r="F36" s="26">
        <v>0</v>
      </c>
      <c r="G36" s="75"/>
      <c r="H36" s="75"/>
    </row>
    <row r="37" spans="1:8" s="17" customFormat="1" ht="15.95" customHeight="1">
      <c r="A37" s="31"/>
      <c r="B37" s="21" t="s">
        <v>44</v>
      </c>
      <c r="C37" s="26">
        <v>0</v>
      </c>
      <c r="D37" s="26">
        <v>0</v>
      </c>
      <c r="E37" s="26">
        <v>0</v>
      </c>
      <c r="F37" s="26">
        <v>0</v>
      </c>
      <c r="G37" s="75"/>
      <c r="H37" s="75"/>
    </row>
    <row r="38" spans="1:8" s="17" customFormat="1" ht="15.95" customHeight="1">
      <c r="A38" s="31"/>
      <c r="B38" s="21" t="s">
        <v>38</v>
      </c>
      <c r="C38" s="26">
        <v>0</v>
      </c>
      <c r="D38" s="26">
        <v>0</v>
      </c>
      <c r="E38" s="26">
        <v>0</v>
      </c>
      <c r="F38" s="26">
        <v>0</v>
      </c>
      <c r="G38" s="75"/>
      <c r="H38" s="75"/>
    </row>
    <row r="39" spans="1:8" s="17" customFormat="1" ht="15.95" customHeight="1">
      <c r="A39" s="31"/>
      <c r="B39" s="21" t="s">
        <v>34</v>
      </c>
      <c r="C39" s="26">
        <v>0</v>
      </c>
      <c r="D39" s="26">
        <v>0</v>
      </c>
      <c r="E39" s="26">
        <v>0</v>
      </c>
      <c r="F39" s="26">
        <v>0</v>
      </c>
      <c r="G39" s="75"/>
      <c r="H39" s="75"/>
    </row>
    <row r="40" spans="1:8" s="17" customFormat="1" ht="15.95" customHeight="1">
      <c r="A40" s="31"/>
      <c r="B40" s="21" t="s">
        <v>46</v>
      </c>
      <c r="C40" s="26">
        <v>0</v>
      </c>
      <c r="D40" s="26">
        <v>0</v>
      </c>
      <c r="E40" s="26">
        <v>0</v>
      </c>
      <c r="F40" s="26">
        <v>0</v>
      </c>
      <c r="G40" s="75"/>
      <c r="H40" s="75"/>
    </row>
    <row r="41" spans="1:8" s="17" customFormat="1" ht="15.95" customHeight="1">
      <c r="A41" s="32"/>
      <c r="B41" s="18" t="s">
        <v>47</v>
      </c>
      <c r="C41" s="16">
        <f>SUM(C31:C40)</f>
        <v>0</v>
      </c>
      <c r="D41" s="16">
        <f>SUM(D31:D40)</f>
        <v>0</v>
      </c>
      <c r="E41" s="16">
        <f>SUM(E31:E40)</f>
        <v>0</v>
      </c>
      <c r="F41" s="16">
        <f>SUM(F31:F40)</f>
        <v>0</v>
      </c>
      <c r="G41" s="75"/>
      <c r="H41" s="75"/>
    </row>
    <row r="42" spans="1:8" s="1" customFormat="1" ht="8.1" customHeight="1">
      <c r="A42" s="33"/>
      <c r="C42" s="34"/>
      <c r="D42" s="27"/>
      <c r="F42" s="27"/>
      <c r="G42" s="75"/>
      <c r="H42" s="75"/>
    </row>
    <row r="43" spans="1:8" s="6" customFormat="1" ht="15.95" customHeight="1">
      <c r="A43" s="29"/>
      <c r="B43" s="50" t="s">
        <v>48</v>
      </c>
      <c r="C43" s="48"/>
      <c r="D43" s="11"/>
      <c r="E43" s="11"/>
      <c r="F43" s="8"/>
      <c r="G43" s="75"/>
      <c r="H43" s="75"/>
    </row>
    <row r="44" spans="1:8" s="17" customFormat="1" ht="15.95" customHeight="1">
      <c r="A44" s="31"/>
      <c r="B44" s="21" t="s">
        <v>78</v>
      </c>
      <c r="C44" s="26">
        <v>0</v>
      </c>
      <c r="D44" s="26">
        <v>0</v>
      </c>
      <c r="E44" s="26">
        <v>0</v>
      </c>
      <c r="F44" s="26">
        <v>0</v>
      </c>
      <c r="G44" s="75"/>
      <c r="H44" s="75"/>
    </row>
    <row r="45" spans="1:8" s="17" customFormat="1" ht="15.95" customHeight="1">
      <c r="A45" s="31"/>
      <c r="B45" s="21" t="s">
        <v>79</v>
      </c>
      <c r="C45" s="26">
        <v>0</v>
      </c>
      <c r="D45" s="26">
        <v>0</v>
      </c>
      <c r="E45" s="26">
        <v>0</v>
      </c>
      <c r="F45" s="26">
        <v>0</v>
      </c>
      <c r="G45" s="75"/>
      <c r="H45" s="75"/>
    </row>
    <row r="46" spans="1:8" s="17" customFormat="1" ht="15.95" customHeight="1">
      <c r="A46" s="31"/>
      <c r="B46" s="21" t="s">
        <v>80</v>
      </c>
      <c r="C46" s="26">
        <v>0</v>
      </c>
      <c r="D46" s="26">
        <v>0</v>
      </c>
      <c r="E46" s="26">
        <v>0</v>
      </c>
      <c r="F46" s="26">
        <v>0</v>
      </c>
      <c r="G46" s="75"/>
      <c r="H46" s="75"/>
    </row>
    <row r="47" spans="1:8" s="17" customFormat="1" ht="15.95" customHeight="1">
      <c r="A47" s="31"/>
      <c r="B47" s="21" t="s">
        <v>81</v>
      </c>
      <c r="C47" s="26">
        <v>0</v>
      </c>
      <c r="D47" s="26">
        <v>0</v>
      </c>
      <c r="E47" s="26">
        <v>0</v>
      </c>
      <c r="F47" s="26">
        <v>0</v>
      </c>
      <c r="G47" s="75"/>
      <c r="H47" s="75"/>
    </row>
    <row r="48" spans="1:8" s="17" customFormat="1" ht="15.95" customHeight="1">
      <c r="A48" s="31"/>
      <c r="B48" s="21" t="s">
        <v>82</v>
      </c>
      <c r="C48" s="26">
        <v>0</v>
      </c>
      <c r="D48" s="26">
        <v>0</v>
      </c>
      <c r="E48" s="26">
        <v>0</v>
      </c>
      <c r="F48" s="26">
        <v>0</v>
      </c>
      <c r="G48" s="75"/>
      <c r="H48" s="75"/>
    </row>
    <row r="49" spans="1:8" s="17" customFormat="1" ht="15.95" customHeight="1">
      <c r="A49" s="31"/>
      <c r="B49" s="21" t="s">
        <v>83</v>
      </c>
      <c r="C49" s="26">
        <v>0</v>
      </c>
      <c r="D49" s="26">
        <v>0</v>
      </c>
      <c r="E49" s="26">
        <v>0</v>
      </c>
      <c r="F49" s="26">
        <v>0</v>
      </c>
      <c r="G49" s="75"/>
      <c r="H49" s="75"/>
    </row>
    <row r="50" spans="1:8" s="17" customFormat="1" ht="15.95" customHeight="1">
      <c r="A50" s="31"/>
      <c r="B50" s="21" t="s">
        <v>84</v>
      </c>
      <c r="C50" s="26">
        <v>0</v>
      </c>
      <c r="D50" s="26">
        <v>0</v>
      </c>
      <c r="E50" s="26">
        <v>0</v>
      </c>
      <c r="F50" s="26">
        <v>0</v>
      </c>
      <c r="G50" s="75"/>
      <c r="H50" s="75"/>
    </row>
    <row r="51" spans="1:8" s="17" customFormat="1" ht="15.95" customHeight="1">
      <c r="A51" s="31"/>
      <c r="B51" s="21" t="s">
        <v>85</v>
      </c>
      <c r="C51" s="26">
        <v>0</v>
      </c>
      <c r="D51" s="26">
        <v>0</v>
      </c>
      <c r="E51" s="26">
        <v>0</v>
      </c>
      <c r="F51" s="26">
        <v>0</v>
      </c>
      <c r="G51" s="75"/>
      <c r="H51" s="75"/>
    </row>
    <row r="52" spans="1:8" s="17" customFormat="1" ht="15.95" customHeight="1">
      <c r="A52" s="31"/>
      <c r="B52" s="21" t="s">
        <v>86</v>
      </c>
      <c r="C52" s="26">
        <v>0</v>
      </c>
      <c r="D52" s="26">
        <v>0</v>
      </c>
      <c r="E52" s="26">
        <v>0</v>
      </c>
      <c r="F52" s="26">
        <v>0</v>
      </c>
      <c r="G52" s="75"/>
      <c r="H52" s="75"/>
    </row>
    <row r="53" spans="1:8" s="17" customFormat="1" ht="15.95" customHeight="1">
      <c r="A53" s="31"/>
      <c r="B53" s="21" t="s">
        <v>87</v>
      </c>
      <c r="C53" s="26">
        <v>0</v>
      </c>
      <c r="D53" s="26">
        <v>0</v>
      </c>
      <c r="E53" s="26">
        <v>0</v>
      </c>
      <c r="F53" s="26">
        <v>0</v>
      </c>
      <c r="G53" s="75"/>
      <c r="H53" s="75"/>
    </row>
    <row r="54" spans="1:8" s="17" customFormat="1" ht="15.95" customHeight="1">
      <c r="A54" s="31"/>
      <c r="B54" s="21" t="s">
        <v>88</v>
      </c>
      <c r="C54" s="15">
        <v>0</v>
      </c>
      <c r="D54" s="15">
        <v>0</v>
      </c>
      <c r="E54" s="26">
        <v>0</v>
      </c>
      <c r="F54" s="26">
        <v>0</v>
      </c>
      <c r="G54" s="75"/>
      <c r="H54" s="75"/>
    </row>
    <row r="55" spans="1:8" s="17" customFormat="1" ht="15.95" customHeight="1">
      <c r="A55" s="31"/>
      <c r="B55" s="21" t="s">
        <v>89</v>
      </c>
      <c r="C55" s="26">
        <v>0</v>
      </c>
      <c r="D55" s="26">
        <v>0</v>
      </c>
      <c r="E55" s="26">
        <v>0</v>
      </c>
      <c r="F55" s="26">
        <v>0</v>
      </c>
      <c r="G55" s="75"/>
      <c r="H55" s="75"/>
    </row>
    <row r="56" spans="1:8" s="17" customFormat="1" ht="15.95" customHeight="1">
      <c r="A56" s="31"/>
      <c r="B56" s="21" t="s">
        <v>90</v>
      </c>
      <c r="C56" s="26">
        <v>0</v>
      </c>
      <c r="D56" s="26">
        <v>0</v>
      </c>
      <c r="E56" s="26">
        <v>0</v>
      </c>
      <c r="F56" s="26">
        <v>0</v>
      </c>
      <c r="G56" s="75"/>
      <c r="H56" s="75"/>
    </row>
    <row r="57" spans="1:8" s="17" customFormat="1" ht="15.95" customHeight="1">
      <c r="A57" s="32"/>
      <c r="B57" s="18" t="s">
        <v>49</v>
      </c>
      <c r="C57" s="16">
        <f>SUM(C44:C56)</f>
        <v>0</v>
      </c>
      <c r="D57" s="16">
        <f>SUM(D44:D56)</f>
        <v>0</v>
      </c>
      <c r="E57" s="16">
        <f>SUM(E44:E56)</f>
        <v>0</v>
      </c>
      <c r="F57" s="16">
        <f>SUM(F44:F56)</f>
        <v>0</v>
      </c>
      <c r="G57" s="75"/>
      <c r="H57" s="75"/>
    </row>
    <row r="58" spans="1:8" s="1" customFormat="1" ht="8.1" customHeight="1">
      <c r="A58" s="33"/>
      <c r="C58" s="34"/>
      <c r="D58" s="27"/>
      <c r="F58" s="27"/>
      <c r="G58" s="75"/>
      <c r="H58" s="75"/>
    </row>
    <row r="59" spans="1:8" s="17" customFormat="1" ht="15.95" customHeight="1">
      <c r="A59" s="31"/>
      <c r="B59" s="44" t="s">
        <v>97</v>
      </c>
      <c r="C59" s="36" t="str">
        <f>IF(C41+C57=0, "PASS", "FAIL")</f>
        <v>PASS</v>
      </c>
      <c r="D59" s="36" t="str">
        <f>IF(D41+D57=0, "PASS", "FAIL")</f>
        <v>PASS</v>
      </c>
      <c r="E59" s="36" t="str">
        <f>IF(E41+E57=0, "PASS", "FAIL")</f>
        <v>PASS</v>
      </c>
      <c r="F59" s="36" t="str">
        <f>IF(F41+F57=0, "PASS", "FAIL")</f>
        <v>PASS</v>
      </c>
      <c r="G59" s="75"/>
      <c r="H59" s="75"/>
    </row>
    <row r="60" spans="1:8" s="1" customFormat="1" ht="18" customHeight="1">
      <c r="A60" s="33"/>
      <c r="C60" s="34"/>
      <c r="D60" s="27"/>
      <c r="F60" s="27"/>
      <c r="G60" s="75"/>
      <c r="H60" s="75"/>
    </row>
    <row r="61" spans="1:8" s="6" customFormat="1" ht="20.100000000000001" customHeight="1">
      <c r="A61" s="29"/>
      <c r="B61" s="12" t="s">
        <v>141</v>
      </c>
      <c r="C61" s="48"/>
      <c r="D61" s="11"/>
      <c r="E61" s="11"/>
      <c r="F61" s="8" t="s">
        <v>16</v>
      </c>
      <c r="G61" s="75"/>
      <c r="H61" s="75"/>
    </row>
    <row r="62" spans="1:8" s="13" customFormat="1" ht="45" customHeight="1">
      <c r="A62" s="30"/>
      <c r="B62" s="19"/>
      <c r="C62" s="20" t="str">
        <f>C$9</f>
        <v>2020-21 
Provisional 
Outturn</v>
      </c>
      <c r="D62" s="20" t="str">
        <f>D$9</f>
        <v>2021-22 
Budget 
Estimate</v>
      </c>
      <c r="E62" s="20" t="str">
        <f>E$9</f>
        <v>2022-23 
Budget 
Estimate</v>
      </c>
      <c r="F62" s="20" t="str">
        <f>F$9</f>
        <v>2023-24 
Budget 
Estimate</v>
      </c>
      <c r="G62" s="75"/>
      <c r="H62" s="75"/>
    </row>
    <row r="63" spans="1:8" s="1" customFormat="1" ht="8.1" customHeight="1">
      <c r="A63" s="33"/>
      <c r="C63" s="34"/>
      <c r="D63" s="27"/>
      <c r="F63" s="27"/>
      <c r="G63" s="75"/>
      <c r="H63" s="75"/>
    </row>
    <row r="64" spans="1:8" s="6" customFormat="1" ht="15.95" customHeight="1">
      <c r="A64" s="29"/>
      <c r="B64" s="50" t="s">
        <v>43</v>
      </c>
      <c r="C64" s="48"/>
      <c r="D64" s="11"/>
      <c r="E64" s="11"/>
      <c r="F64" s="8"/>
      <c r="G64" s="75"/>
      <c r="H64" s="75"/>
    </row>
    <row r="65" spans="1:8" s="13" customFormat="1" ht="20.100000000000001" customHeight="1">
      <c r="A65" s="30"/>
      <c r="B65" s="81" t="s">
        <v>94</v>
      </c>
      <c r="C65" s="82"/>
      <c r="D65" s="82"/>
      <c r="E65" s="82"/>
      <c r="F65" s="83"/>
      <c r="G65" s="75"/>
      <c r="H65" s="75"/>
    </row>
    <row r="66" spans="1:8" s="17" customFormat="1" ht="15.95" customHeight="1">
      <c r="A66" s="31"/>
      <c r="B66" s="21" t="s">
        <v>31</v>
      </c>
      <c r="C66" s="26">
        <v>0</v>
      </c>
      <c r="D66" s="26">
        <v>0</v>
      </c>
      <c r="E66" s="26">
        <v>0</v>
      </c>
      <c r="F66" s="26">
        <v>0</v>
      </c>
      <c r="G66" s="75"/>
      <c r="H66" s="75"/>
    </row>
    <row r="67" spans="1:8" s="17" customFormat="1" ht="15.95" customHeight="1">
      <c r="A67" s="31"/>
      <c r="B67" s="21" t="s">
        <v>154</v>
      </c>
      <c r="C67" s="26">
        <v>0</v>
      </c>
      <c r="D67" s="26">
        <v>0</v>
      </c>
      <c r="E67" s="26">
        <v>0</v>
      </c>
      <c r="F67" s="26">
        <v>0</v>
      </c>
      <c r="G67" s="75"/>
      <c r="H67" s="75"/>
    </row>
    <row r="68" spans="1:8" s="17" customFormat="1" ht="15.95" customHeight="1">
      <c r="A68" s="31"/>
      <c r="B68" s="21" t="s">
        <v>32</v>
      </c>
      <c r="C68" s="26">
        <v>0</v>
      </c>
      <c r="D68" s="26">
        <v>0</v>
      </c>
      <c r="E68" s="26">
        <v>0</v>
      </c>
      <c r="F68" s="26">
        <v>0</v>
      </c>
      <c r="G68" s="75"/>
      <c r="H68" s="75"/>
    </row>
    <row r="69" spans="1:8" s="17" customFormat="1" ht="15.95" customHeight="1">
      <c r="A69" s="31"/>
      <c r="B69" s="21" t="s">
        <v>50</v>
      </c>
      <c r="C69" s="26">
        <v>0</v>
      </c>
      <c r="D69" s="26">
        <v>0</v>
      </c>
      <c r="E69" s="26">
        <v>0</v>
      </c>
      <c r="F69" s="26">
        <v>0</v>
      </c>
      <c r="G69" s="75"/>
      <c r="H69" s="75"/>
    </row>
    <row r="70" spans="1:8" s="17" customFormat="1" ht="15.95" customHeight="1">
      <c r="A70" s="31"/>
      <c r="B70" s="21" t="s">
        <v>33</v>
      </c>
      <c r="C70" s="26">
        <v>0</v>
      </c>
      <c r="D70" s="26">
        <v>0</v>
      </c>
      <c r="E70" s="26">
        <v>0</v>
      </c>
      <c r="F70" s="26">
        <v>0</v>
      </c>
      <c r="G70" s="75"/>
      <c r="H70" s="75"/>
    </row>
    <row r="71" spans="1:8" s="17" customFormat="1" ht="15.95" customHeight="1">
      <c r="A71" s="31"/>
      <c r="B71" s="21" t="s">
        <v>45</v>
      </c>
      <c r="C71" s="26">
        <v>0</v>
      </c>
      <c r="D71" s="26">
        <v>0</v>
      </c>
      <c r="E71" s="26">
        <v>0</v>
      </c>
      <c r="F71" s="26">
        <v>0</v>
      </c>
      <c r="G71" s="75"/>
      <c r="H71" s="75"/>
    </row>
    <row r="72" spans="1:8" s="17" customFormat="1" ht="15.95" customHeight="1">
      <c r="A72" s="31"/>
      <c r="B72" s="21" t="s">
        <v>44</v>
      </c>
      <c r="C72" s="26">
        <v>0</v>
      </c>
      <c r="D72" s="26">
        <v>0</v>
      </c>
      <c r="E72" s="26">
        <v>0</v>
      </c>
      <c r="F72" s="26">
        <v>0</v>
      </c>
      <c r="G72" s="75"/>
      <c r="H72" s="75"/>
    </row>
    <row r="73" spans="1:8" s="17" customFormat="1" ht="15.95" customHeight="1">
      <c r="A73" s="31"/>
      <c r="B73" s="21" t="s">
        <v>38</v>
      </c>
      <c r="C73" s="26">
        <v>0</v>
      </c>
      <c r="D73" s="26">
        <v>0</v>
      </c>
      <c r="E73" s="26">
        <v>0</v>
      </c>
      <c r="F73" s="26">
        <v>0</v>
      </c>
      <c r="G73" s="75"/>
      <c r="H73" s="75"/>
    </row>
    <row r="74" spans="1:8" s="17" customFormat="1" ht="15.95" customHeight="1">
      <c r="A74" s="31"/>
      <c r="B74" s="21" t="s">
        <v>34</v>
      </c>
      <c r="C74" s="26">
        <v>0</v>
      </c>
      <c r="D74" s="26">
        <v>0</v>
      </c>
      <c r="E74" s="26">
        <v>0</v>
      </c>
      <c r="F74" s="26">
        <v>0</v>
      </c>
      <c r="G74" s="75"/>
      <c r="H74" s="75"/>
    </row>
    <row r="75" spans="1:8" s="17" customFormat="1" ht="15.95" customHeight="1">
      <c r="A75" s="31"/>
      <c r="B75" s="21" t="s">
        <v>46</v>
      </c>
      <c r="C75" s="26">
        <v>0</v>
      </c>
      <c r="D75" s="26">
        <v>0</v>
      </c>
      <c r="E75" s="26">
        <v>0</v>
      </c>
      <c r="F75" s="26">
        <v>0</v>
      </c>
      <c r="G75" s="75"/>
      <c r="H75" s="75"/>
    </row>
    <row r="76" spans="1:8" s="17" customFormat="1" ht="15.95" customHeight="1">
      <c r="A76" s="32"/>
      <c r="B76" s="24" t="s">
        <v>95</v>
      </c>
      <c r="C76" s="25">
        <f>SUM(C66:C75)</f>
        <v>0</v>
      </c>
      <c r="D76" s="25">
        <f>SUM(D66:D75)</f>
        <v>0</v>
      </c>
      <c r="E76" s="25">
        <f>SUM(E66:E75)</f>
        <v>0</v>
      </c>
      <c r="F76" s="25">
        <f>SUM(F66:F75)</f>
        <v>0</v>
      </c>
      <c r="G76" s="75"/>
      <c r="H76" s="75"/>
    </row>
    <row r="77" spans="1:8" s="13" customFormat="1" ht="20.100000000000001" customHeight="1">
      <c r="A77" s="30"/>
      <c r="B77" s="81" t="s">
        <v>130</v>
      </c>
      <c r="C77" s="82"/>
      <c r="D77" s="82"/>
      <c r="E77" s="82"/>
      <c r="F77" s="83"/>
      <c r="G77" s="75"/>
      <c r="H77" s="75"/>
    </row>
    <row r="78" spans="1:8" s="17" customFormat="1" ht="15.95" customHeight="1">
      <c r="A78" s="31"/>
      <c r="B78" s="21" t="s">
        <v>51</v>
      </c>
      <c r="C78" s="26">
        <v>0</v>
      </c>
      <c r="D78" s="26">
        <v>0</v>
      </c>
      <c r="E78" s="26">
        <v>0</v>
      </c>
      <c r="F78" s="26">
        <v>0</v>
      </c>
      <c r="G78" s="75"/>
      <c r="H78" s="75"/>
    </row>
    <row r="79" spans="1:8" s="17" customFormat="1" ht="15.95" customHeight="1">
      <c r="A79" s="31"/>
      <c r="B79" s="21" t="s">
        <v>92</v>
      </c>
      <c r="C79" s="26">
        <v>0</v>
      </c>
      <c r="D79" s="26">
        <v>0</v>
      </c>
      <c r="E79" s="26">
        <v>0</v>
      </c>
      <c r="F79" s="26">
        <v>0</v>
      </c>
      <c r="G79" s="75"/>
      <c r="H79" s="75"/>
    </row>
    <row r="80" spans="1:8" s="17" customFormat="1" ht="15.95" customHeight="1">
      <c r="A80" s="31"/>
      <c r="B80" s="21" t="s">
        <v>131</v>
      </c>
      <c r="C80" s="26">
        <v>0</v>
      </c>
      <c r="D80" s="26">
        <v>0</v>
      </c>
      <c r="E80" s="26">
        <v>0</v>
      </c>
      <c r="F80" s="26">
        <v>0</v>
      </c>
      <c r="G80" s="75"/>
      <c r="H80" s="75"/>
    </row>
    <row r="81" spans="1:8" s="17" customFormat="1" ht="15.95" customHeight="1">
      <c r="A81" s="31"/>
      <c r="B81" s="21" t="s">
        <v>52</v>
      </c>
      <c r="C81" s="26">
        <v>0</v>
      </c>
      <c r="D81" s="26">
        <v>0</v>
      </c>
      <c r="E81" s="26">
        <v>0</v>
      </c>
      <c r="F81" s="26">
        <v>0</v>
      </c>
      <c r="G81" s="75"/>
      <c r="H81" s="75"/>
    </row>
    <row r="82" spans="1:8" s="17" customFormat="1" ht="15.95" customHeight="1">
      <c r="A82" s="32"/>
      <c r="B82" s="24" t="s">
        <v>132</v>
      </c>
      <c r="C82" s="25">
        <f>SUM(C78:C81)</f>
        <v>0</v>
      </c>
      <c r="D82" s="25">
        <f>SUM(D78:D81)</f>
        <v>0</v>
      </c>
      <c r="E82" s="25">
        <f>SUM(E78:E81)</f>
        <v>0</v>
      </c>
      <c r="F82" s="25">
        <f>SUM(F78:F81)</f>
        <v>0</v>
      </c>
      <c r="G82" s="75"/>
      <c r="H82" s="75"/>
    </row>
    <row r="83" spans="1:8" s="13" customFormat="1" ht="20.100000000000001" customHeight="1">
      <c r="A83" s="30"/>
      <c r="B83" s="81" t="s">
        <v>93</v>
      </c>
      <c r="C83" s="82"/>
      <c r="D83" s="82"/>
      <c r="E83" s="82"/>
      <c r="F83" s="83"/>
      <c r="G83" s="75"/>
      <c r="H83" s="75"/>
    </row>
    <row r="84" spans="1:8" s="17" customFormat="1" ht="15.95" customHeight="1">
      <c r="A84" s="31"/>
      <c r="B84" s="21" t="s">
        <v>31</v>
      </c>
      <c r="C84" s="26">
        <v>0</v>
      </c>
      <c r="D84" s="26">
        <v>0</v>
      </c>
      <c r="E84" s="26">
        <v>0</v>
      </c>
      <c r="F84" s="26">
        <v>0</v>
      </c>
      <c r="G84" s="75"/>
      <c r="H84" s="75"/>
    </row>
    <row r="85" spans="1:8" s="17" customFormat="1" ht="15.95" customHeight="1">
      <c r="A85" s="31"/>
      <c r="B85" s="21" t="s">
        <v>154</v>
      </c>
      <c r="C85" s="26">
        <v>0</v>
      </c>
      <c r="D85" s="26">
        <v>0</v>
      </c>
      <c r="E85" s="26">
        <v>0</v>
      </c>
      <c r="F85" s="26">
        <v>0</v>
      </c>
      <c r="G85" s="75"/>
      <c r="H85" s="75"/>
    </row>
    <row r="86" spans="1:8" s="17" customFormat="1" ht="15.95" customHeight="1">
      <c r="A86" s="31"/>
      <c r="B86" s="21" t="s">
        <v>32</v>
      </c>
      <c r="C86" s="26">
        <v>0</v>
      </c>
      <c r="D86" s="26">
        <v>0</v>
      </c>
      <c r="E86" s="26">
        <v>0</v>
      </c>
      <c r="F86" s="26">
        <v>0</v>
      </c>
      <c r="G86" s="75"/>
      <c r="H86" s="75"/>
    </row>
    <row r="87" spans="1:8" s="17" customFormat="1" ht="15.95" customHeight="1">
      <c r="A87" s="31"/>
      <c r="B87" s="21" t="s">
        <v>35</v>
      </c>
      <c r="C87" s="26">
        <v>0</v>
      </c>
      <c r="D87" s="26">
        <v>0</v>
      </c>
      <c r="E87" s="26">
        <v>0</v>
      </c>
      <c r="F87" s="26">
        <v>0</v>
      </c>
      <c r="G87" s="75"/>
      <c r="H87" s="75"/>
    </row>
    <row r="88" spans="1:8" s="17" customFormat="1" ht="15.95" customHeight="1">
      <c r="A88" s="31"/>
      <c r="B88" s="21" t="s">
        <v>33</v>
      </c>
      <c r="C88" s="26">
        <v>0</v>
      </c>
      <c r="D88" s="26">
        <v>0</v>
      </c>
      <c r="E88" s="26">
        <v>0</v>
      </c>
      <c r="F88" s="26">
        <v>0</v>
      </c>
      <c r="G88" s="75"/>
      <c r="H88" s="75"/>
    </row>
    <row r="89" spans="1:8" s="17" customFormat="1" ht="15.95" customHeight="1">
      <c r="A89" s="31"/>
      <c r="B89" s="21" t="s">
        <v>45</v>
      </c>
      <c r="C89" s="26">
        <v>0</v>
      </c>
      <c r="D89" s="26">
        <v>0</v>
      </c>
      <c r="E89" s="26">
        <v>0</v>
      </c>
      <c r="F89" s="26">
        <v>0</v>
      </c>
      <c r="G89" s="75"/>
      <c r="H89" s="75"/>
    </row>
    <row r="90" spans="1:8" s="17" customFormat="1" ht="15.95" customHeight="1">
      <c r="A90" s="31"/>
      <c r="B90" s="21" t="s">
        <v>44</v>
      </c>
      <c r="C90" s="26">
        <v>0</v>
      </c>
      <c r="D90" s="26">
        <v>0</v>
      </c>
      <c r="E90" s="26">
        <v>0</v>
      </c>
      <c r="F90" s="26">
        <v>0</v>
      </c>
      <c r="G90" s="75"/>
      <c r="H90" s="75"/>
    </row>
    <row r="91" spans="1:8" s="17" customFormat="1" ht="15.95" customHeight="1">
      <c r="A91" s="31"/>
      <c r="B91" s="21" t="s">
        <v>38</v>
      </c>
      <c r="C91" s="26">
        <v>0</v>
      </c>
      <c r="D91" s="26">
        <v>0</v>
      </c>
      <c r="E91" s="26">
        <v>0</v>
      </c>
      <c r="F91" s="26">
        <v>0</v>
      </c>
      <c r="G91" s="75"/>
      <c r="H91" s="75"/>
    </row>
    <row r="92" spans="1:8" s="17" customFormat="1" ht="15.95" customHeight="1">
      <c r="A92" s="31"/>
      <c r="B92" s="21" t="s">
        <v>34</v>
      </c>
      <c r="C92" s="26">
        <v>0</v>
      </c>
      <c r="D92" s="26">
        <v>0</v>
      </c>
      <c r="E92" s="26">
        <v>0</v>
      </c>
      <c r="F92" s="26">
        <v>0</v>
      </c>
      <c r="G92" s="75"/>
      <c r="H92" s="75"/>
    </row>
    <row r="93" spans="1:8" s="17" customFormat="1" ht="15.95" customHeight="1">
      <c r="A93" s="31"/>
      <c r="B93" s="21" t="s">
        <v>46</v>
      </c>
      <c r="C93" s="26">
        <v>0</v>
      </c>
      <c r="D93" s="26">
        <v>0</v>
      </c>
      <c r="E93" s="26">
        <v>0</v>
      </c>
      <c r="F93" s="26">
        <v>0</v>
      </c>
      <c r="G93" s="75"/>
      <c r="H93" s="75"/>
    </row>
    <row r="94" spans="1:8" s="17" customFormat="1" ht="15.95" customHeight="1">
      <c r="A94" s="32"/>
      <c r="B94" s="24" t="s">
        <v>96</v>
      </c>
      <c r="C94" s="25">
        <f>SUM(C84:C93)</f>
        <v>0</v>
      </c>
      <c r="D94" s="25">
        <f>SUM(D84:D93)</f>
        <v>0</v>
      </c>
      <c r="E94" s="25">
        <f>SUM(E84:E93)</f>
        <v>0</v>
      </c>
      <c r="F94" s="25">
        <f>SUM(F84:F93)</f>
        <v>0</v>
      </c>
      <c r="G94" s="75"/>
      <c r="H94" s="75"/>
    </row>
    <row r="95" spans="1:8" s="17" customFormat="1" ht="15.95" customHeight="1">
      <c r="A95" s="32"/>
      <c r="B95" s="18" t="s">
        <v>129</v>
      </c>
      <c r="C95" s="16">
        <f>SUM(C76,C82, C94)</f>
        <v>0</v>
      </c>
      <c r="D95" s="16">
        <f>SUM(D76,D82, D94)</f>
        <v>0</v>
      </c>
      <c r="E95" s="16">
        <f>SUM(E76,E82, E94)</f>
        <v>0</v>
      </c>
      <c r="F95" s="16">
        <f>SUM(F76,F82, F94)</f>
        <v>0</v>
      </c>
      <c r="G95" s="75"/>
      <c r="H95" s="75"/>
    </row>
    <row r="96" spans="1:8" s="1" customFormat="1" ht="8.1" customHeight="1">
      <c r="A96" s="33"/>
      <c r="C96" s="34"/>
      <c r="D96" s="27"/>
      <c r="F96" s="27"/>
      <c r="G96" s="75"/>
      <c r="H96" s="75"/>
    </row>
    <row r="97" spans="1:8" s="6" customFormat="1" ht="15.95" customHeight="1">
      <c r="A97" s="29"/>
      <c r="B97" s="50" t="s">
        <v>48</v>
      </c>
      <c r="C97" s="48"/>
      <c r="D97" s="11"/>
      <c r="E97" s="11"/>
      <c r="F97" s="8"/>
      <c r="G97" s="75"/>
      <c r="H97" s="75"/>
    </row>
    <row r="98" spans="1:8" s="17" customFormat="1" ht="15.95" customHeight="1">
      <c r="A98" s="31"/>
      <c r="B98" s="21" t="s">
        <v>78</v>
      </c>
      <c r="C98" s="26">
        <v>0</v>
      </c>
      <c r="D98" s="26">
        <v>0</v>
      </c>
      <c r="E98" s="26">
        <v>0</v>
      </c>
      <c r="F98" s="26">
        <v>0</v>
      </c>
      <c r="G98" s="75"/>
      <c r="H98" s="75"/>
    </row>
    <row r="99" spans="1:8" s="17" customFormat="1" ht="15.95" customHeight="1">
      <c r="A99" s="31"/>
      <c r="B99" s="21" t="s">
        <v>79</v>
      </c>
      <c r="C99" s="26">
        <v>0</v>
      </c>
      <c r="D99" s="26">
        <v>0</v>
      </c>
      <c r="E99" s="26">
        <v>0</v>
      </c>
      <c r="F99" s="26">
        <v>0</v>
      </c>
      <c r="G99" s="75"/>
      <c r="H99" s="75"/>
    </row>
    <row r="100" spans="1:8" s="17" customFormat="1" ht="15.95" customHeight="1">
      <c r="A100" s="31"/>
      <c r="B100" s="21" t="s">
        <v>80</v>
      </c>
      <c r="C100" s="26">
        <v>0</v>
      </c>
      <c r="D100" s="26">
        <v>0</v>
      </c>
      <c r="E100" s="26">
        <v>0</v>
      </c>
      <c r="F100" s="26">
        <v>0</v>
      </c>
      <c r="G100" s="75"/>
      <c r="H100" s="75"/>
    </row>
    <row r="101" spans="1:8" s="17" customFormat="1" ht="15.95" customHeight="1">
      <c r="A101" s="31"/>
      <c r="B101" s="21" t="s">
        <v>81</v>
      </c>
      <c r="C101" s="26">
        <v>0</v>
      </c>
      <c r="D101" s="26">
        <v>0</v>
      </c>
      <c r="E101" s="26">
        <v>0</v>
      </c>
      <c r="F101" s="26">
        <v>0</v>
      </c>
      <c r="G101" s="75"/>
      <c r="H101" s="75"/>
    </row>
    <row r="102" spans="1:8" s="17" customFormat="1" ht="15.95" customHeight="1">
      <c r="A102" s="31"/>
      <c r="B102" s="21" t="s">
        <v>82</v>
      </c>
      <c r="C102" s="26">
        <v>0</v>
      </c>
      <c r="D102" s="26">
        <v>0</v>
      </c>
      <c r="E102" s="26">
        <v>0</v>
      </c>
      <c r="F102" s="26">
        <v>0</v>
      </c>
      <c r="G102" s="75"/>
      <c r="H102" s="75"/>
    </row>
    <row r="103" spans="1:8" s="17" customFormat="1" ht="15.95" customHeight="1">
      <c r="A103" s="31"/>
      <c r="B103" s="21" t="s">
        <v>83</v>
      </c>
      <c r="C103" s="26">
        <v>0</v>
      </c>
      <c r="D103" s="26">
        <v>0</v>
      </c>
      <c r="E103" s="26">
        <v>0</v>
      </c>
      <c r="F103" s="26">
        <v>0</v>
      </c>
      <c r="G103" s="75"/>
      <c r="H103" s="75"/>
    </row>
    <row r="104" spans="1:8" s="17" customFormat="1" ht="15.95" customHeight="1">
      <c r="A104" s="31"/>
      <c r="B104" s="42" t="s">
        <v>85</v>
      </c>
      <c r="C104" s="15">
        <f>-SUM(C76,C82)</f>
        <v>0</v>
      </c>
      <c r="D104" s="15">
        <f>-SUM(D76,D82)</f>
        <v>0</v>
      </c>
      <c r="E104" s="15">
        <f>-SUM(E76,E82)</f>
        <v>0</v>
      </c>
      <c r="F104" s="15">
        <f>-SUM(F76,F82)</f>
        <v>0</v>
      </c>
      <c r="G104" s="75"/>
      <c r="H104" s="75"/>
    </row>
    <row r="105" spans="1:8" s="17" customFormat="1" ht="15.95" customHeight="1">
      <c r="A105" s="32"/>
      <c r="B105" s="18" t="s">
        <v>146</v>
      </c>
      <c r="C105" s="16">
        <f>SUM(C98:C104)</f>
        <v>0</v>
      </c>
      <c r="D105" s="16">
        <f>SUM(D98:D104)</f>
        <v>0</v>
      </c>
      <c r="E105" s="16">
        <f>SUM(E98:E104)</f>
        <v>0</v>
      </c>
      <c r="F105" s="16">
        <f>SUM(F98:F104)</f>
        <v>0</v>
      </c>
      <c r="G105" s="75"/>
      <c r="H105" s="75"/>
    </row>
    <row r="106" spans="1:8" s="1" customFormat="1" ht="8.1" customHeight="1">
      <c r="A106" s="33"/>
      <c r="C106" s="34"/>
      <c r="D106" s="27"/>
      <c r="F106" s="27"/>
      <c r="G106" s="75"/>
      <c r="H106" s="75"/>
    </row>
    <row r="107" spans="1:8" s="17" customFormat="1" ht="15.95" customHeight="1">
      <c r="A107" s="31"/>
      <c r="B107" s="44" t="s">
        <v>97</v>
      </c>
      <c r="C107" s="36" t="str">
        <f>IF(C95+C105=0, "PASS", "FAIL")</f>
        <v>PASS</v>
      </c>
      <c r="D107" s="36" t="str">
        <f>IF(D95+D105=0, "PASS", "FAIL")</f>
        <v>PASS</v>
      </c>
      <c r="E107" s="36" t="str">
        <f>IF(E95+E105=0, "PASS", "FAIL")</f>
        <v>PASS</v>
      </c>
      <c r="F107" s="36" t="str">
        <f>IF(F95+F105=0, "PASS", "FAIL")</f>
        <v>PASS</v>
      </c>
      <c r="G107" s="75"/>
      <c r="H107" s="75"/>
    </row>
    <row r="108" spans="1:8" ht="18" customHeight="1">
      <c r="D108" s="41"/>
      <c r="E108" s="41"/>
      <c r="F108" s="41"/>
    </row>
    <row r="109" spans="1:8" s="6" customFormat="1" ht="24.95" customHeight="1">
      <c r="A109" s="29"/>
      <c r="B109" s="23" t="s">
        <v>143</v>
      </c>
      <c r="C109" s="22"/>
      <c r="D109" s="11"/>
      <c r="E109" s="11"/>
      <c r="F109" s="8"/>
      <c r="G109" s="75"/>
      <c r="H109" s="75"/>
    </row>
    <row r="110" spans="1:8" s="6" customFormat="1" ht="20.100000000000001" customHeight="1">
      <c r="A110" s="29"/>
      <c r="B110" s="12" t="s">
        <v>144</v>
      </c>
      <c r="C110" s="48"/>
      <c r="D110" s="11"/>
      <c r="E110" s="11"/>
      <c r="F110" s="8" t="s">
        <v>16</v>
      </c>
      <c r="G110" s="75"/>
      <c r="H110" s="75"/>
    </row>
    <row r="111" spans="1:8" s="13" customFormat="1" ht="45" customHeight="1">
      <c r="A111" s="30"/>
      <c r="B111" s="19"/>
      <c r="C111" s="20" t="str">
        <f>C$9</f>
        <v>2020-21 
Provisional 
Outturn</v>
      </c>
      <c r="D111" s="20" t="str">
        <f>D$9</f>
        <v>2021-22 
Budget 
Estimate</v>
      </c>
      <c r="E111" s="20" t="str">
        <f>E$9</f>
        <v>2022-23 
Budget 
Estimate</v>
      </c>
      <c r="F111" s="20" t="str">
        <f>F$9</f>
        <v>2023-24 
Budget 
Estimate</v>
      </c>
      <c r="G111" s="75"/>
      <c r="H111" s="75"/>
    </row>
    <row r="112" spans="1:8" s="1" customFormat="1" ht="8.1" customHeight="1">
      <c r="A112" s="33"/>
      <c r="C112" s="34"/>
      <c r="D112" s="27"/>
      <c r="F112" s="27"/>
      <c r="G112" s="75"/>
      <c r="H112" s="75"/>
    </row>
    <row r="113" spans="1:8" s="6" customFormat="1" ht="15.95" customHeight="1">
      <c r="A113" s="29"/>
      <c r="B113" s="50" t="s">
        <v>43</v>
      </c>
      <c r="C113" s="48"/>
      <c r="D113" s="11"/>
      <c r="E113" s="11"/>
      <c r="F113" s="8"/>
      <c r="G113" s="75"/>
      <c r="H113" s="75"/>
    </row>
    <row r="114" spans="1:8" s="17" customFormat="1" ht="15.95" customHeight="1">
      <c r="A114" s="31"/>
      <c r="B114" s="21" t="s">
        <v>98</v>
      </c>
      <c r="C114" s="26">
        <v>0</v>
      </c>
      <c r="D114" s="26">
        <v>0</v>
      </c>
      <c r="E114" s="26">
        <v>0</v>
      </c>
      <c r="F114" s="26">
        <v>0</v>
      </c>
      <c r="G114" s="75"/>
      <c r="H114" s="75"/>
    </row>
    <row r="115" spans="1:8" s="17" customFormat="1" ht="15.95" customHeight="1">
      <c r="A115" s="31"/>
      <c r="B115" s="21" t="s">
        <v>99</v>
      </c>
      <c r="C115" s="26">
        <v>0</v>
      </c>
      <c r="D115" s="26">
        <v>0</v>
      </c>
      <c r="E115" s="26">
        <v>0</v>
      </c>
      <c r="F115" s="26">
        <v>0</v>
      </c>
      <c r="G115" s="75"/>
      <c r="H115" s="75"/>
    </row>
    <row r="116" spans="1:8" s="17" customFormat="1" ht="15.95" customHeight="1">
      <c r="A116" s="31"/>
      <c r="B116" s="21" t="s">
        <v>100</v>
      </c>
      <c r="C116" s="26">
        <v>0</v>
      </c>
      <c r="D116" s="26">
        <v>0</v>
      </c>
      <c r="E116" s="26">
        <v>0</v>
      </c>
      <c r="F116" s="26">
        <v>0</v>
      </c>
      <c r="G116" s="75"/>
      <c r="H116" s="75"/>
    </row>
    <row r="117" spans="1:8" s="17" customFormat="1" ht="15.95" customHeight="1">
      <c r="A117" s="31"/>
      <c r="B117" s="21" t="s">
        <v>101</v>
      </c>
      <c r="C117" s="26">
        <v>0</v>
      </c>
      <c r="D117" s="26">
        <v>0</v>
      </c>
      <c r="E117" s="26">
        <v>0</v>
      </c>
      <c r="F117" s="26">
        <v>0</v>
      </c>
      <c r="G117" s="75"/>
      <c r="H117" s="75"/>
    </row>
    <row r="118" spans="1:8" s="17" customFormat="1" ht="15.95" customHeight="1">
      <c r="A118" s="31"/>
      <c r="B118" s="21" t="s">
        <v>102</v>
      </c>
      <c r="C118" s="26">
        <v>0</v>
      </c>
      <c r="D118" s="26">
        <v>0</v>
      </c>
      <c r="E118" s="26">
        <v>0</v>
      </c>
      <c r="F118" s="26">
        <v>0</v>
      </c>
      <c r="G118" s="75"/>
      <c r="H118" s="75"/>
    </row>
    <row r="119" spans="1:8" s="17" customFormat="1" ht="15.95" customHeight="1">
      <c r="A119" s="32"/>
      <c r="B119" s="52" t="s">
        <v>54</v>
      </c>
      <c r="C119" s="53">
        <f>SUM(C114:C118)</f>
        <v>0</v>
      </c>
      <c r="D119" s="53">
        <f>SUM(D114:D118)</f>
        <v>0</v>
      </c>
      <c r="E119" s="53">
        <f>SUM(E114:E118)</f>
        <v>0</v>
      </c>
      <c r="F119" s="53">
        <f>SUM(F114:F118)</f>
        <v>0</v>
      </c>
      <c r="G119" s="75"/>
      <c r="H119" s="75"/>
    </row>
    <row r="120" spans="1:8" s="1" customFormat="1" ht="8.1" customHeight="1">
      <c r="A120" s="33"/>
      <c r="C120" s="34"/>
      <c r="D120" s="27"/>
      <c r="F120" s="27"/>
      <c r="G120" s="75"/>
      <c r="H120" s="75"/>
    </row>
    <row r="121" spans="1:8" s="6" customFormat="1" ht="15.95" customHeight="1">
      <c r="A121" s="29"/>
      <c r="B121" s="50" t="s">
        <v>48</v>
      </c>
      <c r="C121" s="48"/>
      <c r="D121" s="11"/>
      <c r="E121" s="11"/>
      <c r="F121" s="8"/>
      <c r="G121" s="75"/>
      <c r="H121" s="75"/>
    </row>
    <row r="122" spans="1:8" s="17" customFormat="1" ht="15.95" customHeight="1">
      <c r="A122" s="31"/>
      <c r="B122" s="21" t="s">
        <v>104</v>
      </c>
      <c r="C122" s="26">
        <v>0</v>
      </c>
      <c r="D122" s="26">
        <v>0</v>
      </c>
      <c r="E122" s="26">
        <v>0</v>
      </c>
      <c r="F122" s="26">
        <v>0</v>
      </c>
      <c r="G122" s="75"/>
      <c r="H122" s="75"/>
    </row>
    <row r="123" spans="1:8" s="17" customFormat="1" ht="15.95" customHeight="1">
      <c r="A123" s="31"/>
      <c r="B123" s="35" t="s">
        <v>121</v>
      </c>
      <c r="C123" s="26">
        <v>0</v>
      </c>
      <c r="D123" s="26">
        <v>0</v>
      </c>
      <c r="E123" s="26">
        <v>0</v>
      </c>
      <c r="F123" s="26">
        <v>0</v>
      </c>
      <c r="G123" s="75"/>
      <c r="H123" s="75"/>
    </row>
    <row r="124" spans="1:8" s="17" customFormat="1" ht="15.95" customHeight="1">
      <c r="A124" s="31"/>
      <c r="B124" s="21" t="s">
        <v>80</v>
      </c>
      <c r="C124" s="26">
        <v>0</v>
      </c>
      <c r="D124" s="26">
        <v>0</v>
      </c>
      <c r="E124" s="26">
        <v>0</v>
      </c>
      <c r="F124" s="26">
        <v>0</v>
      </c>
      <c r="G124" s="75"/>
      <c r="H124" s="75"/>
    </row>
    <row r="125" spans="1:8" s="17" customFormat="1" ht="15.95" customHeight="1">
      <c r="A125" s="31"/>
      <c r="B125" s="21" t="s">
        <v>81</v>
      </c>
      <c r="C125" s="26">
        <v>0</v>
      </c>
      <c r="D125" s="26">
        <v>0</v>
      </c>
      <c r="E125" s="26">
        <v>0</v>
      </c>
      <c r="F125" s="26">
        <v>0</v>
      </c>
      <c r="G125" s="75"/>
      <c r="H125" s="75"/>
    </row>
    <row r="126" spans="1:8" s="17" customFormat="1" ht="15.95" customHeight="1">
      <c r="A126" s="31"/>
      <c r="B126" s="21" t="s">
        <v>84</v>
      </c>
      <c r="C126" s="26">
        <v>0</v>
      </c>
      <c r="D126" s="26">
        <v>0</v>
      </c>
      <c r="E126" s="26">
        <v>0</v>
      </c>
      <c r="F126" s="26">
        <v>0</v>
      </c>
      <c r="G126" s="75"/>
      <c r="H126" s="75"/>
    </row>
    <row r="127" spans="1:8" s="17" customFormat="1" ht="15.95" customHeight="1">
      <c r="A127" s="31"/>
      <c r="B127" s="21" t="s">
        <v>85</v>
      </c>
      <c r="C127" s="26">
        <v>0</v>
      </c>
      <c r="D127" s="26">
        <v>0</v>
      </c>
      <c r="E127" s="26">
        <v>0</v>
      </c>
      <c r="F127" s="26">
        <v>0</v>
      </c>
      <c r="G127" s="75"/>
      <c r="H127" s="75"/>
    </row>
    <row r="128" spans="1:8" s="17" customFormat="1" ht="15.95" customHeight="1">
      <c r="A128" s="31"/>
      <c r="B128" s="21" t="s">
        <v>86</v>
      </c>
      <c r="C128" s="26">
        <v>0</v>
      </c>
      <c r="D128" s="26">
        <v>0</v>
      </c>
      <c r="E128" s="26">
        <v>0</v>
      </c>
      <c r="F128" s="26">
        <v>0</v>
      </c>
      <c r="G128" s="75"/>
      <c r="H128" s="75"/>
    </row>
    <row r="129" spans="1:8" s="17" customFormat="1" ht="15.95" customHeight="1">
      <c r="A129" s="31"/>
      <c r="B129" s="21" t="s">
        <v>87</v>
      </c>
      <c r="C129" s="26">
        <v>0</v>
      </c>
      <c r="D129" s="26">
        <v>0</v>
      </c>
      <c r="E129" s="26">
        <v>0</v>
      </c>
      <c r="F129" s="26">
        <v>0</v>
      </c>
      <c r="G129" s="75"/>
      <c r="H129" s="75"/>
    </row>
    <row r="130" spans="1:8" s="17" customFormat="1" ht="15.95" customHeight="1">
      <c r="A130" s="31"/>
      <c r="B130" s="21" t="s">
        <v>88</v>
      </c>
      <c r="C130" s="26">
        <v>0</v>
      </c>
      <c r="D130" s="26">
        <v>0</v>
      </c>
      <c r="E130" s="26">
        <v>0</v>
      </c>
      <c r="F130" s="26">
        <v>0</v>
      </c>
      <c r="G130" s="75"/>
      <c r="H130" s="75"/>
    </row>
    <row r="131" spans="1:8" s="17" customFormat="1" ht="15.95" customHeight="1">
      <c r="A131" s="31"/>
      <c r="B131" s="21" t="s">
        <v>89</v>
      </c>
      <c r="C131" s="26">
        <v>0</v>
      </c>
      <c r="D131" s="26">
        <v>0</v>
      </c>
      <c r="E131" s="26">
        <v>0</v>
      </c>
      <c r="F131" s="26">
        <v>0</v>
      </c>
      <c r="G131" s="75"/>
      <c r="H131" s="75"/>
    </row>
    <row r="132" spans="1:8" s="17" customFormat="1" ht="15.95" customHeight="1">
      <c r="A132" s="31"/>
      <c r="B132" s="21" t="s">
        <v>90</v>
      </c>
      <c r="C132" s="26">
        <v>0</v>
      </c>
      <c r="D132" s="26">
        <v>0</v>
      </c>
      <c r="E132" s="26">
        <v>0</v>
      </c>
      <c r="F132" s="26">
        <v>0</v>
      </c>
      <c r="G132" s="75"/>
      <c r="H132" s="75"/>
    </row>
    <row r="133" spans="1:8" s="17" customFormat="1" ht="15.95" customHeight="1">
      <c r="A133" s="32"/>
      <c r="B133" s="52" t="s">
        <v>55</v>
      </c>
      <c r="C133" s="16">
        <f>SUM(C122:C132)</f>
        <v>0</v>
      </c>
      <c r="D133" s="16">
        <f>SUM(D122:D132)</f>
        <v>0</v>
      </c>
      <c r="E133" s="16">
        <f>SUM(E122:E132)</f>
        <v>0</v>
      </c>
      <c r="F133" s="16">
        <f>SUM(F122:F132)</f>
        <v>0</v>
      </c>
      <c r="G133" s="75"/>
      <c r="H133" s="75"/>
    </row>
    <row r="134" spans="1:8" s="1" customFormat="1" ht="8.1" customHeight="1">
      <c r="A134" s="33"/>
      <c r="C134" s="34"/>
      <c r="D134" s="27"/>
      <c r="F134" s="27"/>
      <c r="G134" s="75"/>
      <c r="H134" s="75"/>
    </row>
    <row r="135" spans="1:8" s="17" customFormat="1" ht="15.95" customHeight="1">
      <c r="A135" s="31"/>
      <c r="B135" s="44" t="s">
        <v>105</v>
      </c>
      <c r="C135" s="36" t="str">
        <f>IF(C119+C133=0, "PASS", "FAIL")</f>
        <v>PASS</v>
      </c>
      <c r="D135" s="36" t="str">
        <f>IF(D119+D133=0, "PASS", "FAIL")</f>
        <v>PASS</v>
      </c>
      <c r="E135" s="36" t="str">
        <f>IF(E119+E133=0, "PASS", "FAIL")</f>
        <v>PASS</v>
      </c>
      <c r="F135" s="36" t="str">
        <f>IF(F119+F133=0, "PASS", "FAIL")</f>
        <v>PASS</v>
      </c>
      <c r="G135" s="75"/>
      <c r="H135" s="75"/>
    </row>
    <row r="136" spans="1:8" ht="18" customHeight="1">
      <c r="D136" s="41"/>
      <c r="E136" s="41"/>
      <c r="F136" s="41"/>
    </row>
    <row r="137" spans="1:8" s="6" customFormat="1" ht="20.100000000000001" customHeight="1">
      <c r="A137" s="29"/>
      <c r="B137" s="12" t="s">
        <v>145</v>
      </c>
      <c r="C137" s="48"/>
      <c r="D137" s="11"/>
      <c r="E137" s="11"/>
      <c r="F137" s="8" t="s">
        <v>16</v>
      </c>
      <c r="G137" s="75"/>
      <c r="H137" s="75"/>
    </row>
    <row r="138" spans="1:8" s="13" customFormat="1" ht="45" customHeight="1">
      <c r="A138" s="30"/>
      <c r="B138" s="19"/>
      <c r="C138" s="20" t="str">
        <f>C$9</f>
        <v>2020-21 
Provisional 
Outturn</v>
      </c>
      <c r="D138" s="20" t="str">
        <f>D$9</f>
        <v>2021-22 
Budget 
Estimate</v>
      </c>
      <c r="E138" s="20" t="str">
        <f>E$9</f>
        <v>2022-23 
Budget 
Estimate</v>
      </c>
      <c r="F138" s="20" t="str">
        <f>F$9</f>
        <v>2023-24 
Budget 
Estimate</v>
      </c>
      <c r="G138" s="75"/>
      <c r="H138" s="75"/>
    </row>
    <row r="139" spans="1:8" s="1" customFormat="1" ht="8.1" customHeight="1">
      <c r="A139" s="33"/>
      <c r="C139" s="34"/>
      <c r="D139" s="27"/>
      <c r="F139" s="27"/>
      <c r="G139" s="75"/>
      <c r="H139" s="75"/>
    </row>
    <row r="140" spans="1:8" s="6" customFormat="1" ht="15.95" customHeight="1">
      <c r="A140" s="29"/>
      <c r="B140" s="50" t="s">
        <v>43</v>
      </c>
      <c r="C140" s="48"/>
      <c r="D140" s="11"/>
      <c r="E140" s="11"/>
      <c r="F140" s="8"/>
      <c r="G140" s="75"/>
      <c r="H140" s="75"/>
    </row>
    <row r="141" spans="1:8" s="17" customFormat="1" ht="15.95" customHeight="1">
      <c r="A141" s="31"/>
      <c r="B141" s="21" t="s">
        <v>94</v>
      </c>
      <c r="C141" s="26">
        <v>0</v>
      </c>
      <c r="D141" s="26">
        <v>0</v>
      </c>
      <c r="E141" s="26">
        <v>0</v>
      </c>
      <c r="F141" s="26">
        <v>0</v>
      </c>
      <c r="G141" s="75"/>
      <c r="H141" s="75"/>
    </row>
    <row r="142" spans="1:8" s="17" customFormat="1" ht="15.95" customHeight="1">
      <c r="A142" s="31"/>
      <c r="B142" s="21" t="s">
        <v>91</v>
      </c>
      <c r="C142" s="26">
        <v>0</v>
      </c>
      <c r="D142" s="26">
        <v>0</v>
      </c>
      <c r="E142" s="26">
        <v>0</v>
      </c>
      <c r="F142" s="26">
        <v>0</v>
      </c>
      <c r="G142" s="75"/>
      <c r="H142" s="75"/>
    </row>
    <row r="143" spans="1:8" s="17" customFormat="1" ht="15.95" customHeight="1">
      <c r="A143" s="31"/>
      <c r="B143" s="21" t="s">
        <v>93</v>
      </c>
      <c r="C143" s="26">
        <v>0</v>
      </c>
      <c r="D143" s="26">
        <v>0</v>
      </c>
      <c r="E143" s="26">
        <v>0</v>
      </c>
      <c r="F143" s="26">
        <v>0</v>
      </c>
      <c r="G143" s="75"/>
      <c r="H143" s="75"/>
    </row>
    <row r="144" spans="1:8" s="17" customFormat="1" ht="15.95" customHeight="1">
      <c r="A144" s="32"/>
      <c r="B144" s="52" t="s">
        <v>103</v>
      </c>
      <c r="C144" s="53">
        <f>SUM(C141:C143)</f>
        <v>0</v>
      </c>
      <c r="D144" s="53">
        <f>SUM(D141:D143)</f>
        <v>0</v>
      </c>
      <c r="E144" s="53">
        <f>SUM(E141:E143)</f>
        <v>0</v>
      </c>
      <c r="F144" s="53">
        <f>SUM(F141:F143)</f>
        <v>0</v>
      </c>
      <c r="G144" s="75"/>
      <c r="H144" s="75"/>
    </row>
    <row r="145" spans="1:8" s="1" customFormat="1" ht="8.1" customHeight="1">
      <c r="A145" s="33"/>
      <c r="C145" s="34"/>
      <c r="D145" s="27"/>
      <c r="F145" s="27"/>
      <c r="G145" s="75"/>
      <c r="H145" s="75"/>
    </row>
    <row r="146" spans="1:8" s="6" customFormat="1" ht="15.95" customHeight="1">
      <c r="A146" s="29"/>
      <c r="B146" s="50" t="s">
        <v>48</v>
      </c>
      <c r="C146" s="48"/>
      <c r="D146" s="11"/>
      <c r="E146" s="11"/>
      <c r="F146" s="8"/>
      <c r="G146" s="75"/>
      <c r="H146" s="75"/>
    </row>
    <row r="147" spans="1:8" s="17" customFormat="1" ht="15.95" customHeight="1">
      <c r="A147" s="31"/>
      <c r="B147" s="21" t="s">
        <v>104</v>
      </c>
      <c r="C147" s="26">
        <v>0</v>
      </c>
      <c r="D147" s="26">
        <v>0</v>
      </c>
      <c r="E147" s="26">
        <v>0</v>
      </c>
      <c r="F147" s="26">
        <v>0</v>
      </c>
      <c r="G147" s="75"/>
      <c r="H147" s="75"/>
    </row>
    <row r="148" spans="1:8" s="17" customFormat="1" ht="15.95" customHeight="1">
      <c r="A148" s="31"/>
      <c r="B148" s="35" t="s">
        <v>121</v>
      </c>
      <c r="C148" s="26">
        <v>0</v>
      </c>
      <c r="D148" s="26">
        <v>0</v>
      </c>
      <c r="E148" s="26">
        <v>0</v>
      </c>
      <c r="F148" s="26">
        <v>0</v>
      </c>
      <c r="G148" s="75"/>
      <c r="H148" s="75"/>
    </row>
    <row r="149" spans="1:8" s="17" customFormat="1" ht="15.95" customHeight="1">
      <c r="A149" s="31"/>
      <c r="B149" s="21" t="s">
        <v>80</v>
      </c>
      <c r="C149" s="26">
        <v>0</v>
      </c>
      <c r="D149" s="26">
        <v>0</v>
      </c>
      <c r="E149" s="26">
        <v>0</v>
      </c>
      <c r="F149" s="26">
        <v>0</v>
      </c>
      <c r="G149" s="75"/>
      <c r="H149" s="75"/>
    </row>
    <row r="150" spans="1:8" s="17" customFormat="1" ht="15.95" customHeight="1">
      <c r="A150" s="31"/>
      <c r="B150" s="21" t="s">
        <v>81</v>
      </c>
      <c r="C150" s="26">
        <v>0</v>
      </c>
      <c r="D150" s="26">
        <v>0</v>
      </c>
      <c r="E150" s="26">
        <v>0</v>
      </c>
      <c r="F150" s="26">
        <v>0</v>
      </c>
      <c r="G150" s="75"/>
      <c r="H150" s="75"/>
    </row>
    <row r="151" spans="1:8" s="17" customFormat="1" ht="15.95" customHeight="1">
      <c r="A151" s="31"/>
      <c r="B151" s="21" t="s">
        <v>84</v>
      </c>
      <c r="C151" s="26">
        <v>0</v>
      </c>
      <c r="D151" s="26">
        <v>0</v>
      </c>
      <c r="E151" s="26">
        <v>0</v>
      </c>
      <c r="F151" s="26">
        <v>0</v>
      </c>
      <c r="G151" s="75"/>
      <c r="H151" s="75"/>
    </row>
    <row r="152" spans="1:8" s="17" customFormat="1" ht="15.95" customHeight="1">
      <c r="A152" s="31"/>
      <c r="B152" s="14" t="s">
        <v>85</v>
      </c>
      <c r="C152" s="15">
        <f>-SUM(C141:C142)</f>
        <v>0</v>
      </c>
      <c r="D152" s="15">
        <f>-SUM(D141:D142)</f>
        <v>0</v>
      </c>
      <c r="E152" s="15">
        <f>-SUM(E141:E142)</f>
        <v>0</v>
      </c>
      <c r="F152" s="15">
        <f>-SUM(F141:F142)</f>
        <v>0</v>
      </c>
      <c r="G152" s="75"/>
      <c r="H152" s="75"/>
    </row>
    <row r="153" spans="1:8" s="17" customFormat="1" ht="15.95" customHeight="1">
      <c r="A153" s="32"/>
      <c r="B153" s="18" t="s">
        <v>147</v>
      </c>
      <c r="C153" s="16">
        <f>SUM(C147:C152)</f>
        <v>0</v>
      </c>
      <c r="D153" s="16">
        <f>SUM(D147:D152)</f>
        <v>0</v>
      </c>
      <c r="E153" s="16">
        <f>SUM(E147:E152)</f>
        <v>0</v>
      </c>
      <c r="F153" s="16">
        <f>SUM(F147:F152)</f>
        <v>0</v>
      </c>
      <c r="G153" s="75"/>
      <c r="H153" s="75"/>
    </row>
    <row r="154" spans="1:8" s="1" customFormat="1" ht="8.1" customHeight="1">
      <c r="A154" s="33"/>
      <c r="C154" s="34"/>
      <c r="D154" s="27"/>
      <c r="F154" s="27"/>
      <c r="G154" s="75"/>
      <c r="H154" s="75"/>
    </row>
    <row r="155" spans="1:8" s="17" customFormat="1" ht="15.95" customHeight="1">
      <c r="A155" s="31"/>
      <c r="B155" s="44" t="s">
        <v>105</v>
      </c>
      <c r="C155" s="36" t="str">
        <f>IF(C144+C153=0, "PASS", "FAIL")</f>
        <v>PASS</v>
      </c>
      <c r="D155" s="36" t="str">
        <f>IF(D144+D153=0, "PASS", "FAIL")</f>
        <v>PASS</v>
      </c>
      <c r="E155" s="36" t="str">
        <f>IF(E144+E153=0, "PASS", "FAIL")</f>
        <v>PASS</v>
      </c>
      <c r="F155" s="36" t="str">
        <f>IF(F144+F153=0, "PASS", "FAIL")</f>
        <v>PASS</v>
      </c>
      <c r="G155" s="75"/>
      <c r="H155" s="75"/>
    </row>
    <row r="156" spans="1:8" ht="18" customHeight="1">
      <c r="D156" s="41"/>
      <c r="E156" s="41"/>
      <c r="F156" s="41"/>
    </row>
    <row r="157" spans="1:8" s="6" customFormat="1" ht="24.95" customHeight="1">
      <c r="A157" s="29"/>
      <c r="B157" s="23" t="s">
        <v>148</v>
      </c>
      <c r="C157" s="22"/>
      <c r="D157" s="11"/>
      <c r="E157" s="11"/>
      <c r="F157" s="8"/>
      <c r="G157" s="75"/>
      <c r="H157" s="75"/>
    </row>
    <row r="158" spans="1:8" s="6" customFormat="1" ht="20.100000000000001" customHeight="1">
      <c r="A158" s="29"/>
      <c r="B158" s="43" t="s">
        <v>56</v>
      </c>
      <c r="C158" s="22"/>
      <c r="D158" s="11"/>
      <c r="E158" s="11"/>
      <c r="F158" s="8" t="s">
        <v>16</v>
      </c>
      <c r="G158" s="75"/>
      <c r="H158" s="75"/>
    </row>
    <row r="159" spans="1:8" s="13" customFormat="1" ht="45" customHeight="1">
      <c r="A159" s="30"/>
      <c r="B159" s="19"/>
      <c r="C159" s="20" t="str">
        <f>C$9</f>
        <v>2020-21 
Provisional 
Outturn</v>
      </c>
      <c r="D159" s="20" t="str">
        <f>D$9</f>
        <v>2021-22 
Budget 
Estimate</v>
      </c>
      <c r="E159" s="20" t="str">
        <f>E$9</f>
        <v>2022-23 
Budget 
Estimate</v>
      </c>
      <c r="F159" s="20" t="str">
        <f>F$9</f>
        <v>2023-24 
Budget 
Estimate</v>
      </c>
      <c r="G159" s="75"/>
      <c r="H159" s="75"/>
    </row>
    <row r="160" spans="1:8" s="1" customFormat="1" ht="8.1" customHeight="1">
      <c r="A160" s="33"/>
      <c r="C160" s="34"/>
      <c r="D160" s="27"/>
      <c r="F160" s="27"/>
      <c r="G160" s="75"/>
      <c r="H160" s="75"/>
    </row>
    <row r="161" spans="1:8" s="6" customFormat="1" ht="15.95" customHeight="1">
      <c r="A161" s="29"/>
      <c r="B161" s="50" t="s">
        <v>59</v>
      </c>
      <c r="C161" s="48"/>
      <c r="D161" s="11"/>
      <c r="E161" s="11"/>
      <c r="F161" s="8"/>
      <c r="G161" s="75"/>
      <c r="H161" s="75"/>
    </row>
    <row r="162" spans="1:8" s="13" customFormat="1" ht="20.100000000000001" customHeight="1">
      <c r="A162" s="30"/>
      <c r="B162" s="81" t="s">
        <v>37</v>
      </c>
      <c r="C162" s="82"/>
      <c r="D162" s="82"/>
      <c r="E162" s="82"/>
      <c r="F162" s="83"/>
      <c r="G162" s="75"/>
      <c r="H162" s="75"/>
    </row>
    <row r="163" spans="1:8" s="17" customFormat="1" ht="15.95" customHeight="1">
      <c r="A163" s="30"/>
      <c r="B163" s="21" t="s">
        <v>106</v>
      </c>
      <c r="C163" s="26">
        <v>0</v>
      </c>
      <c r="D163" s="15">
        <f>C170</f>
        <v>0</v>
      </c>
      <c r="E163" s="15">
        <f>D170</f>
        <v>0</v>
      </c>
      <c r="F163" s="15">
        <f>E170</f>
        <v>0</v>
      </c>
      <c r="G163" s="75"/>
      <c r="H163" s="75"/>
    </row>
    <row r="164" spans="1:8" s="17" customFormat="1" ht="15.95" customHeight="1">
      <c r="A164" s="31"/>
      <c r="B164" s="55" t="s">
        <v>149</v>
      </c>
      <c r="C164" s="15">
        <v>0</v>
      </c>
      <c r="D164" s="38"/>
      <c r="E164" s="38"/>
      <c r="F164" s="38"/>
      <c r="G164" s="75"/>
      <c r="H164" s="75"/>
    </row>
    <row r="165" spans="1:8" s="17" customFormat="1" ht="15.95" customHeight="1">
      <c r="A165" s="31"/>
      <c r="B165" s="46" t="s">
        <v>107</v>
      </c>
      <c r="C165" s="54">
        <f>C163+C164</f>
        <v>0</v>
      </c>
      <c r="D165" s="54">
        <f>D163</f>
        <v>0</v>
      </c>
      <c r="E165" s="54">
        <f>E163</f>
        <v>0</v>
      </c>
      <c r="F165" s="54">
        <f>F163</f>
        <v>0</v>
      </c>
      <c r="G165" s="75"/>
      <c r="H165" s="75"/>
    </row>
    <row r="166" spans="1:8" s="17" customFormat="1" ht="15.95" customHeight="1">
      <c r="A166" s="31"/>
      <c r="B166" s="14" t="s">
        <v>57</v>
      </c>
      <c r="C166" s="15">
        <f>-C51-C104</f>
        <v>0</v>
      </c>
      <c r="D166" s="15">
        <f>-D51-D104</f>
        <v>0</v>
      </c>
      <c r="E166" s="15">
        <f>-E51-E104</f>
        <v>0</v>
      </c>
      <c r="F166" s="15">
        <f>-F51-F104</f>
        <v>0</v>
      </c>
      <c r="G166" s="75"/>
      <c r="H166" s="75"/>
    </row>
    <row r="167" spans="1:8" s="17" customFormat="1" ht="15.95" customHeight="1">
      <c r="A167" s="31"/>
      <c r="B167" s="14" t="s">
        <v>58</v>
      </c>
      <c r="C167" s="15">
        <f>-SUM(C55:C56)</f>
        <v>0</v>
      </c>
      <c r="D167" s="15">
        <f>-SUM(D55:D56)</f>
        <v>0</v>
      </c>
      <c r="E167" s="15">
        <f>-SUM(E55:E56)</f>
        <v>0</v>
      </c>
      <c r="F167" s="15">
        <f>-SUM(F55:F56)</f>
        <v>0</v>
      </c>
      <c r="G167" s="75"/>
      <c r="H167" s="75"/>
    </row>
    <row r="168" spans="1:8" s="17" customFormat="1" ht="15.95" customHeight="1">
      <c r="A168" s="31"/>
      <c r="B168" s="21" t="s">
        <v>108</v>
      </c>
      <c r="C168" s="15">
        <v>0</v>
      </c>
      <c r="D168" s="15">
        <v>0</v>
      </c>
      <c r="E168" s="26">
        <v>0</v>
      </c>
      <c r="F168" s="26">
        <v>0</v>
      </c>
      <c r="G168" s="75"/>
      <c r="H168" s="75"/>
    </row>
    <row r="169" spans="1:8" s="17" customFormat="1" ht="15.95" customHeight="1">
      <c r="A169" s="31"/>
      <c r="B169" s="21" t="s">
        <v>109</v>
      </c>
      <c r="C169" s="15">
        <v>0</v>
      </c>
      <c r="D169" s="15">
        <v>0</v>
      </c>
      <c r="E169" s="26">
        <v>0</v>
      </c>
      <c r="F169" s="26">
        <v>0</v>
      </c>
      <c r="G169" s="75"/>
      <c r="H169" s="75"/>
    </row>
    <row r="170" spans="1:8" s="17" customFormat="1" ht="15.95" customHeight="1">
      <c r="A170" s="32"/>
      <c r="B170" s="18" t="s">
        <v>110</v>
      </c>
      <c r="C170" s="16">
        <f>SUM(C165:C169)</f>
        <v>0</v>
      </c>
      <c r="D170" s="16">
        <f>SUM(D165:D169)</f>
        <v>0</v>
      </c>
      <c r="E170" s="16">
        <f>SUM(E165:E169)</f>
        <v>0</v>
      </c>
      <c r="F170" s="16">
        <f>SUM(F165:F169)</f>
        <v>0</v>
      </c>
      <c r="G170" s="75"/>
      <c r="H170" s="75"/>
    </row>
    <row r="171" spans="1:8" s="13" customFormat="1" ht="20.100000000000001" customHeight="1">
      <c r="A171" s="30"/>
      <c r="B171" s="81" t="s">
        <v>139</v>
      </c>
      <c r="C171" s="82"/>
      <c r="D171" s="82"/>
      <c r="E171" s="82"/>
      <c r="F171" s="83"/>
      <c r="G171" s="75"/>
      <c r="H171" s="75"/>
    </row>
    <row r="172" spans="1:8" s="17" customFormat="1" ht="15.95" customHeight="1">
      <c r="A172" s="30"/>
      <c r="B172" s="21" t="s">
        <v>106</v>
      </c>
      <c r="C172" s="26">
        <v>0</v>
      </c>
      <c r="D172" s="15">
        <f>C179</f>
        <v>0</v>
      </c>
      <c r="E172" s="15">
        <f>D179</f>
        <v>0</v>
      </c>
      <c r="F172" s="15">
        <f>E179</f>
        <v>0</v>
      </c>
      <c r="G172" s="75"/>
      <c r="H172" s="75"/>
    </row>
    <row r="173" spans="1:8" s="17" customFormat="1" ht="15.95" customHeight="1">
      <c r="A173" s="31"/>
      <c r="B173" s="14" t="s">
        <v>149</v>
      </c>
      <c r="C173" s="15">
        <v>0</v>
      </c>
      <c r="D173" s="38"/>
      <c r="E173" s="38"/>
      <c r="F173" s="38"/>
      <c r="G173" s="75"/>
      <c r="H173" s="75"/>
    </row>
    <row r="174" spans="1:8" s="17" customFormat="1" ht="15.95" customHeight="1">
      <c r="A174" s="31"/>
      <c r="B174" s="46" t="s">
        <v>107</v>
      </c>
      <c r="C174" s="54">
        <f>C172+C173</f>
        <v>0</v>
      </c>
      <c r="D174" s="54">
        <f>D172</f>
        <v>0</v>
      </c>
      <c r="E174" s="54">
        <f>E172</f>
        <v>0</v>
      </c>
      <c r="F174" s="54">
        <f>F172</f>
        <v>0</v>
      </c>
      <c r="G174" s="75"/>
      <c r="H174" s="75"/>
    </row>
    <row r="175" spans="1:8" s="17" customFormat="1" ht="15.95" customHeight="1">
      <c r="A175" s="31"/>
      <c r="B175" s="14" t="s">
        <v>57</v>
      </c>
      <c r="C175" s="15">
        <f>-C127-C152</f>
        <v>0</v>
      </c>
      <c r="D175" s="15">
        <f>-D127-D152</f>
        <v>0</v>
      </c>
      <c r="E175" s="15">
        <f>-E127-E152</f>
        <v>0</v>
      </c>
      <c r="F175" s="15">
        <f>-F127-F152</f>
        <v>0</v>
      </c>
      <c r="G175" s="75"/>
      <c r="H175" s="75"/>
    </row>
    <row r="176" spans="1:8" s="17" customFormat="1" ht="15.95" customHeight="1">
      <c r="A176" s="31"/>
      <c r="B176" s="14" t="s">
        <v>58</v>
      </c>
      <c r="C176" s="15">
        <f>-SUM(C131:C132)</f>
        <v>0</v>
      </c>
      <c r="D176" s="15">
        <f>-SUM(D131:D132)</f>
        <v>0</v>
      </c>
      <c r="E176" s="15">
        <f>-SUM(E131:E132)</f>
        <v>0</v>
      </c>
      <c r="F176" s="15">
        <f>-SUM(F131:F132)</f>
        <v>0</v>
      </c>
      <c r="G176" s="75"/>
      <c r="H176" s="75"/>
    </row>
    <row r="177" spans="1:8" s="17" customFormat="1" ht="15.95" customHeight="1">
      <c r="A177" s="31"/>
      <c r="B177" s="21" t="s">
        <v>108</v>
      </c>
      <c r="C177" s="26">
        <v>0</v>
      </c>
      <c r="D177" s="26">
        <v>0</v>
      </c>
      <c r="E177" s="26">
        <v>0</v>
      </c>
      <c r="F177" s="26">
        <v>0</v>
      </c>
      <c r="G177" s="75"/>
      <c r="H177" s="75"/>
    </row>
    <row r="178" spans="1:8" s="17" customFormat="1" ht="15.95" customHeight="1">
      <c r="A178" s="31"/>
      <c r="B178" s="21" t="s">
        <v>109</v>
      </c>
      <c r="C178" s="26">
        <v>0</v>
      </c>
      <c r="D178" s="26">
        <v>0</v>
      </c>
      <c r="E178" s="26">
        <v>0</v>
      </c>
      <c r="F178" s="26">
        <v>0</v>
      </c>
      <c r="G178" s="75"/>
      <c r="H178" s="75"/>
    </row>
    <row r="179" spans="1:8" s="17" customFormat="1" ht="15.95" customHeight="1">
      <c r="A179" s="32"/>
      <c r="B179" s="18" t="s">
        <v>111</v>
      </c>
      <c r="C179" s="16">
        <f>SUM(C174:C178)</f>
        <v>0</v>
      </c>
      <c r="D179" s="16">
        <f>SUM(D174:D178)</f>
        <v>0</v>
      </c>
      <c r="E179" s="16">
        <f>SUM(E174:E178)</f>
        <v>0</v>
      </c>
      <c r="F179" s="16">
        <f>SUM(F174:F178)</f>
        <v>0</v>
      </c>
      <c r="G179" s="75"/>
      <c r="H179" s="75"/>
    </row>
    <row r="180" spans="1:8" s="1" customFormat="1" ht="8.1" customHeight="1">
      <c r="A180" s="33"/>
      <c r="C180" s="34"/>
      <c r="D180" s="27"/>
      <c r="F180" s="27"/>
      <c r="G180" s="75"/>
      <c r="H180" s="75"/>
    </row>
    <row r="181" spans="1:8" s="17" customFormat="1" ht="15.95" customHeight="1">
      <c r="A181" s="32"/>
      <c r="B181" s="18" t="s">
        <v>120</v>
      </c>
      <c r="C181" s="16">
        <f>C170+C179</f>
        <v>0</v>
      </c>
      <c r="D181" s="16">
        <f>D170+D179</f>
        <v>0</v>
      </c>
      <c r="E181" s="16">
        <f>E170+E179</f>
        <v>0</v>
      </c>
      <c r="F181" s="16">
        <f>F170+F179</f>
        <v>0</v>
      </c>
      <c r="G181" s="75"/>
      <c r="H181" s="75"/>
    </row>
    <row r="182" spans="1:8" s="1" customFormat="1" ht="8.1" customHeight="1">
      <c r="A182" s="33"/>
      <c r="C182" s="34"/>
      <c r="D182" s="27"/>
      <c r="F182" s="27"/>
      <c r="G182" s="75"/>
      <c r="H182" s="75"/>
    </row>
    <row r="183" spans="1:8" s="6" customFormat="1" ht="15.95" customHeight="1">
      <c r="A183" s="29"/>
      <c r="B183" s="50" t="s">
        <v>113</v>
      </c>
      <c r="C183" s="48"/>
      <c r="D183" s="11"/>
      <c r="E183" s="11"/>
      <c r="F183" s="8"/>
      <c r="G183" s="75"/>
      <c r="H183" s="75"/>
    </row>
    <row r="184" spans="1:8" s="17" customFormat="1" ht="15.95" customHeight="1">
      <c r="A184" s="31"/>
      <c r="B184" s="21" t="s">
        <v>115</v>
      </c>
      <c r="C184" s="26">
        <v>0</v>
      </c>
      <c r="D184" s="26">
        <v>0</v>
      </c>
      <c r="E184" s="26">
        <v>0</v>
      </c>
      <c r="F184" s="26">
        <v>0</v>
      </c>
      <c r="G184" s="75"/>
      <c r="H184" s="75"/>
    </row>
    <row r="185" spans="1:8" s="17" customFormat="1" ht="15.95" customHeight="1">
      <c r="A185" s="31"/>
      <c r="B185" s="45" t="s">
        <v>116</v>
      </c>
      <c r="C185" s="26">
        <v>0</v>
      </c>
      <c r="D185" s="26">
        <v>0</v>
      </c>
      <c r="E185" s="26">
        <v>0</v>
      </c>
      <c r="F185" s="26">
        <v>0</v>
      </c>
      <c r="G185" s="75"/>
      <c r="H185" s="75"/>
    </row>
    <row r="186" spans="1:8" s="17" customFormat="1" ht="15.95" customHeight="1">
      <c r="A186" s="31"/>
      <c r="B186" s="45" t="s">
        <v>117</v>
      </c>
      <c r="C186" s="26">
        <v>0</v>
      </c>
      <c r="D186" s="26">
        <v>0</v>
      </c>
      <c r="E186" s="26">
        <v>0</v>
      </c>
      <c r="F186" s="26">
        <v>0</v>
      </c>
      <c r="G186" s="75"/>
      <c r="H186" s="75"/>
    </row>
    <row r="187" spans="1:8" s="17" customFormat="1" ht="15.95" customHeight="1">
      <c r="A187" s="32"/>
      <c r="B187" s="18" t="s">
        <v>118</v>
      </c>
      <c r="C187" s="16">
        <f>SUM(C184:C186)</f>
        <v>0</v>
      </c>
      <c r="D187" s="16">
        <f>SUM(D184:D186)</f>
        <v>0</v>
      </c>
      <c r="E187" s="16">
        <f>SUM(E184:E186)</f>
        <v>0</v>
      </c>
      <c r="F187" s="16">
        <f>SUM(F184:F186)</f>
        <v>0</v>
      </c>
      <c r="G187" s="75"/>
      <c r="H187" s="75"/>
    </row>
    <row r="188" spans="1:8" s="17" customFormat="1" ht="30" customHeight="1">
      <c r="A188" s="31"/>
      <c r="B188" s="45" t="s">
        <v>119</v>
      </c>
      <c r="C188" s="26">
        <v>0</v>
      </c>
      <c r="D188" s="26">
        <v>0</v>
      </c>
      <c r="E188" s="26">
        <v>0</v>
      </c>
      <c r="F188" s="26">
        <v>0</v>
      </c>
      <c r="G188" s="75"/>
      <c r="H188" s="75"/>
    </row>
    <row r="189" spans="1:8" s="17" customFormat="1" ht="15.95" customHeight="1">
      <c r="A189" s="32"/>
      <c r="B189" s="18" t="s">
        <v>112</v>
      </c>
      <c r="C189" s="16">
        <f>SUM(C187:C188)</f>
        <v>0</v>
      </c>
      <c r="D189" s="16">
        <f>SUM(D187:D188)</f>
        <v>0</v>
      </c>
      <c r="E189" s="16">
        <f>SUM(E187:E188)</f>
        <v>0</v>
      </c>
      <c r="F189" s="16">
        <f>SUM(F187:F188)</f>
        <v>0</v>
      </c>
      <c r="G189" s="75"/>
      <c r="H189" s="75"/>
    </row>
    <row r="190" spans="1:8" s="1" customFormat="1" ht="8.1" customHeight="1">
      <c r="A190" s="33"/>
      <c r="C190" s="34"/>
      <c r="D190" s="27"/>
      <c r="F190" s="27"/>
      <c r="G190" s="75"/>
      <c r="H190" s="75"/>
    </row>
    <row r="191" spans="1:8" s="17" customFormat="1" ht="15.95" customHeight="1">
      <c r="A191" s="32"/>
      <c r="B191" s="18" t="s">
        <v>155</v>
      </c>
      <c r="C191" s="16">
        <f>C189+C181</f>
        <v>0</v>
      </c>
      <c r="D191" s="16">
        <f t="shared" ref="D191:F191" si="0">D189+D181</f>
        <v>0</v>
      </c>
      <c r="E191" s="16">
        <f t="shared" si="0"/>
        <v>0</v>
      </c>
      <c r="F191" s="16">
        <f t="shared" si="0"/>
        <v>0</v>
      </c>
      <c r="G191" s="75"/>
      <c r="H191" s="75"/>
    </row>
    <row r="192" spans="1:8" s="1" customFormat="1" ht="8.1" customHeight="1">
      <c r="A192" s="33"/>
      <c r="C192" s="34"/>
      <c r="D192" s="27"/>
      <c r="F192" s="27"/>
      <c r="G192" s="75"/>
      <c r="H192" s="75"/>
    </row>
    <row r="193" spans="1:9" s="6" customFormat="1" ht="15.95" customHeight="1">
      <c r="A193" s="29"/>
      <c r="B193" s="50" t="s">
        <v>114</v>
      </c>
      <c r="C193" s="48"/>
      <c r="D193" s="11"/>
      <c r="E193" s="11"/>
      <c r="F193" s="8"/>
      <c r="G193" s="75"/>
      <c r="H193" s="75"/>
    </row>
    <row r="194" spans="1:9" s="17" customFormat="1" ht="15.95" customHeight="1">
      <c r="A194" s="31"/>
      <c r="B194" s="21" t="s">
        <v>60</v>
      </c>
      <c r="C194" s="26">
        <v>0</v>
      </c>
      <c r="D194" s="26">
        <v>0</v>
      </c>
      <c r="E194" s="26">
        <v>0</v>
      </c>
      <c r="F194" s="26">
        <v>0</v>
      </c>
      <c r="G194" s="75"/>
      <c r="H194" s="75"/>
    </row>
    <row r="195" spans="1:9" s="17" customFormat="1" ht="15.95" customHeight="1">
      <c r="A195" s="31"/>
      <c r="B195" s="21" t="s">
        <v>61</v>
      </c>
      <c r="C195" s="26">
        <v>0</v>
      </c>
      <c r="D195" s="26">
        <v>0</v>
      </c>
      <c r="E195" s="26">
        <v>0</v>
      </c>
      <c r="F195" s="26">
        <v>0</v>
      </c>
      <c r="G195" s="75"/>
      <c r="H195" s="75"/>
    </row>
    <row r="196" spans="1:9" ht="18" customHeight="1">
      <c r="D196" s="41"/>
      <c r="E196" s="41"/>
      <c r="F196" s="41"/>
    </row>
    <row r="197" spans="1:9" s="6" customFormat="1" ht="24.95" customHeight="1">
      <c r="A197" s="75"/>
      <c r="B197" s="75"/>
      <c r="C197" s="75"/>
      <c r="D197" s="75"/>
      <c r="E197" s="75"/>
      <c r="F197" s="75"/>
      <c r="G197" s="75"/>
      <c r="H197" s="75"/>
    </row>
    <row r="198" spans="1:9" s="6" customFormat="1" ht="20.100000000000001" customHeight="1">
      <c r="A198" s="75"/>
      <c r="B198" s="75"/>
      <c r="C198" s="75"/>
      <c r="D198" s="75"/>
      <c r="E198" s="75"/>
      <c r="F198" s="75"/>
      <c r="G198" s="75"/>
      <c r="H198" s="75"/>
    </row>
    <row r="199" spans="1:9" ht="18" customHeight="1">
      <c r="A199" s="75"/>
      <c r="B199" s="75"/>
      <c r="C199" s="75"/>
      <c r="D199" s="75"/>
      <c r="E199" s="75"/>
      <c r="F199" s="75"/>
    </row>
    <row r="200" spans="1:9" ht="15.95" customHeight="1">
      <c r="A200" s="75"/>
      <c r="B200" s="75"/>
      <c r="C200" s="75"/>
      <c r="D200" s="75"/>
      <c r="E200" s="75"/>
      <c r="F200" s="75"/>
    </row>
    <row r="201" spans="1:9" ht="15.95" customHeight="1">
      <c r="A201" s="75"/>
      <c r="B201" s="75"/>
      <c r="C201" s="75"/>
      <c r="D201" s="75"/>
      <c r="E201" s="75"/>
      <c r="F201" s="75"/>
    </row>
    <row r="202" spans="1:9" ht="15.95" customHeight="1">
      <c r="A202" s="75"/>
      <c r="B202" s="75"/>
      <c r="C202" s="75"/>
      <c r="D202" s="75"/>
      <c r="E202" s="75"/>
      <c r="F202" s="75"/>
    </row>
    <row r="203" spans="1:9" ht="15.95" customHeight="1">
      <c r="A203" s="75"/>
      <c r="B203" s="75"/>
      <c r="C203" s="75"/>
      <c r="D203" s="75"/>
      <c r="E203" s="75"/>
      <c r="F203" s="75"/>
    </row>
    <row r="204" spans="1:9" s="17" customFormat="1" ht="15.95" customHeight="1">
      <c r="A204" s="75"/>
      <c r="B204" s="75"/>
      <c r="C204" s="75"/>
      <c r="D204" s="75"/>
      <c r="E204" s="75"/>
      <c r="F204" s="75"/>
      <c r="G204" s="75"/>
      <c r="H204" s="75"/>
      <c r="I204" s="2"/>
    </row>
    <row r="205" spans="1:9" ht="18" customHeight="1">
      <c r="A205" s="75"/>
      <c r="B205" s="75"/>
      <c r="C205" s="75"/>
      <c r="D205" s="75"/>
      <c r="E205" s="75"/>
      <c r="F205" s="75"/>
    </row>
    <row r="206" spans="1:9" ht="18" customHeight="1">
      <c r="A206" s="75"/>
      <c r="B206" s="75"/>
      <c r="C206" s="75"/>
      <c r="D206" s="75"/>
      <c r="E206" s="75"/>
      <c r="F206" s="75"/>
    </row>
    <row r="207" spans="1:9" ht="15.95" customHeight="1">
      <c r="A207" s="75"/>
      <c r="B207" s="75"/>
      <c r="C207" s="75"/>
      <c r="D207" s="75"/>
      <c r="E207" s="75"/>
      <c r="F207" s="75"/>
    </row>
    <row r="208" spans="1:9" ht="15.95" customHeight="1">
      <c r="A208" s="75"/>
      <c r="B208" s="75"/>
      <c r="C208" s="75"/>
      <c r="D208" s="75"/>
      <c r="E208" s="75"/>
      <c r="F208" s="75"/>
    </row>
    <row r="209" spans="1:8" ht="15.95" customHeight="1">
      <c r="A209" s="75"/>
      <c r="B209" s="75"/>
      <c r="C209" s="75"/>
      <c r="D209" s="75"/>
      <c r="E209" s="75"/>
      <c r="F209" s="75"/>
    </row>
    <row r="210" spans="1:8" ht="15.95" customHeight="1">
      <c r="A210" s="75"/>
      <c r="B210" s="75"/>
      <c r="C210" s="75"/>
      <c r="D210" s="75"/>
      <c r="E210" s="75"/>
      <c r="F210" s="75"/>
    </row>
    <row r="211" spans="1:8" ht="15.95" customHeight="1">
      <c r="A211" s="75"/>
      <c r="B211" s="75"/>
      <c r="C211" s="75"/>
      <c r="D211" s="75"/>
      <c r="E211" s="75"/>
      <c r="F211" s="75"/>
    </row>
    <row r="212" spans="1:8" ht="15.95" customHeight="1">
      <c r="A212" s="75"/>
      <c r="B212" s="75"/>
      <c r="C212" s="75"/>
      <c r="D212" s="75"/>
      <c r="E212" s="75"/>
      <c r="F212" s="75"/>
    </row>
    <row r="213" spans="1:8" ht="15.95" customHeight="1">
      <c r="A213" s="75"/>
      <c r="B213" s="75"/>
      <c r="C213" s="75"/>
      <c r="D213" s="75"/>
      <c r="E213" s="75"/>
      <c r="F213" s="75"/>
    </row>
    <row r="214" spans="1:8" ht="15.95" customHeight="1">
      <c r="A214" s="75"/>
      <c r="B214" s="75"/>
      <c r="C214" s="75"/>
      <c r="D214" s="75"/>
      <c r="E214" s="75"/>
      <c r="F214" s="75"/>
    </row>
    <row r="215" spans="1:8" ht="15.95" customHeight="1">
      <c r="A215" s="75"/>
      <c r="B215" s="75"/>
      <c r="C215" s="75"/>
      <c r="D215" s="75"/>
      <c r="E215" s="75"/>
      <c r="F215" s="75"/>
    </row>
    <row r="216" spans="1:8" ht="15.95" customHeight="1">
      <c r="A216" s="75"/>
      <c r="B216" s="75"/>
      <c r="C216" s="75"/>
      <c r="D216" s="75"/>
      <c r="E216" s="75"/>
      <c r="F216" s="75"/>
    </row>
    <row r="217" spans="1:8">
      <c r="A217" s="75"/>
      <c r="B217" s="75"/>
      <c r="C217" s="75"/>
      <c r="D217" s="75"/>
      <c r="E217" s="75"/>
      <c r="F217" s="75"/>
    </row>
    <row r="218" spans="1:8">
      <c r="A218" s="75"/>
      <c r="B218" s="75"/>
      <c r="C218" s="75"/>
      <c r="D218" s="75"/>
      <c r="E218" s="75"/>
      <c r="F218" s="75"/>
    </row>
    <row r="219" spans="1:8" s="49" customFormat="1" ht="18" customHeight="1">
      <c r="A219" s="75"/>
      <c r="B219" s="75"/>
      <c r="C219" s="75"/>
      <c r="D219" s="75"/>
      <c r="E219" s="75"/>
      <c r="F219" s="75"/>
      <c r="G219" s="75"/>
      <c r="H219" s="75"/>
    </row>
    <row r="220" spans="1:8" ht="15.95" customHeight="1">
      <c r="A220" s="75"/>
      <c r="B220" s="75"/>
      <c r="C220" s="75"/>
      <c r="D220" s="75"/>
      <c r="E220" s="75"/>
      <c r="F220" s="75"/>
    </row>
    <row r="221" spans="1:8" ht="15.95" customHeight="1">
      <c r="A221" s="75"/>
      <c r="B221" s="75"/>
      <c r="C221" s="75"/>
      <c r="D221" s="75"/>
      <c r="E221" s="75"/>
      <c r="F221" s="75"/>
    </row>
    <row r="222" spans="1:8" ht="15.95" customHeight="1">
      <c r="A222" s="75"/>
      <c r="B222" s="75"/>
      <c r="C222" s="75"/>
      <c r="D222" s="75"/>
      <c r="E222" s="75"/>
      <c r="F222" s="75"/>
    </row>
    <row r="223" spans="1:8" ht="15.95" customHeight="1">
      <c r="A223" s="75"/>
      <c r="B223" s="75"/>
      <c r="C223" s="75"/>
      <c r="D223" s="75"/>
      <c r="E223" s="75"/>
      <c r="F223" s="75"/>
    </row>
    <row r="224" spans="1:8" ht="15.95" customHeight="1">
      <c r="A224" s="75"/>
      <c r="B224" s="75"/>
      <c r="C224" s="75"/>
      <c r="D224" s="75"/>
      <c r="E224" s="75"/>
      <c r="F224" s="75"/>
    </row>
    <row r="225" spans="1:6" ht="15.95" customHeight="1">
      <c r="A225" s="75"/>
      <c r="B225" s="75"/>
      <c r="C225" s="75"/>
      <c r="D225" s="75"/>
      <c r="E225" s="75"/>
      <c r="F225" s="75"/>
    </row>
    <row r="226" spans="1:6" ht="15.95" customHeight="1">
      <c r="A226" s="75"/>
      <c r="B226" s="75"/>
      <c r="C226" s="75"/>
      <c r="D226" s="75"/>
      <c r="E226" s="75"/>
      <c r="F226" s="75"/>
    </row>
    <row r="227" spans="1:6" ht="15.95" customHeight="1">
      <c r="A227" s="75"/>
      <c r="B227" s="75"/>
      <c r="C227" s="75"/>
      <c r="D227" s="75"/>
      <c r="E227" s="75"/>
      <c r="F227" s="75"/>
    </row>
    <row r="228" spans="1:6" ht="15.95" customHeight="1">
      <c r="A228" s="75"/>
      <c r="B228" s="75"/>
      <c r="C228" s="75"/>
      <c r="D228" s="75"/>
      <c r="E228" s="75"/>
      <c r="F228" s="75"/>
    </row>
    <row r="229" spans="1:6" ht="15.95" customHeight="1">
      <c r="A229" s="75"/>
      <c r="B229" s="75"/>
      <c r="C229" s="75"/>
      <c r="D229" s="75"/>
      <c r="E229" s="75"/>
      <c r="F229" s="75"/>
    </row>
    <row r="230" spans="1:6">
      <c r="A230" s="75"/>
      <c r="B230" s="75"/>
      <c r="C230" s="75"/>
      <c r="D230" s="75"/>
      <c r="E230" s="75"/>
      <c r="F230" s="75"/>
    </row>
    <row r="231" spans="1:6">
      <c r="A231" s="75"/>
      <c r="B231" s="75"/>
      <c r="C231" s="75"/>
      <c r="D231" s="75"/>
      <c r="E231" s="75"/>
      <c r="F231" s="75"/>
    </row>
    <row r="232" spans="1:6">
      <c r="A232" s="75"/>
      <c r="B232" s="75"/>
      <c r="C232" s="75"/>
      <c r="D232" s="75"/>
      <c r="E232" s="75"/>
      <c r="F232" s="75"/>
    </row>
    <row r="233" spans="1:6">
      <c r="A233" s="75"/>
      <c r="B233" s="75"/>
      <c r="C233" s="75"/>
      <c r="D233" s="75"/>
      <c r="E233" s="75"/>
      <c r="F233" s="75"/>
    </row>
    <row r="234" spans="1:6">
      <c r="A234" s="75"/>
      <c r="B234" s="75"/>
      <c r="C234" s="75"/>
      <c r="D234" s="75"/>
      <c r="E234" s="75"/>
      <c r="F234" s="75"/>
    </row>
  </sheetData>
  <mergeCells count="5">
    <mergeCell ref="B171:F171"/>
    <mergeCell ref="B65:F65"/>
    <mergeCell ref="B77:F77"/>
    <mergeCell ref="B83:F83"/>
    <mergeCell ref="B162:F162"/>
  </mergeCells>
  <dataValidations count="7">
    <dataValidation type="whole" errorStyle="warning" allowBlank="1" showInputMessage="1" showErrorMessage="1" errorTitle="WARNING" error="All figures must be entered as whole numbers. Please ensure that the figure you have entered is correct." sqref="C188:F188 C164 C173">
      <formula1>-1000000</formula1>
      <formula2>1000000</formula2>
    </dataValidation>
    <dataValidation type="whole" errorStyle="warning" operator="lessThanOrEqual" allowBlank="1" showInputMessage="1" showErrorMessage="1" errorTitle="WARNING: Check signage" error="Liabilities are expected to be entered as negative whole numbers. Please ensure the figure you have entered is correct. " sqref="C184:F186 C194:F195">
      <formula1>0</formula1>
    </dataValidation>
    <dataValidation type="whole" errorStyle="warning" operator="lessThanOrEqual" allowBlank="1" showInputMessage="1" showErrorMessage="1" errorTitle="WARNING: Check signage" error="Repayments are expected to be entered as negative whole numbers. Please ensure the figure you have entered is correct. " sqref="E168:F169 C177:F178">
      <formula1>0</formula1>
    </dataValidation>
    <dataValidation type="whole" errorStyle="warning" operator="lessThanOrEqual" allowBlank="1" showInputMessage="1" showErrorMessage="1" errorTitle="WARNING: Check signage" error="Financing must be entered as a negative whole number. Please ensure the figure you have entered is correct. " sqref="C44:F53 E54:F54 C55:F56 C98:F103 C122:F132 C147:F151">
      <formula1>0</formula1>
    </dataValidation>
    <dataValidation type="whole" errorStyle="warning" operator="greaterThanOrEqual" allowBlank="1" showInputMessage="1" showErrorMessage="1" errorTitle="WARNING: Check signage" error="Expenditure must be entered as a positive whole number. Please ensure the figure you have entered is correct." sqref="C31:F40 C66:F75 C78:F81 C84:F93 C114:F118 C141:F143">
      <formula1>0</formula1>
    </dataValidation>
    <dataValidation type="whole" errorStyle="warning" allowBlank="1" showInputMessage="1" showErrorMessage="1" errorTitle="WARNING" error="All figures need to be entered rounded to the nearest whole number. Please review the figure you have entered." sqref="C174 D172:F174 D163:F165 C165">
      <formula1>-100000000</formula1>
      <formula2>100000000</formula2>
    </dataValidation>
    <dataValidation type="whole" errorStyle="warning" allowBlank="1" showInputMessage="1" showErrorMessage="1" errorTitle="WARNING" error="All figures need to be entered rounded to the nearest whole number. This figure is also expected to be a positive figure. Please review the figure you have entered." sqref="C54:D54 C168:D169 C152:F152">
      <formula1>0</formula1>
      <formula2>100000000</formula2>
    </dataValidation>
  </dataValidations>
  <pageMargins left="0.7" right="0.7" top="0.75" bottom="0.75" header="0.3" footer="0.3"/>
  <pageSetup paperSize="9" orientation="portrait" horizontalDpi="90" verticalDpi="90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>
    <tabColor rgb="FFC5D9F1"/>
  </sheetPr>
  <dimension ref="A1:I234"/>
  <sheetViews>
    <sheetView zoomScaleNormal="100" workbookViewId="0">
      <pane ySplit="3" topLeftCell="A4" activePane="bottomLeft" state="frozen"/>
      <selection activeCell="H1" sqref="H1"/>
      <selection pane="bottomLeft" activeCell="C1" sqref="C1"/>
    </sheetView>
  </sheetViews>
  <sheetFormatPr defaultColWidth="9.140625" defaultRowHeight="12.75"/>
  <cols>
    <col min="1" max="1" width="4" style="39" customWidth="1"/>
    <col min="2" max="2" width="94.140625" style="40" customWidth="1"/>
    <col min="3" max="6" width="17.5703125" style="40" customWidth="1"/>
    <col min="7" max="7" width="11.140625" style="75" customWidth="1"/>
    <col min="8" max="8" width="69" style="75" customWidth="1"/>
    <col min="9" max="16384" width="9.140625" style="40"/>
  </cols>
  <sheetData>
    <row r="1" spans="1:8" s="3" customFormat="1" ht="20.100000000000001" customHeight="1">
      <c r="A1" s="28"/>
      <c r="B1" s="4" t="s">
        <v>156</v>
      </c>
      <c r="G1" s="75"/>
      <c r="H1" s="75"/>
    </row>
    <row r="2" spans="1:8" s="3" customFormat="1" ht="20.100000000000001" customHeight="1">
      <c r="A2" s="28"/>
      <c r="B2" s="5" t="s">
        <v>77</v>
      </c>
      <c r="D2" s="74"/>
      <c r="E2" s="74"/>
      <c r="F2" s="37"/>
      <c r="G2" s="75"/>
      <c r="H2" s="75"/>
    </row>
    <row r="3" spans="1:8" s="6" customFormat="1" ht="12.75" customHeight="1">
      <c r="A3" s="29"/>
      <c r="B3" s="7"/>
      <c r="G3" s="75"/>
      <c r="H3" s="75"/>
    </row>
    <row r="4" spans="1:8" s="6" customFormat="1" ht="20.100000000000001" customHeight="1">
      <c r="A4" s="29"/>
      <c r="B4" s="10" t="s">
        <v>39</v>
      </c>
      <c r="C4" s="9"/>
      <c r="D4" s="9"/>
      <c r="E4" s="9"/>
      <c r="F4" s="9"/>
      <c r="G4" s="75"/>
      <c r="H4" s="75"/>
    </row>
    <row r="5" spans="1:8" s="6" customFormat="1" ht="20.100000000000001" customHeight="1">
      <c r="A5" s="29"/>
      <c r="B5" s="10" t="s">
        <v>40</v>
      </c>
      <c r="C5" s="9"/>
      <c r="D5" s="9"/>
      <c r="E5" s="9"/>
      <c r="F5" s="9"/>
      <c r="G5" s="75"/>
      <c r="H5" s="75"/>
    </row>
    <row r="6" spans="1:8" s="6" customFormat="1" ht="20.100000000000001" customHeight="1">
      <c r="A6" s="29"/>
      <c r="B6" s="10" t="s">
        <v>140</v>
      </c>
      <c r="C6" s="47"/>
      <c r="D6" s="9"/>
      <c r="F6" s="9"/>
      <c r="G6" s="75"/>
      <c r="H6" s="75"/>
    </row>
    <row r="7" spans="1:8" s="1" customFormat="1" ht="8.1" customHeight="1">
      <c r="A7" s="33"/>
      <c r="C7" s="34"/>
      <c r="D7" s="51"/>
      <c r="F7" s="51"/>
      <c r="G7" s="75"/>
      <c r="H7" s="75"/>
    </row>
    <row r="8" spans="1:8" s="6" customFormat="1" ht="24.95" customHeight="1">
      <c r="A8" s="29"/>
      <c r="B8" s="23" t="s">
        <v>124</v>
      </c>
      <c r="C8" s="22"/>
      <c r="D8" s="11"/>
      <c r="E8" s="11"/>
      <c r="F8" s="8" t="s">
        <v>16</v>
      </c>
      <c r="G8" s="75"/>
      <c r="H8" s="75"/>
    </row>
    <row r="9" spans="1:8" s="13" customFormat="1" ht="45" customHeight="1">
      <c r="A9" s="30"/>
      <c r="B9" s="19"/>
      <c r="C9" s="20" t="s">
        <v>152</v>
      </c>
      <c r="D9" s="20" t="s">
        <v>41</v>
      </c>
      <c r="E9" s="20" t="s">
        <v>42</v>
      </c>
      <c r="F9" s="20" t="s">
        <v>153</v>
      </c>
      <c r="G9" s="75"/>
      <c r="H9" s="75"/>
    </row>
    <row r="10" spans="1:8" s="1" customFormat="1" ht="8.1" customHeight="1">
      <c r="A10" s="33"/>
      <c r="C10" s="34"/>
      <c r="D10" s="27"/>
      <c r="F10" s="27"/>
      <c r="G10" s="75"/>
      <c r="H10" s="75"/>
    </row>
    <row r="11" spans="1:8" s="6" customFormat="1" ht="15.95" customHeight="1">
      <c r="A11" s="29"/>
      <c r="B11" s="50" t="s">
        <v>43</v>
      </c>
      <c r="C11" s="48"/>
      <c r="D11" s="11"/>
      <c r="E11" s="11"/>
      <c r="F11" s="8"/>
      <c r="G11" s="75"/>
      <c r="H11" s="75"/>
    </row>
    <row r="12" spans="1:8" s="17" customFormat="1" ht="15.95" customHeight="1">
      <c r="A12" s="31"/>
      <c r="B12" s="14" t="s">
        <v>125</v>
      </c>
      <c r="C12" s="15">
        <f>C41+C119</f>
        <v>0</v>
      </c>
      <c r="D12" s="15">
        <f>D41+D119</f>
        <v>0</v>
      </c>
      <c r="E12" s="15">
        <f>E41+E119</f>
        <v>0</v>
      </c>
      <c r="F12" s="15">
        <f>F41+F119</f>
        <v>0</v>
      </c>
      <c r="G12" s="75"/>
      <c r="H12" s="75"/>
    </row>
    <row r="13" spans="1:8" s="17" customFormat="1" ht="15.95" customHeight="1">
      <c r="A13" s="31"/>
      <c r="B13" s="14" t="s">
        <v>126</v>
      </c>
      <c r="C13" s="15">
        <f>SUM(C76,C82, C141:C142)</f>
        <v>0</v>
      </c>
      <c r="D13" s="15">
        <f>SUM(D76,D82, D141:D142)</f>
        <v>0</v>
      </c>
      <c r="E13" s="15">
        <f>SUM(E76,E82, E141:E142)</f>
        <v>0</v>
      </c>
      <c r="F13" s="15">
        <f>SUM(F76,F82, F141:F142)</f>
        <v>0</v>
      </c>
      <c r="G13" s="75"/>
      <c r="H13" s="75"/>
    </row>
    <row r="14" spans="1:8" s="17" customFormat="1" ht="15.95" customHeight="1">
      <c r="A14" s="31"/>
      <c r="B14" s="14" t="s">
        <v>93</v>
      </c>
      <c r="C14" s="15">
        <f>C94+C143</f>
        <v>0</v>
      </c>
      <c r="D14" s="15">
        <f>D94+D143</f>
        <v>0</v>
      </c>
      <c r="E14" s="15">
        <f>E94+E143</f>
        <v>0</v>
      </c>
      <c r="F14" s="15">
        <f>F94+F143</f>
        <v>0</v>
      </c>
      <c r="G14" s="75"/>
      <c r="H14" s="75"/>
    </row>
    <row r="15" spans="1:8" s="17" customFormat="1" ht="15.95" customHeight="1">
      <c r="A15" s="32"/>
      <c r="B15" s="18" t="s">
        <v>128</v>
      </c>
      <c r="C15" s="16">
        <f>SUM(C12:C14)</f>
        <v>0</v>
      </c>
      <c r="D15" s="16">
        <f>SUM(D12:D14)</f>
        <v>0</v>
      </c>
      <c r="E15" s="16">
        <f>SUM(E12:E14)</f>
        <v>0</v>
      </c>
      <c r="F15" s="16">
        <f>SUM(F12:F14)</f>
        <v>0</v>
      </c>
      <c r="G15" s="75"/>
      <c r="H15" s="75"/>
    </row>
    <row r="16" spans="1:8" s="1" customFormat="1" ht="8.1" customHeight="1">
      <c r="A16" s="33"/>
      <c r="C16" s="34"/>
      <c r="D16" s="27"/>
      <c r="F16" s="27"/>
      <c r="G16" s="75"/>
      <c r="H16" s="75"/>
    </row>
    <row r="17" spans="1:8" s="6" customFormat="1" ht="15.95" customHeight="1">
      <c r="A17" s="29"/>
      <c r="B17" s="50" t="s">
        <v>48</v>
      </c>
      <c r="C17" s="48"/>
      <c r="D17" s="11"/>
      <c r="E17" s="11"/>
      <c r="F17" s="8"/>
      <c r="G17" s="75"/>
      <c r="H17" s="75"/>
    </row>
    <row r="18" spans="1:8" s="17" customFormat="1" ht="15.95" customHeight="1">
      <c r="A18" s="31"/>
      <c r="B18" s="14" t="s">
        <v>133</v>
      </c>
      <c r="C18" s="15">
        <f>SUM(C44:C50,C122:C126)</f>
        <v>0</v>
      </c>
      <c r="D18" s="15">
        <f>SUM(D44:D50,D122:D126)</f>
        <v>0</v>
      </c>
      <c r="E18" s="15">
        <f>SUM(E44:E50,E122:E126)</f>
        <v>0</v>
      </c>
      <c r="F18" s="15">
        <f>SUM(F44:F50,F122:F126)</f>
        <v>0</v>
      </c>
      <c r="G18" s="75"/>
      <c r="H18" s="75"/>
    </row>
    <row r="19" spans="1:8" s="17" customFormat="1" ht="15.95" customHeight="1">
      <c r="A19" s="31"/>
      <c r="B19" s="14" t="s">
        <v>134</v>
      </c>
      <c r="C19" s="15">
        <f>SUM(C51,C104,C127,C152)</f>
        <v>0</v>
      </c>
      <c r="D19" s="15">
        <f>SUM(D51,D104,D127,D152)</f>
        <v>0</v>
      </c>
      <c r="E19" s="15">
        <f>SUM(E51,E104,E127,E152)</f>
        <v>0</v>
      </c>
      <c r="F19" s="15">
        <f>SUM(F51,F104,F127,F152)</f>
        <v>0</v>
      </c>
      <c r="G19" s="75"/>
      <c r="H19" s="75"/>
    </row>
    <row r="20" spans="1:8" s="17" customFormat="1" ht="15.95" customHeight="1">
      <c r="A20" s="31"/>
      <c r="B20" s="14" t="s">
        <v>135</v>
      </c>
      <c r="C20" s="15">
        <f>SUM(C55:C56,C131:C132)</f>
        <v>0</v>
      </c>
      <c r="D20" s="15">
        <f>SUM(D55:D56,D131:D132)</f>
        <v>0</v>
      </c>
      <c r="E20" s="15">
        <f>SUM(E55:E56,E131:E132)</f>
        <v>0</v>
      </c>
      <c r="F20" s="15">
        <f>SUM(F55:F56,F131:F132)</f>
        <v>0</v>
      </c>
      <c r="G20" s="75"/>
      <c r="H20" s="75"/>
    </row>
    <row r="21" spans="1:8" s="17" customFormat="1" ht="15.95" customHeight="1">
      <c r="A21" s="31"/>
      <c r="B21" s="14" t="s">
        <v>136</v>
      </c>
      <c r="C21" s="15">
        <f>SUM(C52:C53,C128:C129)</f>
        <v>0</v>
      </c>
      <c r="D21" s="15">
        <f>SUM(D52:D53,D128:D129)</f>
        <v>0</v>
      </c>
      <c r="E21" s="15">
        <f>SUM(E52:E53,E128:E129)</f>
        <v>0</v>
      </c>
      <c r="F21" s="15">
        <f>SUM(F52:F53,F128:F129)</f>
        <v>0</v>
      </c>
      <c r="G21" s="75"/>
      <c r="H21" s="75"/>
    </row>
    <row r="22" spans="1:8" s="17" customFormat="1" ht="15.95" customHeight="1">
      <c r="A22" s="31"/>
      <c r="B22" s="14" t="s">
        <v>137</v>
      </c>
      <c r="C22" s="15">
        <f>SUM(C54,C130)</f>
        <v>0</v>
      </c>
      <c r="D22" s="15">
        <f>SUM(D54,D130)</f>
        <v>0</v>
      </c>
      <c r="E22" s="15">
        <f>SUM(E54,E130)</f>
        <v>0</v>
      </c>
      <c r="F22" s="15">
        <f>SUM(F54,F130)</f>
        <v>0</v>
      </c>
      <c r="G22" s="75"/>
      <c r="H22" s="75"/>
    </row>
    <row r="23" spans="1:8" s="17" customFormat="1" ht="15.95" customHeight="1">
      <c r="A23" s="31"/>
      <c r="B23" s="14" t="s">
        <v>138</v>
      </c>
      <c r="C23" s="15">
        <f>SUM(C98:C103, C147:C151)</f>
        <v>0</v>
      </c>
      <c r="D23" s="15">
        <f>SUM(D98:D103, D147:D151)</f>
        <v>0</v>
      </c>
      <c r="E23" s="15">
        <f>SUM(E98:E103, E147:E151)</f>
        <v>0</v>
      </c>
      <c r="F23" s="15">
        <f>SUM(F98:F103, F147:F151)</f>
        <v>0</v>
      </c>
      <c r="G23" s="75"/>
      <c r="H23" s="75"/>
    </row>
    <row r="24" spans="1:8" s="17" customFormat="1" ht="15.95" customHeight="1">
      <c r="A24" s="32"/>
      <c r="B24" s="18" t="s">
        <v>53</v>
      </c>
      <c r="C24" s="16">
        <f>SUM(C18:C23)</f>
        <v>0</v>
      </c>
      <c r="D24" s="16">
        <f>SUM(D18:D23)</f>
        <v>0</v>
      </c>
      <c r="E24" s="16">
        <f>SUM(E18:E23)</f>
        <v>0</v>
      </c>
      <c r="F24" s="16">
        <f>SUM(F18:F23)</f>
        <v>0</v>
      </c>
      <c r="G24" s="75"/>
      <c r="H24" s="75"/>
    </row>
    <row r="25" spans="1:8" ht="18" customHeight="1">
      <c r="D25" s="41"/>
      <c r="E25" s="41"/>
      <c r="F25" s="41"/>
    </row>
    <row r="26" spans="1:8" s="6" customFormat="1" ht="24.95" customHeight="1">
      <c r="A26" s="29"/>
      <c r="B26" s="23" t="s">
        <v>127</v>
      </c>
      <c r="C26" s="22"/>
      <c r="D26" s="11"/>
      <c r="E26" s="11"/>
      <c r="F26" s="8"/>
      <c r="G26" s="75"/>
      <c r="H26" s="75"/>
    </row>
    <row r="27" spans="1:8" s="6" customFormat="1" ht="20.100000000000001" customHeight="1">
      <c r="A27" s="29"/>
      <c r="B27" s="12" t="s">
        <v>142</v>
      </c>
      <c r="C27" s="48"/>
      <c r="D27" s="11"/>
      <c r="E27" s="11"/>
      <c r="F27" s="8" t="s">
        <v>16</v>
      </c>
      <c r="G27" s="75"/>
      <c r="H27" s="75"/>
    </row>
    <row r="28" spans="1:8" s="13" customFormat="1" ht="45" customHeight="1">
      <c r="A28" s="30"/>
      <c r="B28" s="19"/>
      <c r="C28" s="20" t="str">
        <f>C$9</f>
        <v>2020-21 
Provisional 
Outturn</v>
      </c>
      <c r="D28" s="20" t="str">
        <f>D$9</f>
        <v>2021-22 
Budget 
Estimate</v>
      </c>
      <c r="E28" s="20" t="str">
        <f>E$9</f>
        <v>2022-23 
Budget 
Estimate</v>
      </c>
      <c r="F28" s="20" t="str">
        <f>F$9</f>
        <v>2023-24 
Budget 
Estimate</v>
      </c>
      <c r="G28" s="75"/>
      <c r="H28" s="75"/>
    </row>
    <row r="29" spans="1:8" s="1" customFormat="1" ht="8.1" customHeight="1">
      <c r="A29" s="33"/>
      <c r="C29" s="34"/>
      <c r="D29" s="27"/>
      <c r="F29" s="27"/>
      <c r="G29" s="75"/>
      <c r="H29" s="75"/>
    </row>
    <row r="30" spans="1:8" s="6" customFormat="1" ht="15.95" customHeight="1">
      <c r="A30" s="29"/>
      <c r="B30" s="50" t="s">
        <v>43</v>
      </c>
      <c r="C30" s="48"/>
      <c r="D30" s="11"/>
      <c r="E30" s="11"/>
      <c r="F30" s="8"/>
      <c r="G30" s="75"/>
      <c r="H30" s="75"/>
    </row>
    <row r="31" spans="1:8" s="17" customFormat="1" ht="15.95" customHeight="1">
      <c r="A31" s="31"/>
      <c r="B31" s="21" t="s">
        <v>31</v>
      </c>
      <c r="C31" s="26">
        <v>0</v>
      </c>
      <c r="D31" s="26">
        <v>0</v>
      </c>
      <c r="E31" s="26">
        <v>0</v>
      </c>
      <c r="F31" s="26">
        <v>0</v>
      </c>
      <c r="G31" s="75"/>
      <c r="H31" s="75"/>
    </row>
    <row r="32" spans="1:8" s="17" customFormat="1" ht="15.95" customHeight="1">
      <c r="A32" s="31"/>
      <c r="B32" s="21" t="s">
        <v>154</v>
      </c>
      <c r="C32" s="26">
        <v>0</v>
      </c>
      <c r="D32" s="26">
        <v>0</v>
      </c>
      <c r="E32" s="26">
        <v>0</v>
      </c>
      <c r="F32" s="26">
        <v>0</v>
      </c>
      <c r="G32" s="75"/>
      <c r="H32" s="75"/>
    </row>
    <row r="33" spans="1:8" s="17" customFormat="1" ht="15.95" customHeight="1">
      <c r="A33" s="31"/>
      <c r="B33" s="21" t="s">
        <v>32</v>
      </c>
      <c r="C33" s="26">
        <v>0</v>
      </c>
      <c r="D33" s="26">
        <v>0</v>
      </c>
      <c r="E33" s="26">
        <v>0</v>
      </c>
      <c r="F33" s="26">
        <v>0</v>
      </c>
      <c r="G33" s="75"/>
      <c r="H33" s="75"/>
    </row>
    <row r="34" spans="1:8" s="17" customFormat="1" ht="15.95" customHeight="1">
      <c r="A34" s="31"/>
      <c r="B34" s="21" t="s">
        <v>35</v>
      </c>
      <c r="C34" s="26">
        <v>0</v>
      </c>
      <c r="D34" s="26">
        <v>0</v>
      </c>
      <c r="E34" s="26">
        <v>0</v>
      </c>
      <c r="F34" s="26">
        <v>0</v>
      </c>
      <c r="G34" s="75"/>
      <c r="H34" s="75"/>
    </row>
    <row r="35" spans="1:8" s="17" customFormat="1" ht="15.95" customHeight="1">
      <c r="A35" s="31"/>
      <c r="B35" s="21" t="s">
        <v>33</v>
      </c>
      <c r="C35" s="26">
        <v>0</v>
      </c>
      <c r="D35" s="26">
        <v>0</v>
      </c>
      <c r="E35" s="26">
        <v>0</v>
      </c>
      <c r="F35" s="26">
        <v>0</v>
      </c>
      <c r="G35" s="75"/>
      <c r="H35" s="75"/>
    </row>
    <row r="36" spans="1:8" s="17" customFormat="1" ht="15.95" customHeight="1">
      <c r="A36" s="31"/>
      <c r="B36" s="21" t="s">
        <v>45</v>
      </c>
      <c r="C36" s="26">
        <v>0</v>
      </c>
      <c r="D36" s="26">
        <v>0</v>
      </c>
      <c r="E36" s="26">
        <v>0</v>
      </c>
      <c r="F36" s="26">
        <v>0</v>
      </c>
      <c r="G36" s="75"/>
      <c r="H36" s="75"/>
    </row>
    <row r="37" spans="1:8" s="17" customFormat="1" ht="15.95" customHeight="1">
      <c r="A37" s="31"/>
      <c r="B37" s="21" t="s">
        <v>44</v>
      </c>
      <c r="C37" s="26">
        <v>0</v>
      </c>
      <c r="D37" s="26">
        <v>0</v>
      </c>
      <c r="E37" s="26">
        <v>0</v>
      </c>
      <c r="F37" s="26">
        <v>0</v>
      </c>
      <c r="G37" s="75"/>
      <c r="H37" s="75"/>
    </row>
    <row r="38" spans="1:8" s="17" customFormat="1" ht="15.95" customHeight="1">
      <c r="A38" s="31"/>
      <c r="B38" s="21" t="s">
        <v>38</v>
      </c>
      <c r="C38" s="26">
        <v>0</v>
      </c>
      <c r="D38" s="26">
        <v>0</v>
      </c>
      <c r="E38" s="26">
        <v>0</v>
      </c>
      <c r="F38" s="26">
        <v>0</v>
      </c>
      <c r="G38" s="75"/>
      <c r="H38" s="75"/>
    </row>
    <row r="39" spans="1:8" s="17" customFormat="1" ht="15.95" customHeight="1">
      <c r="A39" s="31"/>
      <c r="B39" s="21" t="s">
        <v>34</v>
      </c>
      <c r="C39" s="26">
        <v>0</v>
      </c>
      <c r="D39" s="26">
        <v>0</v>
      </c>
      <c r="E39" s="26">
        <v>0</v>
      </c>
      <c r="F39" s="26">
        <v>0</v>
      </c>
      <c r="G39" s="75"/>
      <c r="H39" s="75"/>
    </row>
    <row r="40" spans="1:8" s="17" customFormat="1" ht="15.95" customHeight="1">
      <c r="A40" s="31"/>
      <c r="B40" s="21" t="s">
        <v>46</v>
      </c>
      <c r="C40" s="26">
        <v>0</v>
      </c>
      <c r="D40" s="26">
        <v>0</v>
      </c>
      <c r="E40" s="26">
        <v>0</v>
      </c>
      <c r="F40" s="26">
        <v>0</v>
      </c>
      <c r="G40" s="75"/>
      <c r="H40" s="75"/>
    </row>
    <row r="41" spans="1:8" s="17" customFormat="1" ht="15.95" customHeight="1">
      <c r="A41" s="32"/>
      <c r="B41" s="18" t="s">
        <v>47</v>
      </c>
      <c r="C41" s="16">
        <f>SUM(C31:C40)</f>
        <v>0</v>
      </c>
      <c r="D41" s="16">
        <f>SUM(D31:D40)</f>
        <v>0</v>
      </c>
      <c r="E41" s="16">
        <f>SUM(E31:E40)</f>
        <v>0</v>
      </c>
      <c r="F41" s="16">
        <f>SUM(F31:F40)</f>
        <v>0</v>
      </c>
      <c r="G41" s="75"/>
      <c r="H41" s="75"/>
    </row>
    <row r="42" spans="1:8" s="1" customFormat="1" ht="8.1" customHeight="1">
      <c r="A42" s="33"/>
      <c r="C42" s="34"/>
      <c r="D42" s="27"/>
      <c r="F42" s="27"/>
      <c r="G42" s="75"/>
      <c r="H42" s="75"/>
    </row>
    <row r="43" spans="1:8" s="6" customFormat="1" ht="15.95" customHeight="1">
      <c r="A43" s="29"/>
      <c r="B43" s="50" t="s">
        <v>48</v>
      </c>
      <c r="C43" s="48"/>
      <c r="D43" s="11"/>
      <c r="E43" s="11"/>
      <c r="F43" s="8"/>
      <c r="G43" s="75"/>
      <c r="H43" s="75"/>
    </row>
    <row r="44" spans="1:8" s="17" customFormat="1" ht="15.95" customHeight="1">
      <c r="A44" s="31"/>
      <c r="B44" s="21" t="s">
        <v>78</v>
      </c>
      <c r="C44" s="26">
        <v>0</v>
      </c>
      <c r="D44" s="26">
        <v>0</v>
      </c>
      <c r="E44" s="26">
        <v>0</v>
      </c>
      <c r="F44" s="26">
        <v>0</v>
      </c>
      <c r="G44" s="75"/>
      <c r="H44" s="75"/>
    </row>
    <row r="45" spans="1:8" s="17" customFormat="1" ht="15.95" customHeight="1">
      <c r="A45" s="31"/>
      <c r="B45" s="21" t="s">
        <v>79</v>
      </c>
      <c r="C45" s="26">
        <v>0</v>
      </c>
      <c r="D45" s="26">
        <v>0</v>
      </c>
      <c r="E45" s="26">
        <v>0</v>
      </c>
      <c r="F45" s="26">
        <v>0</v>
      </c>
      <c r="G45" s="75"/>
      <c r="H45" s="75"/>
    </row>
    <row r="46" spans="1:8" s="17" customFormat="1" ht="15.95" customHeight="1">
      <c r="A46" s="31"/>
      <c r="B46" s="21" t="s">
        <v>80</v>
      </c>
      <c r="C46" s="26">
        <v>0</v>
      </c>
      <c r="D46" s="26">
        <v>0</v>
      </c>
      <c r="E46" s="26">
        <v>0</v>
      </c>
      <c r="F46" s="26">
        <v>0</v>
      </c>
      <c r="G46" s="75"/>
      <c r="H46" s="75"/>
    </row>
    <row r="47" spans="1:8" s="17" customFormat="1" ht="15.95" customHeight="1">
      <c r="A47" s="31"/>
      <c r="B47" s="21" t="s">
        <v>81</v>
      </c>
      <c r="C47" s="26">
        <v>0</v>
      </c>
      <c r="D47" s="26">
        <v>0</v>
      </c>
      <c r="E47" s="26">
        <v>0</v>
      </c>
      <c r="F47" s="26">
        <v>0</v>
      </c>
      <c r="G47" s="75"/>
      <c r="H47" s="75"/>
    </row>
    <row r="48" spans="1:8" s="17" customFormat="1" ht="15.95" customHeight="1">
      <c r="A48" s="31"/>
      <c r="B48" s="21" t="s">
        <v>82</v>
      </c>
      <c r="C48" s="26">
        <v>0</v>
      </c>
      <c r="D48" s="26">
        <v>0</v>
      </c>
      <c r="E48" s="26">
        <v>0</v>
      </c>
      <c r="F48" s="26">
        <v>0</v>
      </c>
      <c r="G48" s="75"/>
      <c r="H48" s="75"/>
    </row>
    <row r="49" spans="1:8" s="17" customFormat="1" ht="15.95" customHeight="1">
      <c r="A49" s="31"/>
      <c r="B49" s="21" t="s">
        <v>83</v>
      </c>
      <c r="C49" s="26">
        <v>0</v>
      </c>
      <c r="D49" s="26">
        <v>0</v>
      </c>
      <c r="E49" s="26">
        <v>0</v>
      </c>
      <c r="F49" s="26">
        <v>0</v>
      </c>
      <c r="G49" s="75"/>
      <c r="H49" s="75"/>
    </row>
    <row r="50" spans="1:8" s="17" customFormat="1" ht="15.95" customHeight="1">
      <c r="A50" s="31"/>
      <c r="B50" s="21" t="s">
        <v>84</v>
      </c>
      <c r="C50" s="26">
        <v>0</v>
      </c>
      <c r="D50" s="26">
        <v>0</v>
      </c>
      <c r="E50" s="26">
        <v>0</v>
      </c>
      <c r="F50" s="26">
        <v>0</v>
      </c>
      <c r="G50" s="75"/>
      <c r="H50" s="75"/>
    </row>
    <row r="51" spans="1:8" s="17" customFormat="1" ht="15.95" customHeight="1">
      <c r="A51" s="31"/>
      <c r="B51" s="21" t="s">
        <v>85</v>
      </c>
      <c r="C51" s="26">
        <v>0</v>
      </c>
      <c r="D51" s="26">
        <v>0</v>
      </c>
      <c r="E51" s="26">
        <v>0</v>
      </c>
      <c r="F51" s="26">
        <v>0</v>
      </c>
      <c r="G51" s="75"/>
      <c r="H51" s="75"/>
    </row>
    <row r="52" spans="1:8" s="17" customFormat="1" ht="15.95" customHeight="1">
      <c r="A52" s="31"/>
      <c r="B52" s="21" t="s">
        <v>86</v>
      </c>
      <c r="C52" s="26">
        <v>0</v>
      </c>
      <c r="D52" s="26">
        <v>0</v>
      </c>
      <c r="E52" s="26">
        <v>0</v>
      </c>
      <c r="F52" s="26">
        <v>0</v>
      </c>
      <c r="G52" s="75"/>
      <c r="H52" s="75"/>
    </row>
    <row r="53" spans="1:8" s="17" customFormat="1" ht="15.95" customHeight="1">
      <c r="A53" s="31"/>
      <c r="B53" s="21" t="s">
        <v>87</v>
      </c>
      <c r="C53" s="26">
        <v>0</v>
      </c>
      <c r="D53" s="26">
        <v>0</v>
      </c>
      <c r="E53" s="26">
        <v>0</v>
      </c>
      <c r="F53" s="26">
        <v>0</v>
      </c>
      <c r="G53" s="75"/>
      <c r="H53" s="75"/>
    </row>
    <row r="54" spans="1:8" s="17" customFormat="1" ht="15.95" customHeight="1">
      <c r="A54" s="31"/>
      <c r="B54" s="21" t="s">
        <v>88</v>
      </c>
      <c r="C54" s="15">
        <v>0</v>
      </c>
      <c r="D54" s="15">
        <v>0</v>
      </c>
      <c r="E54" s="26">
        <v>0</v>
      </c>
      <c r="F54" s="26">
        <v>0</v>
      </c>
      <c r="G54" s="75"/>
      <c r="H54" s="75"/>
    </row>
    <row r="55" spans="1:8" s="17" customFormat="1" ht="15.95" customHeight="1">
      <c r="A55" s="31"/>
      <c r="B55" s="21" t="s">
        <v>89</v>
      </c>
      <c r="C55" s="26">
        <v>0</v>
      </c>
      <c r="D55" s="26">
        <v>0</v>
      </c>
      <c r="E55" s="26">
        <v>0</v>
      </c>
      <c r="F55" s="26">
        <v>0</v>
      </c>
      <c r="G55" s="75"/>
      <c r="H55" s="75"/>
    </row>
    <row r="56" spans="1:8" s="17" customFormat="1" ht="15.95" customHeight="1">
      <c r="A56" s="31"/>
      <c r="B56" s="21" t="s">
        <v>90</v>
      </c>
      <c r="C56" s="26">
        <v>0</v>
      </c>
      <c r="D56" s="26">
        <v>0</v>
      </c>
      <c r="E56" s="26">
        <v>0</v>
      </c>
      <c r="F56" s="26">
        <v>0</v>
      </c>
      <c r="G56" s="75"/>
      <c r="H56" s="75"/>
    </row>
    <row r="57" spans="1:8" s="17" customFormat="1" ht="15.95" customHeight="1">
      <c r="A57" s="32"/>
      <c r="B57" s="18" t="s">
        <v>49</v>
      </c>
      <c r="C57" s="16">
        <f>SUM(C44:C56)</f>
        <v>0</v>
      </c>
      <c r="D57" s="16">
        <f>SUM(D44:D56)</f>
        <v>0</v>
      </c>
      <c r="E57" s="16">
        <f>SUM(E44:E56)</f>
        <v>0</v>
      </c>
      <c r="F57" s="16">
        <f>SUM(F44:F56)</f>
        <v>0</v>
      </c>
      <c r="G57" s="75"/>
      <c r="H57" s="75"/>
    </row>
    <row r="58" spans="1:8" s="1" customFormat="1" ht="8.1" customHeight="1">
      <c r="A58" s="33"/>
      <c r="C58" s="34"/>
      <c r="D58" s="27"/>
      <c r="F58" s="27"/>
      <c r="G58" s="75"/>
      <c r="H58" s="75"/>
    </row>
    <row r="59" spans="1:8" s="17" customFormat="1" ht="15.95" customHeight="1">
      <c r="A59" s="31"/>
      <c r="B59" s="44" t="s">
        <v>97</v>
      </c>
      <c r="C59" s="36" t="str">
        <f>IF(C41+C57=0, "PASS", "FAIL")</f>
        <v>PASS</v>
      </c>
      <c r="D59" s="36" t="str">
        <f>IF(D41+D57=0, "PASS", "FAIL")</f>
        <v>PASS</v>
      </c>
      <c r="E59" s="36" t="str">
        <f>IF(E41+E57=0, "PASS", "FAIL")</f>
        <v>PASS</v>
      </c>
      <c r="F59" s="36" t="str">
        <f>IF(F41+F57=0, "PASS", "FAIL")</f>
        <v>PASS</v>
      </c>
      <c r="G59" s="75"/>
      <c r="H59" s="75"/>
    </row>
    <row r="60" spans="1:8" s="1" customFormat="1" ht="18" customHeight="1">
      <c r="A60" s="33"/>
      <c r="C60" s="34"/>
      <c r="D60" s="27"/>
      <c r="F60" s="27"/>
      <c r="G60" s="75"/>
      <c r="H60" s="75"/>
    </row>
    <row r="61" spans="1:8" s="6" customFormat="1" ht="20.100000000000001" customHeight="1">
      <c r="A61" s="29"/>
      <c r="B61" s="12" t="s">
        <v>141</v>
      </c>
      <c r="C61" s="48"/>
      <c r="D61" s="11"/>
      <c r="E61" s="11"/>
      <c r="F61" s="8" t="s">
        <v>16</v>
      </c>
      <c r="G61" s="75"/>
      <c r="H61" s="75"/>
    </row>
    <row r="62" spans="1:8" s="13" customFormat="1" ht="45" customHeight="1">
      <c r="A62" s="30"/>
      <c r="B62" s="19"/>
      <c r="C62" s="20" t="str">
        <f>C$9</f>
        <v>2020-21 
Provisional 
Outturn</v>
      </c>
      <c r="D62" s="20" t="str">
        <f>D$9</f>
        <v>2021-22 
Budget 
Estimate</v>
      </c>
      <c r="E62" s="20" t="str">
        <f>E$9</f>
        <v>2022-23 
Budget 
Estimate</v>
      </c>
      <c r="F62" s="20" t="str">
        <f>F$9</f>
        <v>2023-24 
Budget 
Estimate</v>
      </c>
      <c r="G62" s="75"/>
      <c r="H62" s="75"/>
    </row>
    <row r="63" spans="1:8" s="1" customFormat="1" ht="8.1" customHeight="1">
      <c r="A63" s="33"/>
      <c r="C63" s="34"/>
      <c r="D63" s="27"/>
      <c r="F63" s="27"/>
      <c r="G63" s="75"/>
      <c r="H63" s="75"/>
    </row>
    <row r="64" spans="1:8" s="6" customFormat="1" ht="15.95" customHeight="1">
      <c r="A64" s="29"/>
      <c r="B64" s="50" t="s">
        <v>43</v>
      </c>
      <c r="C64" s="48"/>
      <c r="D64" s="11"/>
      <c r="E64" s="11"/>
      <c r="F64" s="8"/>
      <c r="G64" s="75"/>
      <c r="H64" s="75"/>
    </row>
    <row r="65" spans="1:8" s="13" customFormat="1" ht="20.100000000000001" customHeight="1">
      <c r="A65" s="30"/>
      <c r="B65" s="81" t="s">
        <v>94</v>
      </c>
      <c r="C65" s="82"/>
      <c r="D65" s="82"/>
      <c r="E65" s="82"/>
      <c r="F65" s="83"/>
      <c r="G65" s="75"/>
      <c r="H65" s="75"/>
    </row>
    <row r="66" spans="1:8" s="17" customFormat="1" ht="15.95" customHeight="1">
      <c r="A66" s="31"/>
      <c r="B66" s="21" t="s">
        <v>31</v>
      </c>
      <c r="C66" s="26">
        <v>0</v>
      </c>
      <c r="D66" s="26">
        <v>0</v>
      </c>
      <c r="E66" s="26">
        <v>0</v>
      </c>
      <c r="F66" s="26">
        <v>0</v>
      </c>
      <c r="G66" s="75"/>
      <c r="H66" s="75"/>
    </row>
    <row r="67" spans="1:8" s="17" customFormat="1" ht="15.95" customHeight="1">
      <c r="A67" s="31"/>
      <c r="B67" s="21" t="s">
        <v>154</v>
      </c>
      <c r="C67" s="26">
        <v>0</v>
      </c>
      <c r="D67" s="26">
        <v>0</v>
      </c>
      <c r="E67" s="26">
        <v>0</v>
      </c>
      <c r="F67" s="26">
        <v>0</v>
      </c>
      <c r="G67" s="75"/>
      <c r="H67" s="75"/>
    </row>
    <row r="68" spans="1:8" s="17" customFormat="1" ht="15.95" customHeight="1">
      <c r="A68" s="31"/>
      <c r="B68" s="21" t="s">
        <v>32</v>
      </c>
      <c r="C68" s="26">
        <v>0</v>
      </c>
      <c r="D68" s="26">
        <v>0</v>
      </c>
      <c r="E68" s="26">
        <v>0</v>
      </c>
      <c r="F68" s="26">
        <v>0</v>
      </c>
      <c r="G68" s="75"/>
      <c r="H68" s="75"/>
    </row>
    <row r="69" spans="1:8" s="17" customFormat="1" ht="15.95" customHeight="1">
      <c r="A69" s="31"/>
      <c r="B69" s="21" t="s">
        <v>50</v>
      </c>
      <c r="C69" s="26">
        <v>0</v>
      </c>
      <c r="D69" s="26">
        <v>0</v>
      </c>
      <c r="E69" s="26">
        <v>0</v>
      </c>
      <c r="F69" s="26">
        <v>0</v>
      </c>
      <c r="G69" s="75"/>
      <c r="H69" s="75"/>
    </row>
    <row r="70" spans="1:8" s="17" customFormat="1" ht="15.95" customHeight="1">
      <c r="A70" s="31"/>
      <c r="B70" s="21" t="s">
        <v>33</v>
      </c>
      <c r="C70" s="26">
        <v>0</v>
      </c>
      <c r="D70" s="26">
        <v>0</v>
      </c>
      <c r="E70" s="26">
        <v>0</v>
      </c>
      <c r="F70" s="26">
        <v>0</v>
      </c>
      <c r="G70" s="75"/>
      <c r="H70" s="75"/>
    </row>
    <row r="71" spans="1:8" s="17" customFormat="1" ht="15.95" customHeight="1">
      <c r="A71" s="31"/>
      <c r="B71" s="21" t="s">
        <v>45</v>
      </c>
      <c r="C71" s="26">
        <v>0</v>
      </c>
      <c r="D71" s="26">
        <v>0</v>
      </c>
      <c r="E71" s="26">
        <v>0</v>
      </c>
      <c r="F71" s="26">
        <v>0</v>
      </c>
      <c r="G71" s="75"/>
      <c r="H71" s="75"/>
    </row>
    <row r="72" spans="1:8" s="17" customFormat="1" ht="15.95" customHeight="1">
      <c r="A72" s="31"/>
      <c r="B72" s="21" t="s">
        <v>44</v>
      </c>
      <c r="C72" s="26">
        <v>0</v>
      </c>
      <c r="D72" s="26">
        <v>0</v>
      </c>
      <c r="E72" s="26">
        <v>0</v>
      </c>
      <c r="F72" s="26">
        <v>0</v>
      </c>
      <c r="G72" s="75"/>
      <c r="H72" s="75"/>
    </row>
    <row r="73" spans="1:8" s="17" customFormat="1" ht="15.95" customHeight="1">
      <c r="A73" s="31"/>
      <c r="B73" s="21" t="s">
        <v>38</v>
      </c>
      <c r="C73" s="26">
        <v>0</v>
      </c>
      <c r="D73" s="26">
        <v>0</v>
      </c>
      <c r="E73" s="26">
        <v>0</v>
      </c>
      <c r="F73" s="26">
        <v>0</v>
      </c>
      <c r="G73" s="75"/>
      <c r="H73" s="75"/>
    </row>
    <row r="74" spans="1:8" s="17" customFormat="1" ht="15.95" customHeight="1">
      <c r="A74" s="31"/>
      <c r="B74" s="21" t="s">
        <v>34</v>
      </c>
      <c r="C74" s="26">
        <v>0</v>
      </c>
      <c r="D74" s="26">
        <v>0</v>
      </c>
      <c r="E74" s="26">
        <v>0</v>
      </c>
      <c r="F74" s="26">
        <v>0</v>
      </c>
      <c r="G74" s="75"/>
      <c r="H74" s="75"/>
    </row>
    <row r="75" spans="1:8" s="17" customFormat="1" ht="15.95" customHeight="1">
      <c r="A75" s="31"/>
      <c r="B75" s="21" t="s">
        <v>46</v>
      </c>
      <c r="C75" s="26">
        <v>0</v>
      </c>
      <c r="D75" s="26">
        <v>0</v>
      </c>
      <c r="E75" s="26">
        <v>0</v>
      </c>
      <c r="F75" s="26">
        <v>0</v>
      </c>
      <c r="G75" s="75"/>
      <c r="H75" s="75"/>
    </row>
    <row r="76" spans="1:8" s="17" customFormat="1" ht="15.95" customHeight="1">
      <c r="A76" s="32"/>
      <c r="B76" s="24" t="s">
        <v>95</v>
      </c>
      <c r="C76" s="25">
        <f>SUM(C66:C75)</f>
        <v>0</v>
      </c>
      <c r="D76" s="25">
        <f>SUM(D66:D75)</f>
        <v>0</v>
      </c>
      <c r="E76" s="25">
        <f>SUM(E66:E75)</f>
        <v>0</v>
      </c>
      <c r="F76" s="25">
        <f>SUM(F66:F75)</f>
        <v>0</v>
      </c>
      <c r="G76" s="75"/>
      <c r="H76" s="75"/>
    </row>
    <row r="77" spans="1:8" s="13" customFormat="1" ht="20.100000000000001" customHeight="1">
      <c r="A77" s="30"/>
      <c r="B77" s="81" t="s">
        <v>130</v>
      </c>
      <c r="C77" s="82"/>
      <c r="D77" s="82"/>
      <c r="E77" s="82"/>
      <c r="F77" s="83"/>
      <c r="G77" s="75"/>
      <c r="H77" s="75"/>
    </row>
    <row r="78" spans="1:8" s="17" customFormat="1" ht="15.95" customHeight="1">
      <c r="A78" s="31"/>
      <c r="B78" s="21" t="s">
        <v>51</v>
      </c>
      <c r="C78" s="26">
        <v>0</v>
      </c>
      <c r="D78" s="26">
        <v>0</v>
      </c>
      <c r="E78" s="26">
        <v>0</v>
      </c>
      <c r="F78" s="26">
        <v>0</v>
      </c>
      <c r="G78" s="75"/>
      <c r="H78" s="75"/>
    </row>
    <row r="79" spans="1:8" s="17" customFormat="1" ht="15.95" customHeight="1">
      <c r="A79" s="31"/>
      <c r="B79" s="21" t="s">
        <v>92</v>
      </c>
      <c r="C79" s="26">
        <v>0</v>
      </c>
      <c r="D79" s="26">
        <v>0</v>
      </c>
      <c r="E79" s="26">
        <v>0</v>
      </c>
      <c r="F79" s="26">
        <v>0</v>
      </c>
      <c r="G79" s="75"/>
      <c r="H79" s="75"/>
    </row>
    <row r="80" spans="1:8" s="17" customFormat="1" ht="15.95" customHeight="1">
      <c r="A80" s="31"/>
      <c r="B80" s="21" t="s">
        <v>131</v>
      </c>
      <c r="C80" s="26">
        <v>0</v>
      </c>
      <c r="D80" s="26">
        <v>0</v>
      </c>
      <c r="E80" s="26">
        <v>0</v>
      </c>
      <c r="F80" s="26">
        <v>0</v>
      </c>
      <c r="G80" s="75"/>
      <c r="H80" s="75"/>
    </row>
    <row r="81" spans="1:8" s="17" customFormat="1" ht="15.95" customHeight="1">
      <c r="A81" s="31"/>
      <c r="B81" s="21" t="s">
        <v>52</v>
      </c>
      <c r="C81" s="26">
        <v>0</v>
      </c>
      <c r="D81" s="26">
        <v>0</v>
      </c>
      <c r="E81" s="26">
        <v>0</v>
      </c>
      <c r="F81" s="26">
        <v>0</v>
      </c>
      <c r="G81" s="75"/>
      <c r="H81" s="75"/>
    </row>
    <row r="82" spans="1:8" s="17" customFormat="1" ht="15.95" customHeight="1">
      <c r="A82" s="32"/>
      <c r="B82" s="24" t="s">
        <v>132</v>
      </c>
      <c r="C82" s="25">
        <f>SUM(C78:C81)</f>
        <v>0</v>
      </c>
      <c r="D82" s="25">
        <f>SUM(D78:D81)</f>
        <v>0</v>
      </c>
      <c r="E82" s="25">
        <f>SUM(E78:E81)</f>
        <v>0</v>
      </c>
      <c r="F82" s="25">
        <f>SUM(F78:F81)</f>
        <v>0</v>
      </c>
      <c r="G82" s="75"/>
      <c r="H82" s="75"/>
    </row>
    <row r="83" spans="1:8" s="13" customFormat="1" ht="20.100000000000001" customHeight="1">
      <c r="A83" s="30"/>
      <c r="B83" s="81" t="s">
        <v>93</v>
      </c>
      <c r="C83" s="82"/>
      <c r="D83" s="82"/>
      <c r="E83" s="82"/>
      <c r="F83" s="83"/>
      <c r="G83" s="75"/>
      <c r="H83" s="75"/>
    </row>
    <row r="84" spans="1:8" s="17" customFormat="1" ht="15.95" customHeight="1">
      <c r="A84" s="31"/>
      <c r="B84" s="21" t="s">
        <v>31</v>
      </c>
      <c r="C84" s="26">
        <v>0</v>
      </c>
      <c r="D84" s="26">
        <v>0</v>
      </c>
      <c r="E84" s="26">
        <v>0</v>
      </c>
      <c r="F84" s="26">
        <v>0</v>
      </c>
      <c r="G84" s="75"/>
      <c r="H84" s="75"/>
    </row>
    <row r="85" spans="1:8" s="17" customFormat="1" ht="15.95" customHeight="1">
      <c r="A85" s="31"/>
      <c r="B85" s="21" t="s">
        <v>154</v>
      </c>
      <c r="C85" s="26">
        <v>0</v>
      </c>
      <c r="D85" s="26">
        <v>0</v>
      </c>
      <c r="E85" s="26">
        <v>0</v>
      </c>
      <c r="F85" s="26">
        <v>0</v>
      </c>
      <c r="G85" s="75"/>
      <c r="H85" s="75"/>
    </row>
    <row r="86" spans="1:8" s="17" customFormat="1" ht="15.95" customHeight="1">
      <c r="A86" s="31"/>
      <c r="B86" s="21" t="s">
        <v>32</v>
      </c>
      <c r="C86" s="26">
        <v>0</v>
      </c>
      <c r="D86" s="26">
        <v>0</v>
      </c>
      <c r="E86" s="26">
        <v>0</v>
      </c>
      <c r="F86" s="26">
        <v>0</v>
      </c>
      <c r="G86" s="75"/>
      <c r="H86" s="75"/>
    </row>
    <row r="87" spans="1:8" s="17" customFormat="1" ht="15.95" customHeight="1">
      <c r="A87" s="31"/>
      <c r="B87" s="21" t="s">
        <v>35</v>
      </c>
      <c r="C87" s="26">
        <v>0</v>
      </c>
      <c r="D87" s="26">
        <v>0</v>
      </c>
      <c r="E87" s="26">
        <v>0</v>
      </c>
      <c r="F87" s="26">
        <v>0</v>
      </c>
      <c r="G87" s="75"/>
      <c r="H87" s="75"/>
    </row>
    <row r="88" spans="1:8" s="17" customFormat="1" ht="15.95" customHeight="1">
      <c r="A88" s="31"/>
      <c r="B88" s="21" t="s">
        <v>33</v>
      </c>
      <c r="C88" s="26">
        <v>0</v>
      </c>
      <c r="D88" s="26">
        <v>0</v>
      </c>
      <c r="E88" s="26">
        <v>0</v>
      </c>
      <c r="F88" s="26">
        <v>0</v>
      </c>
      <c r="G88" s="75"/>
      <c r="H88" s="75"/>
    </row>
    <row r="89" spans="1:8" s="17" customFormat="1" ht="15.95" customHeight="1">
      <c r="A89" s="31"/>
      <c r="B89" s="21" t="s">
        <v>45</v>
      </c>
      <c r="C89" s="26">
        <v>0</v>
      </c>
      <c r="D89" s="26">
        <v>0</v>
      </c>
      <c r="E89" s="26">
        <v>0</v>
      </c>
      <c r="F89" s="26">
        <v>0</v>
      </c>
      <c r="G89" s="75"/>
      <c r="H89" s="75"/>
    </row>
    <row r="90" spans="1:8" s="17" customFormat="1" ht="15.95" customHeight="1">
      <c r="A90" s="31"/>
      <c r="B90" s="21" t="s">
        <v>44</v>
      </c>
      <c r="C90" s="26">
        <v>0</v>
      </c>
      <c r="D90" s="26">
        <v>0</v>
      </c>
      <c r="E90" s="26">
        <v>0</v>
      </c>
      <c r="F90" s="26">
        <v>0</v>
      </c>
      <c r="G90" s="75"/>
      <c r="H90" s="75"/>
    </row>
    <row r="91" spans="1:8" s="17" customFormat="1" ht="15.95" customHeight="1">
      <c r="A91" s="31"/>
      <c r="B91" s="21" t="s">
        <v>38</v>
      </c>
      <c r="C91" s="26">
        <v>0</v>
      </c>
      <c r="D91" s="26">
        <v>0</v>
      </c>
      <c r="E91" s="26">
        <v>0</v>
      </c>
      <c r="F91" s="26">
        <v>0</v>
      </c>
      <c r="G91" s="75"/>
      <c r="H91" s="75"/>
    </row>
    <row r="92" spans="1:8" s="17" customFormat="1" ht="15.95" customHeight="1">
      <c r="A92" s="31"/>
      <c r="B92" s="21" t="s">
        <v>34</v>
      </c>
      <c r="C92" s="26">
        <v>0</v>
      </c>
      <c r="D92" s="26">
        <v>0</v>
      </c>
      <c r="E92" s="26">
        <v>0</v>
      </c>
      <c r="F92" s="26">
        <v>0</v>
      </c>
      <c r="G92" s="75"/>
      <c r="H92" s="75"/>
    </row>
    <row r="93" spans="1:8" s="17" customFormat="1" ht="15.95" customHeight="1">
      <c r="A93" s="31"/>
      <c r="B93" s="21" t="s">
        <v>46</v>
      </c>
      <c r="C93" s="26">
        <v>0</v>
      </c>
      <c r="D93" s="26">
        <v>0</v>
      </c>
      <c r="E93" s="26">
        <v>0</v>
      </c>
      <c r="F93" s="26">
        <v>0</v>
      </c>
      <c r="G93" s="75"/>
      <c r="H93" s="75"/>
    </row>
    <row r="94" spans="1:8" s="17" customFormat="1" ht="15.95" customHeight="1">
      <c r="A94" s="32"/>
      <c r="B94" s="24" t="s">
        <v>96</v>
      </c>
      <c r="C94" s="25">
        <f>SUM(C84:C93)</f>
        <v>0</v>
      </c>
      <c r="D94" s="25">
        <f>SUM(D84:D93)</f>
        <v>0</v>
      </c>
      <c r="E94" s="25">
        <f>SUM(E84:E93)</f>
        <v>0</v>
      </c>
      <c r="F94" s="25">
        <f>SUM(F84:F93)</f>
        <v>0</v>
      </c>
      <c r="G94" s="75"/>
      <c r="H94" s="75"/>
    </row>
    <row r="95" spans="1:8" s="17" customFormat="1" ht="15.95" customHeight="1">
      <c r="A95" s="32"/>
      <c r="B95" s="18" t="s">
        <v>129</v>
      </c>
      <c r="C95" s="16">
        <f>SUM(C76,C82, C94)</f>
        <v>0</v>
      </c>
      <c r="D95" s="16">
        <f>SUM(D76,D82, D94)</f>
        <v>0</v>
      </c>
      <c r="E95" s="16">
        <f>SUM(E76,E82, E94)</f>
        <v>0</v>
      </c>
      <c r="F95" s="16">
        <f>SUM(F76,F82, F94)</f>
        <v>0</v>
      </c>
      <c r="G95" s="75"/>
      <c r="H95" s="75"/>
    </row>
    <row r="96" spans="1:8" s="1" customFormat="1" ht="8.1" customHeight="1">
      <c r="A96" s="33"/>
      <c r="C96" s="34"/>
      <c r="D96" s="27"/>
      <c r="F96" s="27"/>
      <c r="G96" s="75"/>
      <c r="H96" s="75"/>
    </row>
    <row r="97" spans="1:8" s="6" customFormat="1" ht="15.95" customHeight="1">
      <c r="A97" s="29"/>
      <c r="B97" s="50" t="s">
        <v>48</v>
      </c>
      <c r="C97" s="48"/>
      <c r="D97" s="11"/>
      <c r="E97" s="11"/>
      <c r="F97" s="8"/>
      <c r="G97" s="75"/>
      <c r="H97" s="75"/>
    </row>
    <row r="98" spans="1:8" s="17" customFormat="1" ht="15.95" customHeight="1">
      <c r="A98" s="31"/>
      <c r="B98" s="21" t="s">
        <v>78</v>
      </c>
      <c r="C98" s="26">
        <v>0</v>
      </c>
      <c r="D98" s="26">
        <v>0</v>
      </c>
      <c r="E98" s="26">
        <v>0</v>
      </c>
      <c r="F98" s="26">
        <v>0</v>
      </c>
      <c r="G98" s="75"/>
      <c r="H98" s="75"/>
    </row>
    <row r="99" spans="1:8" s="17" customFormat="1" ht="15.95" customHeight="1">
      <c r="A99" s="31"/>
      <c r="B99" s="21" t="s">
        <v>79</v>
      </c>
      <c r="C99" s="26">
        <v>0</v>
      </c>
      <c r="D99" s="26">
        <v>0</v>
      </c>
      <c r="E99" s="26">
        <v>0</v>
      </c>
      <c r="F99" s="26">
        <v>0</v>
      </c>
      <c r="G99" s="75"/>
      <c r="H99" s="75"/>
    </row>
    <row r="100" spans="1:8" s="17" customFormat="1" ht="15.95" customHeight="1">
      <c r="A100" s="31"/>
      <c r="B100" s="21" t="s">
        <v>80</v>
      </c>
      <c r="C100" s="26">
        <v>0</v>
      </c>
      <c r="D100" s="26">
        <v>0</v>
      </c>
      <c r="E100" s="26">
        <v>0</v>
      </c>
      <c r="F100" s="26">
        <v>0</v>
      </c>
      <c r="G100" s="75"/>
      <c r="H100" s="75"/>
    </row>
    <row r="101" spans="1:8" s="17" customFormat="1" ht="15.95" customHeight="1">
      <c r="A101" s="31"/>
      <c r="B101" s="21" t="s">
        <v>81</v>
      </c>
      <c r="C101" s="26">
        <v>0</v>
      </c>
      <c r="D101" s="26">
        <v>0</v>
      </c>
      <c r="E101" s="26">
        <v>0</v>
      </c>
      <c r="F101" s="26">
        <v>0</v>
      </c>
      <c r="G101" s="75"/>
      <c r="H101" s="75"/>
    </row>
    <row r="102" spans="1:8" s="17" customFormat="1" ht="15.95" customHeight="1">
      <c r="A102" s="31"/>
      <c r="B102" s="21" t="s">
        <v>82</v>
      </c>
      <c r="C102" s="26">
        <v>0</v>
      </c>
      <c r="D102" s="26">
        <v>0</v>
      </c>
      <c r="E102" s="26">
        <v>0</v>
      </c>
      <c r="F102" s="26">
        <v>0</v>
      </c>
      <c r="G102" s="75"/>
      <c r="H102" s="75"/>
    </row>
    <row r="103" spans="1:8" s="17" customFormat="1" ht="15.95" customHeight="1">
      <c r="A103" s="31"/>
      <c r="B103" s="21" t="s">
        <v>83</v>
      </c>
      <c r="C103" s="26">
        <v>0</v>
      </c>
      <c r="D103" s="26">
        <v>0</v>
      </c>
      <c r="E103" s="26">
        <v>0</v>
      </c>
      <c r="F103" s="26">
        <v>0</v>
      </c>
      <c r="G103" s="75"/>
      <c r="H103" s="75"/>
    </row>
    <row r="104" spans="1:8" s="17" customFormat="1" ht="15.95" customHeight="1">
      <c r="A104" s="31"/>
      <c r="B104" s="42" t="s">
        <v>85</v>
      </c>
      <c r="C104" s="15">
        <f>-SUM(C76,C82)</f>
        <v>0</v>
      </c>
      <c r="D104" s="15">
        <f>-SUM(D76,D82)</f>
        <v>0</v>
      </c>
      <c r="E104" s="15">
        <f>-SUM(E76,E82)</f>
        <v>0</v>
      </c>
      <c r="F104" s="15">
        <f>-SUM(F76,F82)</f>
        <v>0</v>
      </c>
      <c r="G104" s="75"/>
      <c r="H104" s="75"/>
    </row>
    <row r="105" spans="1:8" s="17" customFormat="1" ht="15.95" customHeight="1">
      <c r="A105" s="32"/>
      <c r="B105" s="18" t="s">
        <v>146</v>
      </c>
      <c r="C105" s="16">
        <f>SUM(C98:C104)</f>
        <v>0</v>
      </c>
      <c r="D105" s="16">
        <f>SUM(D98:D104)</f>
        <v>0</v>
      </c>
      <c r="E105" s="16">
        <f>SUM(E98:E104)</f>
        <v>0</v>
      </c>
      <c r="F105" s="16">
        <f>SUM(F98:F104)</f>
        <v>0</v>
      </c>
      <c r="G105" s="75"/>
      <c r="H105" s="75"/>
    </row>
    <row r="106" spans="1:8" s="1" customFormat="1" ht="8.1" customHeight="1">
      <c r="A106" s="33"/>
      <c r="C106" s="34"/>
      <c r="D106" s="27"/>
      <c r="F106" s="27"/>
      <c r="G106" s="75"/>
      <c r="H106" s="75"/>
    </row>
    <row r="107" spans="1:8" s="17" customFormat="1" ht="15.95" customHeight="1">
      <c r="A107" s="31"/>
      <c r="B107" s="44" t="s">
        <v>97</v>
      </c>
      <c r="C107" s="36" t="str">
        <f>IF(C95+C105=0, "PASS", "FAIL")</f>
        <v>PASS</v>
      </c>
      <c r="D107" s="36" t="str">
        <f>IF(D95+D105=0, "PASS", "FAIL")</f>
        <v>PASS</v>
      </c>
      <c r="E107" s="36" t="str">
        <f>IF(E95+E105=0, "PASS", "FAIL")</f>
        <v>PASS</v>
      </c>
      <c r="F107" s="36" t="str">
        <f>IF(F95+F105=0, "PASS", "FAIL")</f>
        <v>PASS</v>
      </c>
      <c r="G107" s="75"/>
      <c r="H107" s="75"/>
    </row>
    <row r="108" spans="1:8" ht="18" customHeight="1">
      <c r="D108" s="41"/>
      <c r="E108" s="41"/>
      <c r="F108" s="41"/>
    </row>
    <row r="109" spans="1:8" s="6" customFormat="1" ht="24.95" customHeight="1">
      <c r="A109" s="29"/>
      <c r="B109" s="23" t="s">
        <v>143</v>
      </c>
      <c r="C109" s="22"/>
      <c r="D109" s="11"/>
      <c r="E109" s="11"/>
      <c r="F109" s="8"/>
      <c r="G109" s="75"/>
      <c r="H109" s="75"/>
    </row>
    <row r="110" spans="1:8" s="6" customFormat="1" ht="20.100000000000001" customHeight="1">
      <c r="A110" s="29"/>
      <c r="B110" s="12" t="s">
        <v>144</v>
      </c>
      <c r="C110" s="48"/>
      <c r="D110" s="11"/>
      <c r="E110" s="11"/>
      <c r="F110" s="8" t="s">
        <v>16</v>
      </c>
      <c r="G110" s="75"/>
      <c r="H110" s="75"/>
    </row>
    <row r="111" spans="1:8" s="13" customFormat="1" ht="45" customHeight="1">
      <c r="A111" s="30"/>
      <c r="B111" s="19"/>
      <c r="C111" s="20" t="str">
        <f>C$9</f>
        <v>2020-21 
Provisional 
Outturn</v>
      </c>
      <c r="D111" s="20" t="str">
        <f>D$9</f>
        <v>2021-22 
Budget 
Estimate</v>
      </c>
      <c r="E111" s="20" t="str">
        <f>E$9</f>
        <v>2022-23 
Budget 
Estimate</v>
      </c>
      <c r="F111" s="20" t="str">
        <f>F$9</f>
        <v>2023-24 
Budget 
Estimate</v>
      </c>
      <c r="G111" s="75"/>
      <c r="H111" s="75"/>
    </row>
    <row r="112" spans="1:8" s="1" customFormat="1" ht="8.1" customHeight="1">
      <c r="A112" s="33"/>
      <c r="C112" s="34"/>
      <c r="D112" s="27"/>
      <c r="F112" s="27"/>
      <c r="G112" s="75"/>
      <c r="H112" s="75"/>
    </row>
    <row r="113" spans="1:8" s="6" customFormat="1" ht="15.95" customHeight="1">
      <c r="A113" s="29"/>
      <c r="B113" s="50" t="s">
        <v>43</v>
      </c>
      <c r="C113" s="48"/>
      <c r="D113" s="11"/>
      <c r="E113" s="11"/>
      <c r="F113" s="8"/>
      <c r="G113" s="75"/>
      <c r="H113" s="75"/>
    </row>
    <row r="114" spans="1:8" s="17" customFormat="1" ht="15.95" customHeight="1">
      <c r="A114" s="31"/>
      <c r="B114" s="21" t="s">
        <v>98</v>
      </c>
      <c r="C114" s="26">
        <v>0</v>
      </c>
      <c r="D114" s="26">
        <v>0</v>
      </c>
      <c r="E114" s="26">
        <v>0</v>
      </c>
      <c r="F114" s="26">
        <v>0</v>
      </c>
      <c r="G114" s="75"/>
      <c r="H114" s="75"/>
    </row>
    <row r="115" spans="1:8" s="17" customFormat="1" ht="15.95" customHeight="1">
      <c r="A115" s="31"/>
      <c r="B115" s="21" t="s">
        <v>99</v>
      </c>
      <c r="C115" s="26">
        <v>0</v>
      </c>
      <c r="D115" s="26">
        <v>0</v>
      </c>
      <c r="E115" s="26">
        <v>0</v>
      </c>
      <c r="F115" s="26">
        <v>0</v>
      </c>
      <c r="G115" s="75"/>
      <c r="H115" s="75"/>
    </row>
    <row r="116" spans="1:8" s="17" customFormat="1" ht="15.95" customHeight="1">
      <c r="A116" s="31"/>
      <c r="B116" s="21" t="s">
        <v>100</v>
      </c>
      <c r="C116" s="26">
        <v>0</v>
      </c>
      <c r="D116" s="26">
        <v>0</v>
      </c>
      <c r="E116" s="26">
        <v>0</v>
      </c>
      <c r="F116" s="26">
        <v>0</v>
      </c>
      <c r="G116" s="75"/>
      <c r="H116" s="75"/>
    </row>
    <row r="117" spans="1:8" s="17" customFormat="1" ht="15.95" customHeight="1">
      <c r="A117" s="31"/>
      <c r="B117" s="21" t="s">
        <v>101</v>
      </c>
      <c r="C117" s="26">
        <v>0</v>
      </c>
      <c r="D117" s="26">
        <v>0</v>
      </c>
      <c r="E117" s="26">
        <v>0</v>
      </c>
      <c r="F117" s="26">
        <v>0</v>
      </c>
      <c r="G117" s="75"/>
      <c r="H117" s="75"/>
    </row>
    <row r="118" spans="1:8" s="17" customFormat="1" ht="15.95" customHeight="1">
      <c r="A118" s="31"/>
      <c r="B118" s="21" t="s">
        <v>102</v>
      </c>
      <c r="C118" s="26">
        <v>0</v>
      </c>
      <c r="D118" s="26">
        <v>0</v>
      </c>
      <c r="E118" s="26">
        <v>0</v>
      </c>
      <c r="F118" s="26">
        <v>0</v>
      </c>
      <c r="G118" s="75"/>
      <c r="H118" s="75"/>
    </row>
    <row r="119" spans="1:8" s="17" customFormat="1" ht="15.95" customHeight="1">
      <c r="A119" s="32"/>
      <c r="B119" s="52" t="s">
        <v>54</v>
      </c>
      <c r="C119" s="53">
        <f>SUM(C114:C118)</f>
        <v>0</v>
      </c>
      <c r="D119" s="53">
        <f>SUM(D114:D118)</f>
        <v>0</v>
      </c>
      <c r="E119" s="53">
        <f>SUM(E114:E118)</f>
        <v>0</v>
      </c>
      <c r="F119" s="53">
        <f>SUM(F114:F118)</f>
        <v>0</v>
      </c>
      <c r="G119" s="75"/>
      <c r="H119" s="75"/>
    </row>
    <row r="120" spans="1:8" s="1" customFormat="1" ht="8.1" customHeight="1">
      <c r="A120" s="33"/>
      <c r="C120" s="34"/>
      <c r="D120" s="27"/>
      <c r="F120" s="27"/>
      <c r="G120" s="75"/>
      <c r="H120" s="75"/>
    </row>
    <row r="121" spans="1:8" s="6" customFormat="1" ht="15.95" customHeight="1">
      <c r="A121" s="29"/>
      <c r="B121" s="50" t="s">
        <v>48</v>
      </c>
      <c r="C121" s="48"/>
      <c r="D121" s="11"/>
      <c r="E121" s="11"/>
      <c r="F121" s="8"/>
      <c r="G121" s="75"/>
      <c r="H121" s="75"/>
    </row>
    <row r="122" spans="1:8" s="17" customFormat="1" ht="15.95" customHeight="1">
      <c r="A122" s="31"/>
      <c r="B122" s="21" t="s">
        <v>104</v>
      </c>
      <c r="C122" s="26">
        <v>0</v>
      </c>
      <c r="D122" s="26">
        <v>0</v>
      </c>
      <c r="E122" s="26">
        <v>0</v>
      </c>
      <c r="F122" s="26">
        <v>0</v>
      </c>
      <c r="G122" s="75"/>
      <c r="H122" s="75"/>
    </row>
    <row r="123" spans="1:8" s="17" customFormat="1" ht="15.95" customHeight="1">
      <c r="A123" s="31"/>
      <c r="B123" s="35" t="s">
        <v>121</v>
      </c>
      <c r="C123" s="26">
        <v>0</v>
      </c>
      <c r="D123" s="26">
        <v>0</v>
      </c>
      <c r="E123" s="26">
        <v>0</v>
      </c>
      <c r="F123" s="26">
        <v>0</v>
      </c>
      <c r="G123" s="75"/>
      <c r="H123" s="75"/>
    </row>
    <row r="124" spans="1:8" s="17" customFormat="1" ht="15.95" customHeight="1">
      <c r="A124" s="31"/>
      <c r="B124" s="21" t="s">
        <v>80</v>
      </c>
      <c r="C124" s="26">
        <v>0</v>
      </c>
      <c r="D124" s="26">
        <v>0</v>
      </c>
      <c r="E124" s="26">
        <v>0</v>
      </c>
      <c r="F124" s="26">
        <v>0</v>
      </c>
      <c r="G124" s="75"/>
      <c r="H124" s="75"/>
    </row>
    <row r="125" spans="1:8" s="17" customFormat="1" ht="15.95" customHeight="1">
      <c r="A125" s="31"/>
      <c r="B125" s="21" t="s">
        <v>81</v>
      </c>
      <c r="C125" s="26">
        <v>0</v>
      </c>
      <c r="D125" s="26">
        <v>0</v>
      </c>
      <c r="E125" s="26">
        <v>0</v>
      </c>
      <c r="F125" s="26">
        <v>0</v>
      </c>
      <c r="G125" s="75"/>
      <c r="H125" s="75"/>
    </row>
    <row r="126" spans="1:8" s="17" customFormat="1" ht="15.95" customHeight="1">
      <c r="A126" s="31"/>
      <c r="B126" s="21" t="s">
        <v>84</v>
      </c>
      <c r="C126" s="26">
        <v>0</v>
      </c>
      <c r="D126" s="26">
        <v>0</v>
      </c>
      <c r="E126" s="26">
        <v>0</v>
      </c>
      <c r="F126" s="26">
        <v>0</v>
      </c>
      <c r="G126" s="75"/>
      <c r="H126" s="75"/>
    </row>
    <row r="127" spans="1:8" s="17" customFormat="1" ht="15.95" customHeight="1">
      <c r="A127" s="31"/>
      <c r="B127" s="21" t="s">
        <v>85</v>
      </c>
      <c r="C127" s="26">
        <v>0</v>
      </c>
      <c r="D127" s="26">
        <v>0</v>
      </c>
      <c r="E127" s="26">
        <v>0</v>
      </c>
      <c r="F127" s="26">
        <v>0</v>
      </c>
      <c r="G127" s="75"/>
      <c r="H127" s="75"/>
    </row>
    <row r="128" spans="1:8" s="17" customFormat="1" ht="15.95" customHeight="1">
      <c r="A128" s="31"/>
      <c r="B128" s="21" t="s">
        <v>86</v>
      </c>
      <c r="C128" s="26">
        <v>0</v>
      </c>
      <c r="D128" s="26">
        <v>0</v>
      </c>
      <c r="E128" s="26">
        <v>0</v>
      </c>
      <c r="F128" s="26">
        <v>0</v>
      </c>
      <c r="G128" s="75"/>
      <c r="H128" s="75"/>
    </row>
    <row r="129" spans="1:8" s="17" customFormat="1" ht="15.95" customHeight="1">
      <c r="A129" s="31"/>
      <c r="B129" s="21" t="s">
        <v>87</v>
      </c>
      <c r="C129" s="26">
        <v>0</v>
      </c>
      <c r="D129" s="26">
        <v>0</v>
      </c>
      <c r="E129" s="26">
        <v>0</v>
      </c>
      <c r="F129" s="26">
        <v>0</v>
      </c>
      <c r="G129" s="75"/>
      <c r="H129" s="75"/>
    </row>
    <row r="130" spans="1:8" s="17" customFormat="1" ht="15.95" customHeight="1">
      <c r="A130" s="31"/>
      <c r="B130" s="21" t="s">
        <v>88</v>
      </c>
      <c r="C130" s="26">
        <v>0</v>
      </c>
      <c r="D130" s="26">
        <v>0</v>
      </c>
      <c r="E130" s="26">
        <v>0</v>
      </c>
      <c r="F130" s="26">
        <v>0</v>
      </c>
      <c r="G130" s="75"/>
      <c r="H130" s="75"/>
    </row>
    <row r="131" spans="1:8" s="17" customFormat="1" ht="15.95" customHeight="1">
      <c r="A131" s="31"/>
      <c r="B131" s="21" t="s">
        <v>89</v>
      </c>
      <c r="C131" s="26">
        <v>0</v>
      </c>
      <c r="D131" s="26">
        <v>0</v>
      </c>
      <c r="E131" s="26">
        <v>0</v>
      </c>
      <c r="F131" s="26">
        <v>0</v>
      </c>
      <c r="G131" s="75"/>
      <c r="H131" s="75"/>
    </row>
    <row r="132" spans="1:8" s="17" customFormat="1" ht="15.95" customHeight="1">
      <c r="A132" s="31"/>
      <c r="B132" s="21" t="s">
        <v>90</v>
      </c>
      <c r="C132" s="26">
        <v>0</v>
      </c>
      <c r="D132" s="26">
        <v>0</v>
      </c>
      <c r="E132" s="26">
        <v>0</v>
      </c>
      <c r="F132" s="26">
        <v>0</v>
      </c>
      <c r="G132" s="75"/>
      <c r="H132" s="75"/>
    </row>
    <row r="133" spans="1:8" s="17" customFormat="1" ht="15.95" customHeight="1">
      <c r="A133" s="32"/>
      <c r="B133" s="52" t="s">
        <v>55</v>
      </c>
      <c r="C133" s="16">
        <f>SUM(C122:C132)</f>
        <v>0</v>
      </c>
      <c r="D133" s="16">
        <f>SUM(D122:D132)</f>
        <v>0</v>
      </c>
      <c r="E133" s="16">
        <f>SUM(E122:E132)</f>
        <v>0</v>
      </c>
      <c r="F133" s="16">
        <f>SUM(F122:F132)</f>
        <v>0</v>
      </c>
      <c r="G133" s="75"/>
      <c r="H133" s="75"/>
    </row>
    <row r="134" spans="1:8" s="1" customFormat="1" ht="8.1" customHeight="1">
      <c r="A134" s="33"/>
      <c r="C134" s="34"/>
      <c r="D134" s="27"/>
      <c r="F134" s="27"/>
      <c r="G134" s="75"/>
      <c r="H134" s="75"/>
    </row>
    <row r="135" spans="1:8" s="17" customFormat="1" ht="15.95" customHeight="1">
      <c r="A135" s="31"/>
      <c r="B135" s="44" t="s">
        <v>105</v>
      </c>
      <c r="C135" s="36" t="str">
        <f>IF(C119+C133=0, "PASS", "FAIL")</f>
        <v>PASS</v>
      </c>
      <c r="D135" s="36" t="str">
        <f>IF(D119+D133=0, "PASS", "FAIL")</f>
        <v>PASS</v>
      </c>
      <c r="E135" s="36" t="str">
        <f>IF(E119+E133=0, "PASS", "FAIL")</f>
        <v>PASS</v>
      </c>
      <c r="F135" s="36" t="str">
        <f>IF(F119+F133=0, "PASS", "FAIL")</f>
        <v>PASS</v>
      </c>
      <c r="G135" s="75"/>
      <c r="H135" s="75"/>
    </row>
    <row r="136" spans="1:8" ht="18" customHeight="1">
      <c r="D136" s="41"/>
      <c r="E136" s="41"/>
      <c r="F136" s="41"/>
    </row>
    <row r="137" spans="1:8" s="6" customFormat="1" ht="20.100000000000001" customHeight="1">
      <c r="A137" s="29"/>
      <c r="B137" s="12" t="s">
        <v>145</v>
      </c>
      <c r="C137" s="48"/>
      <c r="D137" s="11"/>
      <c r="E137" s="11"/>
      <c r="F137" s="8" t="s">
        <v>16</v>
      </c>
      <c r="G137" s="75"/>
      <c r="H137" s="75"/>
    </row>
    <row r="138" spans="1:8" s="13" customFormat="1" ht="45" customHeight="1">
      <c r="A138" s="30"/>
      <c r="B138" s="19"/>
      <c r="C138" s="20" t="str">
        <f>C$9</f>
        <v>2020-21 
Provisional 
Outturn</v>
      </c>
      <c r="D138" s="20" t="str">
        <f>D$9</f>
        <v>2021-22 
Budget 
Estimate</v>
      </c>
      <c r="E138" s="20" t="str">
        <f>E$9</f>
        <v>2022-23 
Budget 
Estimate</v>
      </c>
      <c r="F138" s="20" t="str">
        <f>F$9</f>
        <v>2023-24 
Budget 
Estimate</v>
      </c>
      <c r="G138" s="75"/>
      <c r="H138" s="75"/>
    </row>
    <row r="139" spans="1:8" s="1" customFormat="1" ht="8.1" customHeight="1">
      <c r="A139" s="33"/>
      <c r="C139" s="34"/>
      <c r="D139" s="27"/>
      <c r="F139" s="27"/>
      <c r="G139" s="75"/>
      <c r="H139" s="75"/>
    </row>
    <row r="140" spans="1:8" s="6" customFormat="1" ht="15.95" customHeight="1">
      <c r="A140" s="29"/>
      <c r="B140" s="50" t="s">
        <v>43</v>
      </c>
      <c r="C140" s="48"/>
      <c r="D140" s="11"/>
      <c r="E140" s="11"/>
      <c r="F140" s="8"/>
      <c r="G140" s="75"/>
      <c r="H140" s="75"/>
    </row>
    <row r="141" spans="1:8" s="17" customFormat="1" ht="15.95" customHeight="1">
      <c r="A141" s="31"/>
      <c r="B141" s="21" t="s">
        <v>94</v>
      </c>
      <c r="C141" s="26">
        <v>0</v>
      </c>
      <c r="D141" s="26">
        <v>0</v>
      </c>
      <c r="E141" s="26">
        <v>0</v>
      </c>
      <c r="F141" s="26">
        <v>0</v>
      </c>
      <c r="G141" s="75"/>
      <c r="H141" s="75"/>
    </row>
    <row r="142" spans="1:8" s="17" customFormat="1" ht="15.95" customHeight="1">
      <c r="A142" s="31"/>
      <c r="B142" s="21" t="s">
        <v>91</v>
      </c>
      <c r="C142" s="26">
        <v>0</v>
      </c>
      <c r="D142" s="26">
        <v>0</v>
      </c>
      <c r="E142" s="26">
        <v>0</v>
      </c>
      <c r="F142" s="26">
        <v>0</v>
      </c>
      <c r="G142" s="75"/>
      <c r="H142" s="75"/>
    </row>
    <row r="143" spans="1:8" s="17" customFormat="1" ht="15.95" customHeight="1">
      <c r="A143" s="31"/>
      <c r="B143" s="21" t="s">
        <v>93</v>
      </c>
      <c r="C143" s="26">
        <v>0</v>
      </c>
      <c r="D143" s="26">
        <v>0</v>
      </c>
      <c r="E143" s="26">
        <v>0</v>
      </c>
      <c r="F143" s="26">
        <v>0</v>
      </c>
      <c r="G143" s="75"/>
      <c r="H143" s="75"/>
    </row>
    <row r="144" spans="1:8" s="17" customFormat="1" ht="15.95" customHeight="1">
      <c r="A144" s="32"/>
      <c r="B144" s="52" t="s">
        <v>103</v>
      </c>
      <c r="C144" s="53">
        <f>SUM(C141:C143)</f>
        <v>0</v>
      </c>
      <c r="D144" s="53">
        <f>SUM(D141:D143)</f>
        <v>0</v>
      </c>
      <c r="E144" s="53">
        <f>SUM(E141:E143)</f>
        <v>0</v>
      </c>
      <c r="F144" s="53">
        <f>SUM(F141:F143)</f>
        <v>0</v>
      </c>
      <c r="G144" s="75"/>
      <c r="H144" s="75"/>
    </row>
    <row r="145" spans="1:8" s="1" customFormat="1" ht="8.1" customHeight="1">
      <c r="A145" s="33"/>
      <c r="C145" s="34"/>
      <c r="D145" s="27"/>
      <c r="F145" s="27"/>
      <c r="G145" s="75"/>
      <c r="H145" s="75"/>
    </row>
    <row r="146" spans="1:8" s="6" customFormat="1" ht="15.95" customHeight="1">
      <c r="A146" s="29"/>
      <c r="B146" s="50" t="s">
        <v>48</v>
      </c>
      <c r="C146" s="48"/>
      <c r="D146" s="11"/>
      <c r="E146" s="11"/>
      <c r="F146" s="8"/>
      <c r="G146" s="75"/>
      <c r="H146" s="75"/>
    </row>
    <row r="147" spans="1:8" s="17" customFormat="1" ht="15.95" customHeight="1">
      <c r="A147" s="31"/>
      <c r="B147" s="21" t="s">
        <v>104</v>
      </c>
      <c r="C147" s="26">
        <v>0</v>
      </c>
      <c r="D147" s="26">
        <v>0</v>
      </c>
      <c r="E147" s="26">
        <v>0</v>
      </c>
      <c r="F147" s="26">
        <v>0</v>
      </c>
      <c r="G147" s="75"/>
      <c r="H147" s="75"/>
    </row>
    <row r="148" spans="1:8" s="17" customFormat="1" ht="15.95" customHeight="1">
      <c r="A148" s="31"/>
      <c r="B148" s="35" t="s">
        <v>121</v>
      </c>
      <c r="C148" s="26">
        <v>0</v>
      </c>
      <c r="D148" s="26">
        <v>0</v>
      </c>
      <c r="E148" s="26">
        <v>0</v>
      </c>
      <c r="F148" s="26">
        <v>0</v>
      </c>
      <c r="G148" s="75"/>
      <c r="H148" s="75"/>
    </row>
    <row r="149" spans="1:8" s="17" customFormat="1" ht="15.95" customHeight="1">
      <c r="A149" s="31"/>
      <c r="B149" s="21" t="s">
        <v>80</v>
      </c>
      <c r="C149" s="26">
        <v>0</v>
      </c>
      <c r="D149" s="26">
        <v>0</v>
      </c>
      <c r="E149" s="26">
        <v>0</v>
      </c>
      <c r="F149" s="26">
        <v>0</v>
      </c>
      <c r="G149" s="75"/>
      <c r="H149" s="75"/>
    </row>
    <row r="150" spans="1:8" s="17" customFormat="1" ht="15.95" customHeight="1">
      <c r="A150" s="31"/>
      <c r="B150" s="21" t="s">
        <v>81</v>
      </c>
      <c r="C150" s="26">
        <v>0</v>
      </c>
      <c r="D150" s="26">
        <v>0</v>
      </c>
      <c r="E150" s="26">
        <v>0</v>
      </c>
      <c r="F150" s="26">
        <v>0</v>
      </c>
      <c r="G150" s="75"/>
      <c r="H150" s="75"/>
    </row>
    <row r="151" spans="1:8" s="17" customFormat="1" ht="15.95" customHeight="1">
      <c r="A151" s="31"/>
      <c r="B151" s="21" t="s">
        <v>84</v>
      </c>
      <c r="C151" s="26">
        <v>0</v>
      </c>
      <c r="D151" s="26">
        <v>0</v>
      </c>
      <c r="E151" s="26">
        <v>0</v>
      </c>
      <c r="F151" s="26">
        <v>0</v>
      </c>
      <c r="G151" s="75"/>
      <c r="H151" s="75"/>
    </row>
    <row r="152" spans="1:8" s="17" customFormat="1" ht="15.95" customHeight="1">
      <c r="A152" s="31"/>
      <c r="B152" s="14" t="s">
        <v>85</v>
      </c>
      <c r="C152" s="15">
        <f>-SUM(C141:C142)</f>
        <v>0</v>
      </c>
      <c r="D152" s="15">
        <f>-SUM(D141:D142)</f>
        <v>0</v>
      </c>
      <c r="E152" s="15">
        <f>-SUM(E141:E142)</f>
        <v>0</v>
      </c>
      <c r="F152" s="15">
        <f>-SUM(F141:F142)</f>
        <v>0</v>
      </c>
      <c r="G152" s="75"/>
      <c r="H152" s="75"/>
    </row>
    <row r="153" spans="1:8" s="17" customFormat="1" ht="15.95" customHeight="1">
      <c r="A153" s="32"/>
      <c r="B153" s="18" t="s">
        <v>147</v>
      </c>
      <c r="C153" s="16">
        <f>SUM(C147:C152)</f>
        <v>0</v>
      </c>
      <c r="D153" s="16">
        <f>SUM(D147:D152)</f>
        <v>0</v>
      </c>
      <c r="E153" s="16">
        <f>SUM(E147:E152)</f>
        <v>0</v>
      </c>
      <c r="F153" s="16">
        <f>SUM(F147:F152)</f>
        <v>0</v>
      </c>
      <c r="G153" s="75"/>
      <c r="H153" s="75"/>
    </row>
    <row r="154" spans="1:8" s="1" customFormat="1" ht="8.1" customHeight="1">
      <c r="A154" s="33"/>
      <c r="C154" s="34"/>
      <c r="D154" s="27"/>
      <c r="F154" s="27"/>
      <c r="G154" s="75"/>
      <c r="H154" s="75"/>
    </row>
    <row r="155" spans="1:8" s="17" customFormat="1" ht="15.95" customHeight="1">
      <c r="A155" s="31"/>
      <c r="B155" s="44" t="s">
        <v>105</v>
      </c>
      <c r="C155" s="36" t="str">
        <f>IF(C144+C153=0, "PASS", "FAIL")</f>
        <v>PASS</v>
      </c>
      <c r="D155" s="36" t="str">
        <f>IF(D144+D153=0, "PASS", "FAIL")</f>
        <v>PASS</v>
      </c>
      <c r="E155" s="36" t="str">
        <f>IF(E144+E153=0, "PASS", "FAIL")</f>
        <v>PASS</v>
      </c>
      <c r="F155" s="36" t="str">
        <f>IF(F144+F153=0, "PASS", "FAIL")</f>
        <v>PASS</v>
      </c>
      <c r="G155" s="75"/>
      <c r="H155" s="75"/>
    </row>
    <row r="156" spans="1:8" ht="18" customHeight="1">
      <c r="D156" s="41"/>
      <c r="E156" s="41"/>
      <c r="F156" s="41"/>
    </row>
    <row r="157" spans="1:8" s="6" customFormat="1" ht="24.95" customHeight="1">
      <c r="A157" s="29"/>
      <c r="B157" s="23" t="s">
        <v>148</v>
      </c>
      <c r="C157" s="22"/>
      <c r="D157" s="11"/>
      <c r="E157" s="11"/>
      <c r="F157" s="8"/>
      <c r="G157" s="75"/>
      <c r="H157" s="75"/>
    </row>
    <row r="158" spans="1:8" s="6" customFormat="1" ht="20.100000000000001" customHeight="1">
      <c r="A158" s="29"/>
      <c r="B158" s="43" t="s">
        <v>56</v>
      </c>
      <c r="C158" s="22"/>
      <c r="D158" s="11"/>
      <c r="E158" s="11"/>
      <c r="F158" s="8" t="s">
        <v>16</v>
      </c>
      <c r="G158" s="75"/>
      <c r="H158" s="75"/>
    </row>
    <row r="159" spans="1:8" s="13" customFormat="1" ht="45" customHeight="1">
      <c r="A159" s="30"/>
      <c r="B159" s="19"/>
      <c r="C159" s="20" t="str">
        <f>C$9</f>
        <v>2020-21 
Provisional 
Outturn</v>
      </c>
      <c r="D159" s="20" t="str">
        <f>D$9</f>
        <v>2021-22 
Budget 
Estimate</v>
      </c>
      <c r="E159" s="20" t="str">
        <f>E$9</f>
        <v>2022-23 
Budget 
Estimate</v>
      </c>
      <c r="F159" s="20" t="str">
        <f>F$9</f>
        <v>2023-24 
Budget 
Estimate</v>
      </c>
      <c r="G159" s="75"/>
      <c r="H159" s="75"/>
    </row>
    <row r="160" spans="1:8" s="1" customFormat="1" ht="8.1" customHeight="1">
      <c r="A160" s="33"/>
      <c r="C160" s="34"/>
      <c r="D160" s="27"/>
      <c r="F160" s="27"/>
      <c r="G160" s="75"/>
      <c r="H160" s="75"/>
    </row>
    <row r="161" spans="1:8" s="6" customFormat="1" ht="15.95" customHeight="1">
      <c r="A161" s="29"/>
      <c r="B161" s="50" t="s">
        <v>59</v>
      </c>
      <c r="C161" s="48"/>
      <c r="D161" s="11"/>
      <c r="E161" s="11"/>
      <c r="F161" s="8"/>
      <c r="G161" s="75"/>
      <c r="H161" s="75"/>
    </row>
    <row r="162" spans="1:8" s="13" customFormat="1" ht="20.100000000000001" customHeight="1">
      <c r="A162" s="30"/>
      <c r="B162" s="81" t="s">
        <v>37</v>
      </c>
      <c r="C162" s="82"/>
      <c r="D162" s="82"/>
      <c r="E162" s="82"/>
      <c r="F162" s="83"/>
      <c r="G162" s="75"/>
      <c r="H162" s="75"/>
    </row>
    <row r="163" spans="1:8" s="17" customFormat="1" ht="15.95" customHeight="1">
      <c r="A163" s="30"/>
      <c r="B163" s="21" t="s">
        <v>106</v>
      </c>
      <c r="C163" s="26">
        <v>0</v>
      </c>
      <c r="D163" s="15">
        <f>C170</f>
        <v>0</v>
      </c>
      <c r="E163" s="15">
        <f>D170</f>
        <v>0</v>
      </c>
      <c r="F163" s="15">
        <f>E170</f>
        <v>0</v>
      </c>
      <c r="G163" s="75"/>
      <c r="H163" s="75"/>
    </row>
    <row r="164" spans="1:8" s="17" customFormat="1" ht="15.95" customHeight="1">
      <c r="A164" s="31"/>
      <c r="B164" s="55" t="s">
        <v>149</v>
      </c>
      <c r="C164" s="15">
        <v>0</v>
      </c>
      <c r="D164" s="38"/>
      <c r="E164" s="38"/>
      <c r="F164" s="38"/>
      <c r="G164" s="75"/>
      <c r="H164" s="75"/>
    </row>
    <row r="165" spans="1:8" s="17" customFormat="1" ht="15.95" customHeight="1">
      <c r="A165" s="31"/>
      <c r="B165" s="46" t="s">
        <v>107</v>
      </c>
      <c r="C165" s="54">
        <f>C163+C164</f>
        <v>0</v>
      </c>
      <c r="D165" s="54">
        <f>D163</f>
        <v>0</v>
      </c>
      <c r="E165" s="54">
        <f>E163</f>
        <v>0</v>
      </c>
      <c r="F165" s="54">
        <f>F163</f>
        <v>0</v>
      </c>
      <c r="G165" s="75"/>
      <c r="H165" s="75"/>
    </row>
    <row r="166" spans="1:8" s="17" customFormat="1" ht="15.95" customHeight="1">
      <c r="A166" s="31"/>
      <c r="B166" s="14" t="s">
        <v>57</v>
      </c>
      <c r="C166" s="15">
        <f>-C51-C104</f>
        <v>0</v>
      </c>
      <c r="D166" s="15">
        <f>-D51-D104</f>
        <v>0</v>
      </c>
      <c r="E166" s="15">
        <f>-E51-E104</f>
        <v>0</v>
      </c>
      <c r="F166" s="15">
        <f>-F51-F104</f>
        <v>0</v>
      </c>
      <c r="G166" s="75"/>
      <c r="H166" s="75"/>
    </row>
    <row r="167" spans="1:8" s="17" customFormat="1" ht="15.95" customHeight="1">
      <c r="A167" s="31"/>
      <c r="B167" s="14" t="s">
        <v>58</v>
      </c>
      <c r="C167" s="15">
        <f>-SUM(C55:C56)</f>
        <v>0</v>
      </c>
      <c r="D167" s="15">
        <f>-SUM(D55:D56)</f>
        <v>0</v>
      </c>
      <c r="E167" s="15">
        <f>-SUM(E55:E56)</f>
        <v>0</v>
      </c>
      <c r="F167" s="15">
        <f>-SUM(F55:F56)</f>
        <v>0</v>
      </c>
      <c r="G167" s="75"/>
      <c r="H167" s="75"/>
    </row>
    <row r="168" spans="1:8" s="17" customFormat="1" ht="15.95" customHeight="1">
      <c r="A168" s="31"/>
      <c r="B168" s="21" t="s">
        <v>108</v>
      </c>
      <c r="C168" s="15">
        <v>0</v>
      </c>
      <c r="D168" s="15">
        <v>0</v>
      </c>
      <c r="E168" s="26">
        <v>0</v>
      </c>
      <c r="F168" s="26">
        <v>0</v>
      </c>
      <c r="G168" s="75"/>
      <c r="H168" s="75"/>
    </row>
    <row r="169" spans="1:8" s="17" customFormat="1" ht="15.95" customHeight="1">
      <c r="A169" s="31"/>
      <c r="B169" s="21" t="s">
        <v>109</v>
      </c>
      <c r="C169" s="15">
        <v>0</v>
      </c>
      <c r="D169" s="15">
        <v>0</v>
      </c>
      <c r="E169" s="26">
        <v>0</v>
      </c>
      <c r="F169" s="26">
        <v>0</v>
      </c>
      <c r="G169" s="75"/>
      <c r="H169" s="75"/>
    </row>
    <row r="170" spans="1:8" s="17" customFormat="1" ht="15.95" customHeight="1">
      <c r="A170" s="32"/>
      <c r="B170" s="18" t="s">
        <v>110</v>
      </c>
      <c r="C170" s="16">
        <f>SUM(C165:C169)</f>
        <v>0</v>
      </c>
      <c r="D170" s="16">
        <f>SUM(D165:D169)</f>
        <v>0</v>
      </c>
      <c r="E170" s="16">
        <f>SUM(E165:E169)</f>
        <v>0</v>
      </c>
      <c r="F170" s="16">
        <f>SUM(F165:F169)</f>
        <v>0</v>
      </c>
      <c r="G170" s="75"/>
      <c r="H170" s="75"/>
    </row>
    <row r="171" spans="1:8" s="13" customFormat="1" ht="20.100000000000001" customHeight="1">
      <c r="A171" s="30"/>
      <c r="B171" s="81" t="s">
        <v>139</v>
      </c>
      <c r="C171" s="82"/>
      <c r="D171" s="82"/>
      <c r="E171" s="82"/>
      <c r="F171" s="83"/>
      <c r="G171" s="75"/>
      <c r="H171" s="75"/>
    </row>
    <row r="172" spans="1:8" s="17" customFormat="1" ht="15.95" customHeight="1">
      <c r="A172" s="30"/>
      <c r="B172" s="21" t="s">
        <v>106</v>
      </c>
      <c r="C172" s="26">
        <v>0</v>
      </c>
      <c r="D172" s="15">
        <f>C179</f>
        <v>0</v>
      </c>
      <c r="E172" s="15">
        <f>D179</f>
        <v>0</v>
      </c>
      <c r="F172" s="15">
        <f>E179</f>
        <v>0</v>
      </c>
      <c r="G172" s="75"/>
      <c r="H172" s="75"/>
    </row>
    <row r="173" spans="1:8" s="17" customFormat="1" ht="15.95" customHeight="1">
      <c r="A173" s="31"/>
      <c r="B173" s="14" t="s">
        <v>149</v>
      </c>
      <c r="C173" s="15">
        <v>0</v>
      </c>
      <c r="D173" s="38"/>
      <c r="E173" s="38"/>
      <c r="F173" s="38"/>
      <c r="G173" s="75"/>
      <c r="H173" s="75"/>
    </row>
    <row r="174" spans="1:8" s="17" customFormat="1" ht="15.95" customHeight="1">
      <c r="A174" s="31"/>
      <c r="B174" s="46" t="s">
        <v>107</v>
      </c>
      <c r="C174" s="54">
        <f>C172+C173</f>
        <v>0</v>
      </c>
      <c r="D174" s="54">
        <f>D172</f>
        <v>0</v>
      </c>
      <c r="E174" s="54">
        <f>E172</f>
        <v>0</v>
      </c>
      <c r="F174" s="54">
        <f>F172</f>
        <v>0</v>
      </c>
      <c r="G174" s="75"/>
      <c r="H174" s="75"/>
    </row>
    <row r="175" spans="1:8" s="17" customFormat="1" ht="15.95" customHeight="1">
      <c r="A175" s="31"/>
      <c r="B175" s="14" t="s">
        <v>57</v>
      </c>
      <c r="C175" s="15">
        <f>-C127-C152</f>
        <v>0</v>
      </c>
      <c r="D175" s="15">
        <f>-D127-D152</f>
        <v>0</v>
      </c>
      <c r="E175" s="15">
        <f>-E127-E152</f>
        <v>0</v>
      </c>
      <c r="F175" s="15">
        <f>-F127-F152</f>
        <v>0</v>
      </c>
      <c r="G175" s="75"/>
      <c r="H175" s="75"/>
    </row>
    <row r="176" spans="1:8" s="17" customFormat="1" ht="15.95" customHeight="1">
      <c r="A176" s="31"/>
      <c r="B176" s="14" t="s">
        <v>58</v>
      </c>
      <c r="C176" s="15">
        <f>-SUM(C131:C132)</f>
        <v>0</v>
      </c>
      <c r="D176" s="15">
        <f>-SUM(D131:D132)</f>
        <v>0</v>
      </c>
      <c r="E176" s="15">
        <f>-SUM(E131:E132)</f>
        <v>0</v>
      </c>
      <c r="F176" s="15">
        <f>-SUM(F131:F132)</f>
        <v>0</v>
      </c>
      <c r="G176" s="75"/>
      <c r="H176" s="75"/>
    </row>
    <row r="177" spans="1:8" s="17" customFormat="1" ht="15.95" customHeight="1">
      <c r="A177" s="31"/>
      <c r="B177" s="21" t="s">
        <v>108</v>
      </c>
      <c r="C177" s="26">
        <v>0</v>
      </c>
      <c r="D177" s="26">
        <v>0</v>
      </c>
      <c r="E177" s="26">
        <v>0</v>
      </c>
      <c r="F177" s="26">
        <v>0</v>
      </c>
      <c r="G177" s="75"/>
      <c r="H177" s="75"/>
    </row>
    <row r="178" spans="1:8" s="17" customFormat="1" ht="15.95" customHeight="1">
      <c r="A178" s="31"/>
      <c r="B178" s="21" t="s">
        <v>109</v>
      </c>
      <c r="C178" s="26">
        <v>0</v>
      </c>
      <c r="D178" s="26">
        <v>0</v>
      </c>
      <c r="E178" s="26">
        <v>0</v>
      </c>
      <c r="F178" s="26">
        <v>0</v>
      </c>
      <c r="G178" s="75"/>
      <c r="H178" s="75"/>
    </row>
    <row r="179" spans="1:8" s="17" customFormat="1" ht="15.95" customHeight="1">
      <c r="A179" s="32"/>
      <c r="B179" s="18" t="s">
        <v>111</v>
      </c>
      <c r="C179" s="16">
        <f>SUM(C174:C178)</f>
        <v>0</v>
      </c>
      <c r="D179" s="16">
        <f>SUM(D174:D178)</f>
        <v>0</v>
      </c>
      <c r="E179" s="16">
        <f>SUM(E174:E178)</f>
        <v>0</v>
      </c>
      <c r="F179" s="16">
        <f>SUM(F174:F178)</f>
        <v>0</v>
      </c>
      <c r="G179" s="75"/>
      <c r="H179" s="75"/>
    </row>
    <row r="180" spans="1:8" s="1" customFormat="1" ht="8.1" customHeight="1">
      <c r="A180" s="33"/>
      <c r="C180" s="34"/>
      <c r="D180" s="27"/>
      <c r="F180" s="27"/>
      <c r="G180" s="75"/>
      <c r="H180" s="75"/>
    </row>
    <row r="181" spans="1:8" s="17" customFormat="1" ht="15.95" customHeight="1">
      <c r="A181" s="32"/>
      <c r="B181" s="18" t="s">
        <v>120</v>
      </c>
      <c r="C181" s="16">
        <f>C170+C179</f>
        <v>0</v>
      </c>
      <c r="D181" s="16">
        <f>D170+D179</f>
        <v>0</v>
      </c>
      <c r="E181" s="16">
        <f>E170+E179</f>
        <v>0</v>
      </c>
      <c r="F181" s="16">
        <f>F170+F179</f>
        <v>0</v>
      </c>
      <c r="G181" s="75"/>
      <c r="H181" s="75"/>
    </row>
    <row r="182" spans="1:8" s="1" customFormat="1" ht="8.1" customHeight="1">
      <c r="A182" s="33"/>
      <c r="C182" s="34"/>
      <c r="D182" s="27"/>
      <c r="F182" s="27"/>
      <c r="G182" s="75"/>
      <c r="H182" s="75"/>
    </row>
    <row r="183" spans="1:8" s="6" customFormat="1" ht="15.95" customHeight="1">
      <c r="A183" s="29"/>
      <c r="B183" s="50" t="s">
        <v>113</v>
      </c>
      <c r="C183" s="48"/>
      <c r="D183" s="11"/>
      <c r="E183" s="11"/>
      <c r="F183" s="8"/>
      <c r="G183" s="75"/>
      <c r="H183" s="75"/>
    </row>
    <row r="184" spans="1:8" s="17" customFormat="1" ht="15.95" customHeight="1">
      <c r="A184" s="31"/>
      <c r="B184" s="21" t="s">
        <v>115</v>
      </c>
      <c r="C184" s="26">
        <v>0</v>
      </c>
      <c r="D184" s="26">
        <v>0</v>
      </c>
      <c r="E184" s="26">
        <v>0</v>
      </c>
      <c r="F184" s="26">
        <v>0</v>
      </c>
      <c r="G184" s="75"/>
      <c r="H184" s="75"/>
    </row>
    <row r="185" spans="1:8" s="17" customFormat="1" ht="15.95" customHeight="1">
      <c r="A185" s="31"/>
      <c r="B185" s="45" t="s">
        <v>116</v>
      </c>
      <c r="C185" s="26">
        <v>0</v>
      </c>
      <c r="D185" s="26">
        <v>0</v>
      </c>
      <c r="E185" s="26">
        <v>0</v>
      </c>
      <c r="F185" s="26">
        <v>0</v>
      </c>
      <c r="G185" s="75"/>
      <c r="H185" s="75"/>
    </row>
    <row r="186" spans="1:8" s="17" customFormat="1" ht="15.95" customHeight="1">
      <c r="A186" s="31"/>
      <c r="B186" s="45" t="s">
        <v>117</v>
      </c>
      <c r="C186" s="26">
        <v>0</v>
      </c>
      <c r="D186" s="26">
        <v>0</v>
      </c>
      <c r="E186" s="26">
        <v>0</v>
      </c>
      <c r="F186" s="26">
        <v>0</v>
      </c>
      <c r="G186" s="75"/>
      <c r="H186" s="75"/>
    </row>
    <row r="187" spans="1:8" s="17" customFormat="1" ht="15.95" customHeight="1">
      <c r="A187" s="32"/>
      <c r="B187" s="18" t="s">
        <v>118</v>
      </c>
      <c r="C187" s="16">
        <f>SUM(C184:C186)</f>
        <v>0</v>
      </c>
      <c r="D187" s="16">
        <f>SUM(D184:D186)</f>
        <v>0</v>
      </c>
      <c r="E187" s="16">
        <f>SUM(E184:E186)</f>
        <v>0</v>
      </c>
      <c r="F187" s="16">
        <f>SUM(F184:F186)</f>
        <v>0</v>
      </c>
      <c r="G187" s="75"/>
      <c r="H187" s="75"/>
    </row>
    <row r="188" spans="1:8" s="17" customFormat="1" ht="30" customHeight="1">
      <c r="A188" s="31"/>
      <c r="B188" s="45" t="s">
        <v>119</v>
      </c>
      <c r="C188" s="26">
        <v>0</v>
      </c>
      <c r="D188" s="26">
        <v>0</v>
      </c>
      <c r="E188" s="26">
        <v>0</v>
      </c>
      <c r="F188" s="26">
        <v>0</v>
      </c>
      <c r="G188" s="75"/>
      <c r="H188" s="75"/>
    </row>
    <row r="189" spans="1:8" s="17" customFormat="1" ht="15.95" customHeight="1">
      <c r="A189" s="32"/>
      <c r="B189" s="18" t="s">
        <v>112</v>
      </c>
      <c r="C189" s="16">
        <f>SUM(C187:C188)</f>
        <v>0</v>
      </c>
      <c r="D189" s="16">
        <f>SUM(D187:D188)</f>
        <v>0</v>
      </c>
      <c r="E189" s="16">
        <f>SUM(E187:E188)</f>
        <v>0</v>
      </c>
      <c r="F189" s="16">
        <f>SUM(F187:F188)</f>
        <v>0</v>
      </c>
      <c r="G189" s="75"/>
      <c r="H189" s="75"/>
    </row>
    <row r="190" spans="1:8" s="1" customFormat="1" ht="8.1" customHeight="1">
      <c r="A190" s="33"/>
      <c r="C190" s="34"/>
      <c r="D190" s="27"/>
      <c r="F190" s="27"/>
      <c r="G190" s="75"/>
      <c r="H190" s="75"/>
    </row>
    <row r="191" spans="1:8" s="17" customFormat="1" ht="15.95" customHeight="1">
      <c r="A191" s="32"/>
      <c r="B191" s="18" t="s">
        <v>155</v>
      </c>
      <c r="C191" s="16">
        <f>C189+C181</f>
        <v>0</v>
      </c>
      <c r="D191" s="16">
        <f t="shared" ref="D191:F191" si="0">D189+D181</f>
        <v>0</v>
      </c>
      <c r="E191" s="16">
        <f t="shared" si="0"/>
        <v>0</v>
      </c>
      <c r="F191" s="16">
        <f t="shared" si="0"/>
        <v>0</v>
      </c>
      <c r="G191" s="75"/>
      <c r="H191" s="75"/>
    </row>
    <row r="192" spans="1:8" s="1" customFormat="1" ht="8.1" customHeight="1">
      <c r="A192" s="33"/>
      <c r="C192" s="34"/>
      <c r="D192" s="27"/>
      <c r="F192" s="27"/>
      <c r="G192" s="75"/>
      <c r="H192" s="75"/>
    </row>
    <row r="193" spans="1:9" s="6" customFormat="1" ht="15.95" customHeight="1">
      <c r="A193" s="29"/>
      <c r="B193" s="50" t="s">
        <v>114</v>
      </c>
      <c r="C193" s="48"/>
      <c r="D193" s="11"/>
      <c r="E193" s="11"/>
      <c r="F193" s="8"/>
      <c r="G193" s="75"/>
      <c r="H193" s="75"/>
    </row>
    <row r="194" spans="1:9" s="17" customFormat="1" ht="15.95" customHeight="1">
      <c r="A194" s="31"/>
      <c r="B194" s="21" t="s">
        <v>60</v>
      </c>
      <c r="C194" s="26">
        <v>0</v>
      </c>
      <c r="D194" s="26">
        <v>0</v>
      </c>
      <c r="E194" s="26">
        <v>0</v>
      </c>
      <c r="F194" s="26">
        <v>0</v>
      </c>
      <c r="G194" s="75"/>
      <c r="H194" s="75"/>
    </row>
    <row r="195" spans="1:9" s="17" customFormat="1" ht="15.95" customHeight="1">
      <c r="A195" s="31"/>
      <c r="B195" s="21" t="s">
        <v>61</v>
      </c>
      <c r="C195" s="26">
        <v>0</v>
      </c>
      <c r="D195" s="26">
        <v>0</v>
      </c>
      <c r="E195" s="26">
        <v>0</v>
      </c>
      <c r="F195" s="26">
        <v>0</v>
      </c>
      <c r="G195" s="75"/>
      <c r="H195" s="75"/>
    </row>
    <row r="196" spans="1:9" ht="18" customHeight="1">
      <c r="D196" s="41"/>
      <c r="E196" s="41"/>
      <c r="F196" s="41"/>
    </row>
    <row r="197" spans="1:9" s="6" customFormat="1" ht="24.95" customHeight="1">
      <c r="A197" s="75"/>
      <c r="B197" s="75"/>
      <c r="C197" s="75"/>
      <c r="D197" s="75"/>
      <c r="E197" s="75"/>
      <c r="F197" s="75"/>
      <c r="G197" s="75"/>
      <c r="H197" s="75"/>
    </row>
    <row r="198" spans="1:9" s="6" customFormat="1" ht="20.100000000000001" customHeight="1">
      <c r="A198" s="75"/>
      <c r="B198" s="75"/>
      <c r="C198" s="75"/>
      <c r="D198" s="75"/>
      <c r="E198" s="75"/>
      <c r="F198" s="75"/>
      <c r="G198" s="75"/>
      <c r="H198" s="75"/>
    </row>
    <row r="199" spans="1:9" ht="18" customHeight="1">
      <c r="A199" s="75"/>
      <c r="B199" s="75"/>
      <c r="C199" s="75"/>
      <c r="D199" s="75"/>
      <c r="E199" s="75"/>
      <c r="F199" s="75"/>
    </row>
    <row r="200" spans="1:9" ht="15.95" customHeight="1">
      <c r="A200" s="75"/>
      <c r="B200" s="75"/>
      <c r="C200" s="75"/>
      <c r="D200" s="75"/>
      <c r="E200" s="75"/>
      <c r="F200" s="75"/>
    </row>
    <row r="201" spans="1:9" ht="15.95" customHeight="1">
      <c r="A201" s="75"/>
      <c r="B201" s="75"/>
      <c r="C201" s="75"/>
      <c r="D201" s="75"/>
      <c r="E201" s="75"/>
      <c r="F201" s="75"/>
    </row>
    <row r="202" spans="1:9" ht="15.95" customHeight="1">
      <c r="A202" s="75"/>
      <c r="B202" s="75"/>
      <c r="C202" s="75"/>
      <c r="D202" s="75"/>
      <c r="E202" s="75"/>
      <c r="F202" s="75"/>
    </row>
    <row r="203" spans="1:9" ht="15.95" customHeight="1">
      <c r="A203" s="75"/>
      <c r="B203" s="75"/>
      <c r="C203" s="75"/>
      <c r="D203" s="75"/>
      <c r="E203" s="75"/>
      <c r="F203" s="75"/>
    </row>
    <row r="204" spans="1:9" s="17" customFormat="1" ht="15.95" customHeight="1">
      <c r="A204" s="75"/>
      <c r="B204" s="75"/>
      <c r="C204" s="75"/>
      <c r="D204" s="75"/>
      <c r="E204" s="75"/>
      <c r="F204" s="75"/>
      <c r="G204" s="75"/>
      <c r="H204" s="75"/>
      <c r="I204" s="2"/>
    </row>
    <row r="205" spans="1:9" ht="18" customHeight="1">
      <c r="A205" s="75"/>
      <c r="B205" s="75"/>
      <c r="C205" s="75"/>
      <c r="D205" s="75"/>
      <c r="E205" s="75"/>
      <c r="F205" s="75"/>
    </row>
    <row r="206" spans="1:9" ht="18" customHeight="1">
      <c r="A206" s="75"/>
      <c r="B206" s="75"/>
      <c r="C206" s="75"/>
      <c r="D206" s="75"/>
      <c r="E206" s="75"/>
      <c r="F206" s="75"/>
    </row>
    <row r="207" spans="1:9" ht="15.95" customHeight="1">
      <c r="A207" s="75"/>
      <c r="B207" s="75"/>
      <c r="C207" s="75"/>
      <c r="D207" s="75"/>
      <c r="E207" s="75"/>
      <c r="F207" s="75"/>
    </row>
    <row r="208" spans="1:9" ht="15.95" customHeight="1">
      <c r="A208" s="75"/>
      <c r="B208" s="75"/>
      <c r="C208" s="75"/>
      <c r="D208" s="75"/>
      <c r="E208" s="75"/>
      <c r="F208" s="75"/>
    </row>
    <row r="209" spans="1:8" ht="15.95" customHeight="1">
      <c r="A209" s="75"/>
      <c r="B209" s="75"/>
      <c r="C209" s="75"/>
      <c r="D209" s="75"/>
      <c r="E209" s="75"/>
      <c r="F209" s="75"/>
    </row>
    <row r="210" spans="1:8" ht="15.95" customHeight="1">
      <c r="A210" s="75"/>
      <c r="B210" s="75"/>
      <c r="C210" s="75"/>
      <c r="D210" s="75"/>
      <c r="E210" s="75"/>
      <c r="F210" s="75"/>
    </row>
    <row r="211" spans="1:8" ht="15.95" customHeight="1">
      <c r="A211" s="75"/>
      <c r="B211" s="75"/>
      <c r="C211" s="75"/>
      <c r="D211" s="75"/>
      <c r="E211" s="75"/>
      <c r="F211" s="75"/>
    </row>
    <row r="212" spans="1:8" ht="15.95" customHeight="1">
      <c r="A212" s="75"/>
      <c r="B212" s="75"/>
      <c r="C212" s="75"/>
      <c r="D212" s="75"/>
      <c r="E212" s="75"/>
      <c r="F212" s="75"/>
    </row>
    <row r="213" spans="1:8" ht="15.95" customHeight="1">
      <c r="A213" s="75"/>
      <c r="B213" s="75"/>
      <c r="C213" s="75"/>
      <c r="D213" s="75"/>
      <c r="E213" s="75"/>
      <c r="F213" s="75"/>
    </row>
    <row r="214" spans="1:8" ht="15.95" customHeight="1">
      <c r="A214" s="75"/>
      <c r="B214" s="75"/>
      <c r="C214" s="75"/>
      <c r="D214" s="75"/>
      <c r="E214" s="75"/>
      <c r="F214" s="75"/>
    </row>
    <row r="215" spans="1:8" ht="15.95" customHeight="1">
      <c r="A215" s="75"/>
      <c r="B215" s="75"/>
      <c r="C215" s="75"/>
      <c r="D215" s="75"/>
      <c r="E215" s="75"/>
      <c r="F215" s="75"/>
    </row>
    <row r="216" spans="1:8" ht="15.95" customHeight="1">
      <c r="A216" s="75"/>
      <c r="B216" s="75"/>
      <c r="C216" s="75"/>
      <c r="D216" s="75"/>
      <c r="E216" s="75"/>
      <c r="F216" s="75"/>
    </row>
    <row r="217" spans="1:8">
      <c r="A217" s="75"/>
      <c r="B217" s="75"/>
      <c r="C217" s="75"/>
      <c r="D217" s="75"/>
      <c r="E217" s="75"/>
      <c r="F217" s="75"/>
    </row>
    <row r="218" spans="1:8">
      <c r="A218" s="75"/>
      <c r="B218" s="75"/>
      <c r="C218" s="75"/>
      <c r="D218" s="75"/>
      <c r="E218" s="75"/>
      <c r="F218" s="75"/>
    </row>
    <row r="219" spans="1:8" s="49" customFormat="1" ht="18" customHeight="1">
      <c r="A219" s="75"/>
      <c r="B219" s="75"/>
      <c r="C219" s="75"/>
      <c r="D219" s="75"/>
      <c r="E219" s="75"/>
      <c r="F219" s="75"/>
      <c r="G219" s="75"/>
      <c r="H219" s="75"/>
    </row>
    <row r="220" spans="1:8" ht="15.95" customHeight="1">
      <c r="A220" s="75"/>
      <c r="B220" s="75"/>
      <c r="C220" s="75"/>
      <c r="D220" s="75"/>
      <c r="E220" s="75"/>
      <c r="F220" s="75"/>
    </row>
    <row r="221" spans="1:8" ht="15.95" customHeight="1">
      <c r="A221" s="75"/>
      <c r="B221" s="75"/>
      <c r="C221" s="75"/>
      <c r="D221" s="75"/>
      <c r="E221" s="75"/>
      <c r="F221" s="75"/>
    </row>
    <row r="222" spans="1:8" ht="15.95" customHeight="1">
      <c r="A222" s="75"/>
      <c r="B222" s="75"/>
      <c r="C222" s="75"/>
      <c r="D222" s="75"/>
      <c r="E222" s="75"/>
      <c r="F222" s="75"/>
    </row>
    <row r="223" spans="1:8" ht="15.95" customHeight="1">
      <c r="A223" s="75"/>
      <c r="B223" s="75"/>
      <c r="C223" s="75"/>
      <c r="D223" s="75"/>
      <c r="E223" s="75"/>
      <c r="F223" s="75"/>
    </row>
    <row r="224" spans="1:8" ht="15.95" customHeight="1">
      <c r="A224" s="75"/>
      <c r="B224" s="75"/>
      <c r="C224" s="75"/>
      <c r="D224" s="75"/>
      <c r="E224" s="75"/>
      <c r="F224" s="75"/>
    </row>
    <row r="225" spans="1:6" ht="15.95" customHeight="1">
      <c r="A225" s="75"/>
      <c r="B225" s="75"/>
      <c r="C225" s="75"/>
      <c r="D225" s="75"/>
      <c r="E225" s="75"/>
      <c r="F225" s="75"/>
    </row>
    <row r="226" spans="1:6" ht="15.95" customHeight="1">
      <c r="A226" s="75"/>
      <c r="B226" s="75"/>
      <c r="C226" s="75"/>
      <c r="D226" s="75"/>
      <c r="E226" s="75"/>
      <c r="F226" s="75"/>
    </row>
    <row r="227" spans="1:6" ht="15.95" customHeight="1">
      <c r="A227" s="75"/>
      <c r="B227" s="75"/>
      <c r="C227" s="75"/>
      <c r="D227" s="75"/>
      <c r="E227" s="75"/>
      <c r="F227" s="75"/>
    </row>
    <row r="228" spans="1:6" ht="15.95" customHeight="1">
      <c r="A228" s="75"/>
      <c r="B228" s="75"/>
      <c r="C228" s="75"/>
      <c r="D228" s="75"/>
      <c r="E228" s="75"/>
      <c r="F228" s="75"/>
    </row>
    <row r="229" spans="1:6" ht="15.95" customHeight="1">
      <c r="A229" s="75"/>
      <c r="B229" s="75"/>
      <c r="C229" s="75"/>
      <c r="D229" s="75"/>
      <c r="E229" s="75"/>
      <c r="F229" s="75"/>
    </row>
    <row r="230" spans="1:6">
      <c r="A230" s="75"/>
      <c r="B230" s="75"/>
      <c r="C230" s="75"/>
      <c r="D230" s="75"/>
      <c r="E230" s="75"/>
      <c r="F230" s="75"/>
    </row>
    <row r="231" spans="1:6">
      <c r="A231" s="75"/>
      <c r="B231" s="75"/>
      <c r="C231" s="75"/>
      <c r="D231" s="75"/>
      <c r="E231" s="75"/>
      <c r="F231" s="75"/>
    </row>
    <row r="232" spans="1:6">
      <c r="A232" s="75"/>
      <c r="B232" s="75"/>
      <c r="C232" s="75"/>
      <c r="D232" s="75"/>
      <c r="E232" s="75"/>
      <c r="F232" s="75"/>
    </row>
    <row r="233" spans="1:6">
      <c r="A233" s="75"/>
      <c r="B233" s="75"/>
      <c r="C233" s="75"/>
      <c r="D233" s="75"/>
      <c r="E233" s="75"/>
      <c r="F233" s="75"/>
    </row>
    <row r="234" spans="1:6">
      <c r="A234" s="75"/>
      <c r="B234" s="75"/>
      <c r="C234" s="75"/>
      <c r="D234" s="75"/>
      <c r="E234" s="75"/>
      <c r="F234" s="75"/>
    </row>
  </sheetData>
  <mergeCells count="5">
    <mergeCell ref="B171:F171"/>
    <mergeCell ref="B65:F65"/>
    <mergeCell ref="B77:F77"/>
    <mergeCell ref="B83:F83"/>
    <mergeCell ref="B162:F162"/>
  </mergeCells>
  <dataValidations count="7">
    <dataValidation type="whole" errorStyle="warning" allowBlank="1" showInputMessage="1" showErrorMessage="1" errorTitle="WARNING" error="All figures must be entered as whole numbers. Please ensure that the figure you have entered is correct." sqref="C188:F188 C164 C173">
      <formula1>-1000000</formula1>
      <formula2>1000000</formula2>
    </dataValidation>
    <dataValidation type="whole" errorStyle="warning" operator="lessThanOrEqual" allowBlank="1" showInputMessage="1" showErrorMessage="1" errorTitle="WARNING: Check signage" error="Liabilities are expected to be entered as negative whole numbers. Please ensure the figure you have entered is correct. " sqref="C184:F186 C194:F195">
      <formula1>0</formula1>
    </dataValidation>
    <dataValidation type="whole" errorStyle="warning" operator="lessThanOrEqual" allowBlank="1" showInputMessage="1" showErrorMessage="1" errorTitle="WARNING: Check signage" error="Repayments are expected to be entered as negative whole numbers. Please ensure the figure you have entered is correct. " sqref="E168:F169 C177:F178">
      <formula1>0</formula1>
    </dataValidation>
    <dataValidation type="whole" errorStyle="warning" operator="lessThanOrEqual" allowBlank="1" showInputMessage="1" showErrorMessage="1" errorTitle="WARNING: Check signage" error="Financing must be entered as a negative whole number. Please ensure the figure you have entered is correct. " sqref="C44:F53 E54:F54 C55:F56 C98:F103 C122:F132 C147:F151">
      <formula1>0</formula1>
    </dataValidation>
    <dataValidation type="whole" errorStyle="warning" operator="greaterThanOrEqual" allowBlank="1" showInputMessage="1" showErrorMessage="1" errorTitle="WARNING: Check signage" error="Expenditure must be entered as a positive whole number. Please ensure the figure you have entered is correct." sqref="C31:F40 C66:F75 C78:F81 C84:F93 C114:F118 C141:F143">
      <formula1>0</formula1>
    </dataValidation>
    <dataValidation type="whole" errorStyle="warning" allowBlank="1" showInputMessage="1" showErrorMessage="1" errorTitle="WARNING" error="All figures need to be entered rounded to the nearest whole number. Please review the figure you have entered." sqref="C174 D172:F174 D163:F165 C165">
      <formula1>-100000000</formula1>
      <formula2>100000000</formula2>
    </dataValidation>
    <dataValidation type="whole" errorStyle="warning" allowBlank="1" showInputMessage="1" showErrorMessage="1" errorTitle="WARNING" error="All figures need to be entered rounded to the nearest whole number. This figure is also expected to be a positive figure. Please review the figure you have entered." sqref="C54:D54 C168:D169 C152:F152">
      <formula1>0</formula1>
      <formula2>100000000</formula2>
    </dataValidation>
  </dataValidations>
  <pageMargins left="0.7" right="0.7" top="0.75" bottom="0.75" header="0.3" footer="0.3"/>
  <pageSetup paperSize="9" orientation="portrait" horizontalDpi="90" verticalDpi="9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C5D9F1"/>
  </sheetPr>
  <dimension ref="A1:I234"/>
  <sheetViews>
    <sheetView zoomScaleNormal="100" workbookViewId="0">
      <pane ySplit="3" topLeftCell="A4" activePane="bottomLeft" state="frozen"/>
      <selection activeCell="H1" sqref="H1"/>
      <selection pane="bottomLeft" activeCell="C1" sqref="C1"/>
    </sheetView>
  </sheetViews>
  <sheetFormatPr defaultColWidth="9.140625" defaultRowHeight="12.75"/>
  <cols>
    <col min="1" max="1" width="4" style="39" customWidth="1"/>
    <col min="2" max="2" width="94.140625" style="40" customWidth="1"/>
    <col min="3" max="6" width="17.5703125" style="40" customWidth="1"/>
    <col min="7" max="7" width="11.140625" style="75" customWidth="1"/>
    <col min="8" max="8" width="69" style="75" customWidth="1"/>
    <col min="9" max="16384" width="9.140625" style="40"/>
  </cols>
  <sheetData>
    <row r="1" spans="1:8" s="3" customFormat="1" ht="20.100000000000001" customHeight="1">
      <c r="A1" s="28"/>
      <c r="B1" s="4" t="s">
        <v>156</v>
      </c>
      <c r="G1" s="75"/>
      <c r="H1" s="75"/>
    </row>
    <row r="2" spans="1:8" s="3" customFormat="1" ht="20.100000000000001" customHeight="1">
      <c r="A2" s="28"/>
      <c r="B2" s="5" t="s">
        <v>1</v>
      </c>
      <c r="D2" s="74"/>
      <c r="E2" s="74"/>
      <c r="F2" s="37"/>
      <c r="G2" s="75"/>
      <c r="H2" s="75"/>
    </row>
    <row r="3" spans="1:8" s="6" customFormat="1" ht="12.75" customHeight="1">
      <c r="A3" s="29"/>
      <c r="B3" s="7"/>
      <c r="G3" s="75"/>
      <c r="H3" s="75"/>
    </row>
    <row r="4" spans="1:8" s="6" customFormat="1" ht="20.100000000000001" customHeight="1">
      <c r="A4" s="29"/>
      <c r="B4" s="10" t="s">
        <v>39</v>
      </c>
      <c r="C4" s="9"/>
      <c r="D4" s="9"/>
      <c r="E4" s="9"/>
      <c r="F4" s="9"/>
      <c r="G4" s="75"/>
      <c r="H4" s="75"/>
    </row>
    <row r="5" spans="1:8" s="6" customFormat="1" ht="20.100000000000001" customHeight="1">
      <c r="A5" s="29"/>
      <c r="B5" s="10" t="s">
        <v>40</v>
      </c>
      <c r="C5" s="9"/>
      <c r="D5" s="9"/>
      <c r="E5" s="9"/>
      <c r="F5" s="9"/>
      <c r="G5" s="75"/>
      <c r="H5" s="75"/>
    </row>
    <row r="6" spans="1:8" s="6" customFormat="1" ht="20.100000000000001" customHeight="1">
      <c r="A6" s="29"/>
      <c r="B6" s="10" t="s">
        <v>140</v>
      </c>
      <c r="C6" s="47"/>
      <c r="D6" s="9"/>
      <c r="F6" s="9"/>
      <c r="G6" s="75"/>
      <c r="H6" s="75"/>
    </row>
    <row r="7" spans="1:8" s="1" customFormat="1" ht="8.1" customHeight="1">
      <c r="A7" s="33"/>
      <c r="C7" s="34"/>
      <c r="D7" s="51"/>
      <c r="F7" s="51"/>
      <c r="G7" s="75"/>
      <c r="H7" s="75"/>
    </row>
    <row r="8" spans="1:8" s="6" customFormat="1" ht="24.95" customHeight="1">
      <c r="A8" s="29"/>
      <c r="B8" s="23" t="s">
        <v>124</v>
      </c>
      <c r="C8" s="22"/>
      <c r="D8" s="11"/>
      <c r="E8" s="11"/>
      <c r="F8" s="8" t="s">
        <v>16</v>
      </c>
      <c r="G8" s="75"/>
      <c r="H8" s="75"/>
    </row>
    <row r="9" spans="1:8" s="13" customFormat="1" ht="45" customHeight="1">
      <c r="A9" s="30"/>
      <c r="B9" s="19"/>
      <c r="C9" s="20" t="s">
        <v>152</v>
      </c>
      <c r="D9" s="20" t="s">
        <v>41</v>
      </c>
      <c r="E9" s="20" t="s">
        <v>42</v>
      </c>
      <c r="F9" s="20" t="s">
        <v>153</v>
      </c>
      <c r="G9" s="75"/>
      <c r="H9" s="75"/>
    </row>
    <row r="10" spans="1:8" s="1" customFormat="1" ht="8.1" customHeight="1">
      <c r="A10" s="33"/>
      <c r="C10" s="34"/>
      <c r="D10" s="27"/>
      <c r="F10" s="27"/>
      <c r="G10" s="75"/>
      <c r="H10" s="75"/>
    </row>
    <row r="11" spans="1:8" s="6" customFormat="1" ht="15.95" customHeight="1">
      <c r="A11" s="29"/>
      <c r="B11" s="50" t="s">
        <v>43</v>
      </c>
      <c r="C11" s="48"/>
      <c r="D11" s="11"/>
      <c r="E11" s="11"/>
      <c r="F11" s="8"/>
      <c r="G11" s="75"/>
      <c r="H11" s="75"/>
    </row>
    <row r="12" spans="1:8" s="17" customFormat="1" ht="15.95" customHeight="1">
      <c r="A12" s="31"/>
      <c r="B12" s="14" t="s">
        <v>125</v>
      </c>
      <c r="C12" s="15">
        <f>C41+C119</f>
        <v>182241</v>
      </c>
      <c r="D12" s="15">
        <f>D41+D119</f>
        <v>207966</v>
      </c>
      <c r="E12" s="15">
        <f>E41+E119</f>
        <v>217836</v>
      </c>
      <c r="F12" s="15">
        <f>F41+F119</f>
        <v>158435</v>
      </c>
      <c r="G12" s="75"/>
      <c r="H12" s="75"/>
    </row>
    <row r="13" spans="1:8" s="17" customFormat="1" ht="15.95" customHeight="1">
      <c r="A13" s="31"/>
      <c r="B13" s="14" t="s">
        <v>126</v>
      </c>
      <c r="C13" s="15">
        <f>SUM(C76,C82, C141:C142)</f>
        <v>7000</v>
      </c>
      <c r="D13" s="15">
        <f>SUM(D76,D82, D141:D142)</f>
        <v>2959</v>
      </c>
      <c r="E13" s="15">
        <f>SUM(E76,E82, E141:E142)</f>
        <v>0</v>
      </c>
      <c r="F13" s="15">
        <f>SUM(F76,F82, F141:F142)</f>
        <v>0</v>
      </c>
      <c r="G13" s="75"/>
      <c r="H13" s="75"/>
    </row>
    <row r="14" spans="1:8" s="17" customFormat="1" ht="15.95" customHeight="1">
      <c r="A14" s="31"/>
      <c r="B14" s="14" t="s">
        <v>93</v>
      </c>
      <c r="C14" s="15">
        <f>C94+C143</f>
        <v>33680</v>
      </c>
      <c r="D14" s="15">
        <f>D94+D143</f>
        <v>55304</v>
      </c>
      <c r="E14" s="15">
        <f>E94+E143</f>
        <v>36099</v>
      </c>
      <c r="F14" s="15">
        <f>F94+F143</f>
        <v>26309</v>
      </c>
      <c r="G14" s="75"/>
      <c r="H14" s="75"/>
    </row>
    <row r="15" spans="1:8" s="17" customFormat="1" ht="15.95" customHeight="1">
      <c r="A15" s="32"/>
      <c r="B15" s="18" t="s">
        <v>128</v>
      </c>
      <c r="C15" s="16">
        <f>SUM(C12:C14)</f>
        <v>222921</v>
      </c>
      <c r="D15" s="16">
        <f>SUM(D12:D14)</f>
        <v>266229</v>
      </c>
      <c r="E15" s="16">
        <f>SUM(E12:E14)</f>
        <v>253935</v>
      </c>
      <c r="F15" s="16">
        <f>SUM(F12:F14)</f>
        <v>184744</v>
      </c>
      <c r="G15" s="75"/>
      <c r="H15" s="75"/>
    </row>
    <row r="16" spans="1:8" s="1" customFormat="1" ht="8.1" customHeight="1">
      <c r="A16" s="33"/>
      <c r="C16" s="34"/>
      <c r="D16" s="27"/>
      <c r="F16" s="27"/>
      <c r="G16" s="75"/>
      <c r="H16" s="75"/>
    </row>
    <row r="17" spans="1:8" s="6" customFormat="1" ht="15.95" customHeight="1">
      <c r="A17" s="29"/>
      <c r="B17" s="50" t="s">
        <v>48</v>
      </c>
      <c r="C17" s="48"/>
      <c r="D17" s="11"/>
      <c r="E17" s="11"/>
      <c r="F17" s="8"/>
      <c r="G17" s="75"/>
      <c r="H17" s="75"/>
    </row>
    <row r="18" spans="1:8" s="17" customFormat="1" ht="15.95" customHeight="1">
      <c r="A18" s="31"/>
      <c r="B18" s="14" t="s">
        <v>133</v>
      </c>
      <c r="C18" s="15">
        <f>SUM(C44:C50,C122:C126)</f>
        <v>-45370</v>
      </c>
      <c r="D18" s="15">
        <f>SUM(D44:D50,D122:D126)</f>
        <v>-49349</v>
      </c>
      <c r="E18" s="15">
        <f>SUM(E44:E50,E122:E126)</f>
        <v>-29351</v>
      </c>
      <c r="F18" s="15">
        <f>SUM(F44:F50,F122:F126)</f>
        <v>-33565</v>
      </c>
      <c r="G18" s="75"/>
      <c r="H18" s="75"/>
    </row>
    <row r="19" spans="1:8" s="17" customFormat="1" ht="15.95" customHeight="1">
      <c r="A19" s="31"/>
      <c r="B19" s="14" t="s">
        <v>134</v>
      </c>
      <c r="C19" s="15">
        <f>SUM(C51,C104,C127,C152)</f>
        <v>-71684</v>
      </c>
      <c r="D19" s="15">
        <f>SUM(D51,D104,D127,D152)</f>
        <v>-135082</v>
      </c>
      <c r="E19" s="15">
        <f>SUM(E51,E104,E127,E152)</f>
        <v>-162814</v>
      </c>
      <c r="F19" s="15">
        <f>SUM(F51,F104,F127,F152)</f>
        <v>-96999</v>
      </c>
      <c r="G19" s="75"/>
      <c r="H19" s="75"/>
    </row>
    <row r="20" spans="1:8" s="17" customFormat="1" ht="15.95" customHeight="1">
      <c r="A20" s="31"/>
      <c r="B20" s="14" t="s">
        <v>135</v>
      </c>
      <c r="C20" s="15">
        <f>SUM(C55:C56,C131:C132)</f>
        <v>-50000</v>
      </c>
      <c r="D20" s="15">
        <f>SUM(D55:D56,D131:D132)</f>
        <v>0</v>
      </c>
      <c r="E20" s="15">
        <f>SUM(E55:E56,E131:E132)</f>
        <v>0</v>
      </c>
      <c r="F20" s="15">
        <f>SUM(F55:F56,F131:F132)</f>
        <v>0</v>
      </c>
      <c r="G20" s="75"/>
      <c r="H20" s="75"/>
    </row>
    <row r="21" spans="1:8" s="17" customFormat="1" ht="15.95" customHeight="1">
      <c r="A21" s="31"/>
      <c r="B21" s="14" t="s">
        <v>136</v>
      </c>
      <c r="C21" s="15">
        <f>SUM(C52:C53,C128:C129)</f>
        <v>-1537</v>
      </c>
      <c r="D21" s="15">
        <f>SUM(D52:D53,D128:D129)</f>
        <v>-4227</v>
      </c>
      <c r="E21" s="15">
        <f>SUM(E52:E53,E128:E129)</f>
        <v>-4000</v>
      </c>
      <c r="F21" s="15">
        <f>SUM(F52:F53,F128:F129)</f>
        <v>-5000</v>
      </c>
      <c r="G21" s="75"/>
      <c r="H21" s="75"/>
    </row>
    <row r="22" spans="1:8" s="17" customFormat="1" ht="15.95" customHeight="1">
      <c r="A22" s="31"/>
      <c r="B22" s="14" t="s">
        <v>137</v>
      </c>
      <c r="C22" s="15">
        <f>SUM(C54,C130)</f>
        <v>-20650</v>
      </c>
      <c r="D22" s="15">
        <f>SUM(D54,D130)</f>
        <v>-22267</v>
      </c>
      <c r="E22" s="15">
        <f>SUM(E54,E130)</f>
        <v>-21671</v>
      </c>
      <c r="F22" s="15">
        <f>SUM(F54,F130)</f>
        <v>-22871</v>
      </c>
      <c r="G22" s="75"/>
      <c r="H22" s="75"/>
    </row>
    <row r="23" spans="1:8" s="17" customFormat="1" ht="15.95" customHeight="1">
      <c r="A23" s="31"/>
      <c r="B23" s="14" t="s">
        <v>138</v>
      </c>
      <c r="C23" s="15">
        <f>SUM(C98:C103, C147:C151)</f>
        <v>-33680</v>
      </c>
      <c r="D23" s="15">
        <f>SUM(D98:D103, D147:D151)</f>
        <v>-55304</v>
      </c>
      <c r="E23" s="15">
        <f>SUM(E98:E103, E147:E151)</f>
        <v>-36099</v>
      </c>
      <c r="F23" s="15">
        <f>SUM(F98:F103, F147:F151)</f>
        <v>-26309</v>
      </c>
      <c r="G23" s="75"/>
      <c r="H23" s="75"/>
    </row>
    <row r="24" spans="1:8" s="17" customFormat="1" ht="15.95" customHeight="1">
      <c r="A24" s="32"/>
      <c r="B24" s="18" t="s">
        <v>53</v>
      </c>
      <c r="C24" s="16">
        <f>SUM(C18:C23)</f>
        <v>-222921</v>
      </c>
      <c r="D24" s="16">
        <f>SUM(D18:D23)</f>
        <v>-266229</v>
      </c>
      <c r="E24" s="16">
        <f>SUM(E18:E23)</f>
        <v>-253935</v>
      </c>
      <c r="F24" s="16">
        <f>SUM(F18:F23)</f>
        <v>-184744</v>
      </c>
      <c r="G24" s="75"/>
      <c r="H24" s="75"/>
    </row>
    <row r="25" spans="1:8" ht="18" customHeight="1">
      <c r="D25" s="41"/>
      <c r="E25" s="41"/>
      <c r="F25" s="41"/>
    </row>
    <row r="26" spans="1:8" s="6" customFormat="1" ht="24.95" customHeight="1">
      <c r="A26" s="29"/>
      <c r="B26" s="23" t="s">
        <v>127</v>
      </c>
      <c r="C26" s="22"/>
      <c r="D26" s="11"/>
      <c r="E26" s="11"/>
      <c r="F26" s="8"/>
      <c r="G26" s="75"/>
      <c r="H26" s="75"/>
    </row>
    <row r="27" spans="1:8" s="6" customFormat="1" ht="20.100000000000001" customHeight="1">
      <c r="A27" s="29"/>
      <c r="B27" s="12" t="s">
        <v>142</v>
      </c>
      <c r="C27" s="48"/>
      <c r="D27" s="11"/>
      <c r="E27" s="11"/>
      <c r="F27" s="8" t="s">
        <v>16</v>
      </c>
      <c r="G27" s="75"/>
      <c r="H27" s="75"/>
    </row>
    <row r="28" spans="1:8" s="13" customFormat="1" ht="45" customHeight="1">
      <c r="A28" s="30"/>
      <c r="B28" s="19"/>
      <c r="C28" s="20" t="str">
        <f>C$9</f>
        <v>2020-21 
Provisional 
Outturn</v>
      </c>
      <c r="D28" s="20" t="str">
        <f>D$9</f>
        <v>2021-22 
Budget 
Estimate</v>
      </c>
      <c r="E28" s="20" t="str">
        <f>E$9</f>
        <v>2022-23 
Budget 
Estimate</v>
      </c>
      <c r="F28" s="20" t="str">
        <f>F$9</f>
        <v>2023-24 
Budget 
Estimate</v>
      </c>
      <c r="G28" s="75"/>
      <c r="H28" s="75"/>
    </row>
    <row r="29" spans="1:8" s="1" customFormat="1" ht="8.1" customHeight="1">
      <c r="A29" s="33"/>
      <c r="C29" s="34"/>
      <c r="D29" s="27"/>
      <c r="F29" s="27"/>
      <c r="G29" s="75"/>
      <c r="H29" s="75"/>
    </row>
    <row r="30" spans="1:8" s="6" customFormat="1" ht="15.95" customHeight="1">
      <c r="A30" s="29"/>
      <c r="B30" s="50" t="s">
        <v>43</v>
      </c>
      <c r="C30" s="48"/>
      <c r="D30" s="11"/>
      <c r="E30" s="11"/>
      <c r="F30" s="8"/>
      <c r="G30" s="75"/>
      <c r="H30" s="75"/>
    </row>
    <row r="31" spans="1:8" s="17" customFormat="1" ht="15.95" customHeight="1">
      <c r="A31" s="31"/>
      <c r="B31" s="21" t="s">
        <v>31</v>
      </c>
      <c r="C31" s="26">
        <v>65777</v>
      </c>
      <c r="D31" s="26">
        <v>30793</v>
      </c>
      <c r="E31" s="26">
        <v>21626</v>
      </c>
      <c r="F31" s="26">
        <v>9240</v>
      </c>
      <c r="G31" s="75"/>
      <c r="H31" s="75"/>
    </row>
    <row r="32" spans="1:8" s="17" customFormat="1" ht="15.95" customHeight="1">
      <c r="A32" s="31"/>
      <c r="B32" s="21" t="s">
        <v>154</v>
      </c>
      <c r="C32" s="26">
        <v>601</v>
      </c>
      <c r="D32" s="26">
        <v>3922</v>
      </c>
      <c r="E32" s="26">
        <v>5240</v>
      </c>
      <c r="F32" s="26">
        <v>1140</v>
      </c>
      <c r="G32" s="75"/>
      <c r="H32" s="75"/>
    </row>
    <row r="33" spans="1:8" s="17" customFormat="1" ht="15.95" customHeight="1">
      <c r="A33" s="31"/>
      <c r="B33" s="21" t="s">
        <v>32</v>
      </c>
      <c r="C33" s="26">
        <v>35</v>
      </c>
      <c r="D33" s="26">
        <v>397</v>
      </c>
      <c r="E33" s="26">
        <v>7832</v>
      </c>
      <c r="F33" s="26">
        <v>251</v>
      </c>
      <c r="G33" s="75"/>
      <c r="H33" s="75"/>
    </row>
    <row r="34" spans="1:8" s="17" customFormat="1" ht="15.95" customHeight="1">
      <c r="A34" s="31"/>
      <c r="B34" s="21" t="s">
        <v>35</v>
      </c>
      <c r="C34" s="26">
        <v>23049</v>
      </c>
      <c r="D34" s="26">
        <v>33331</v>
      </c>
      <c r="E34" s="26">
        <v>39087</v>
      </c>
      <c r="F34" s="26">
        <v>48541</v>
      </c>
      <c r="G34" s="75"/>
      <c r="H34" s="75"/>
    </row>
    <row r="35" spans="1:8" s="17" customFormat="1" ht="15.95" customHeight="1">
      <c r="A35" s="31"/>
      <c r="B35" s="21" t="s">
        <v>33</v>
      </c>
      <c r="C35" s="26">
        <v>44502</v>
      </c>
      <c r="D35" s="26">
        <v>24976</v>
      </c>
      <c r="E35" s="26">
        <v>19325</v>
      </c>
      <c r="F35" s="26">
        <v>3018</v>
      </c>
      <c r="G35" s="75"/>
      <c r="H35" s="75"/>
    </row>
    <row r="36" spans="1:8" s="17" customFormat="1" ht="15.95" customHeight="1">
      <c r="A36" s="31"/>
      <c r="B36" s="21" t="s">
        <v>45</v>
      </c>
      <c r="C36" s="26">
        <v>1877</v>
      </c>
      <c r="D36" s="26">
        <v>66</v>
      </c>
      <c r="E36" s="26">
        <v>50</v>
      </c>
      <c r="F36" s="26">
        <v>50</v>
      </c>
      <c r="G36" s="75"/>
      <c r="H36" s="75"/>
    </row>
    <row r="37" spans="1:8" s="17" customFormat="1" ht="15.95" customHeight="1">
      <c r="A37" s="31"/>
      <c r="B37" s="21" t="s">
        <v>44</v>
      </c>
      <c r="C37" s="26">
        <v>0</v>
      </c>
      <c r="D37" s="26">
        <v>3000</v>
      </c>
      <c r="E37" s="26">
        <v>0</v>
      </c>
      <c r="F37" s="26">
        <v>0</v>
      </c>
      <c r="G37" s="75"/>
      <c r="H37" s="75"/>
    </row>
    <row r="38" spans="1:8" s="17" customFormat="1" ht="15.95" customHeight="1">
      <c r="A38" s="31"/>
      <c r="B38" s="21" t="s">
        <v>38</v>
      </c>
      <c r="C38" s="26">
        <v>0</v>
      </c>
      <c r="D38" s="26">
        <v>0</v>
      </c>
      <c r="E38" s="26">
        <v>0</v>
      </c>
      <c r="F38" s="26">
        <v>0</v>
      </c>
      <c r="G38" s="75"/>
      <c r="H38" s="75"/>
    </row>
    <row r="39" spans="1:8" s="17" customFormat="1" ht="15.95" customHeight="1">
      <c r="A39" s="31"/>
      <c r="B39" s="21" t="s">
        <v>34</v>
      </c>
      <c r="C39" s="26">
        <v>9448</v>
      </c>
      <c r="D39" s="26">
        <v>18065</v>
      </c>
      <c r="E39" s="26">
        <v>44590</v>
      </c>
      <c r="F39" s="26">
        <v>30094</v>
      </c>
      <c r="G39" s="75"/>
      <c r="H39" s="75"/>
    </row>
    <row r="40" spans="1:8" s="17" customFormat="1" ht="15.95" customHeight="1">
      <c r="A40" s="31"/>
      <c r="B40" s="21" t="s">
        <v>46</v>
      </c>
      <c r="C40" s="26">
        <v>0</v>
      </c>
      <c r="D40" s="26">
        <v>0</v>
      </c>
      <c r="E40" s="26">
        <v>0</v>
      </c>
      <c r="F40" s="26">
        <v>0</v>
      </c>
      <c r="G40" s="75"/>
      <c r="H40" s="75"/>
    </row>
    <row r="41" spans="1:8" s="17" customFormat="1" ht="15.95" customHeight="1">
      <c r="A41" s="32"/>
      <c r="B41" s="18" t="s">
        <v>47</v>
      </c>
      <c r="C41" s="16">
        <f>SUM(C31:C40)</f>
        <v>145289</v>
      </c>
      <c r="D41" s="16">
        <f>SUM(D31:D40)</f>
        <v>114550</v>
      </c>
      <c r="E41" s="16">
        <f>SUM(E31:E40)</f>
        <v>137750</v>
      </c>
      <c r="F41" s="16">
        <f>SUM(F31:F40)</f>
        <v>92334</v>
      </c>
      <c r="G41" s="75"/>
      <c r="H41" s="75"/>
    </row>
    <row r="42" spans="1:8" s="1" customFormat="1" ht="8.1" customHeight="1">
      <c r="A42" s="33"/>
      <c r="C42" s="34"/>
      <c r="D42" s="27"/>
      <c r="F42" s="27"/>
      <c r="G42" s="75"/>
      <c r="H42" s="75"/>
    </row>
    <row r="43" spans="1:8" s="6" customFormat="1" ht="15.95" customHeight="1">
      <c r="A43" s="29"/>
      <c r="B43" s="50" t="s">
        <v>48</v>
      </c>
      <c r="C43" s="48"/>
      <c r="D43" s="11"/>
      <c r="E43" s="11"/>
      <c r="F43" s="8"/>
      <c r="G43" s="75"/>
      <c r="H43" s="75"/>
    </row>
    <row r="44" spans="1:8" s="17" customFormat="1" ht="15.95" customHeight="1">
      <c r="A44" s="31"/>
      <c r="B44" s="21" t="s">
        <v>78</v>
      </c>
      <c r="C44" s="26">
        <v>-25574</v>
      </c>
      <c r="D44" s="26">
        <v>-19161</v>
      </c>
      <c r="E44" s="26">
        <v>-19628</v>
      </c>
      <c r="F44" s="26">
        <v>-18753</v>
      </c>
      <c r="G44" s="75"/>
      <c r="H44" s="75"/>
    </row>
    <row r="45" spans="1:8" s="17" customFormat="1" ht="15.95" customHeight="1">
      <c r="A45" s="31"/>
      <c r="B45" s="21" t="s">
        <v>79</v>
      </c>
      <c r="C45" s="26">
        <v>-12084</v>
      </c>
      <c r="D45" s="26">
        <v>-10716</v>
      </c>
      <c r="E45" s="26">
        <v>0</v>
      </c>
      <c r="F45" s="26">
        <v>0</v>
      </c>
      <c r="G45" s="75"/>
      <c r="H45" s="75"/>
    </row>
    <row r="46" spans="1:8" s="17" customFormat="1" ht="15.95" customHeight="1">
      <c r="A46" s="31"/>
      <c r="B46" s="21" t="s">
        <v>80</v>
      </c>
      <c r="C46" s="26">
        <v>0</v>
      </c>
      <c r="D46" s="26">
        <v>0</v>
      </c>
      <c r="E46" s="26">
        <v>0</v>
      </c>
      <c r="F46" s="26">
        <v>0</v>
      </c>
      <c r="G46" s="75"/>
      <c r="H46" s="75"/>
    </row>
    <row r="47" spans="1:8" s="17" customFormat="1" ht="15.95" customHeight="1">
      <c r="A47" s="31"/>
      <c r="B47" s="21" t="s">
        <v>81</v>
      </c>
      <c r="C47" s="26">
        <v>0</v>
      </c>
      <c r="D47" s="26">
        <v>0</v>
      </c>
      <c r="E47" s="26">
        <v>0</v>
      </c>
      <c r="F47" s="26">
        <v>0</v>
      </c>
      <c r="G47" s="75"/>
      <c r="H47" s="75"/>
    </row>
    <row r="48" spans="1:8" s="17" customFormat="1" ht="15.95" customHeight="1">
      <c r="A48" s="31"/>
      <c r="B48" s="21" t="s">
        <v>82</v>
      </c>
      <c r="C48" s="26">
        <v>0</v>
      </c>
      <c r="D48" s="26">
        <v>0</v>
      </c>
      <c r="E48" s="26">
        <v>0</v>
      </c>
      <c r="F48" s="26">
        <v>0</v>
      </c>
      <c r="G48" s="75"/>
      <c r="H48" s="75"/>
    </row>
    <row r="49" spans="1:8" s="17" customFormat="1" ht="15.95" customHeight="1">
      <c r="A49" s="31"/>
      <c r="B49" s="21" t="s">
        <v>83</v>
      </c>
      <c r="C49" s="26">
        <v>-1272</v>
      </c>
      <c r="D49" s="26">
        <v>-560</v>
      </c>
      <c r="E49" s="26">
        <v>-728</v>
      </c>
      <c r="F49" s="26">
        <v>-964</v>
      </c>
      <c r="G49" s="75"/>
      <c r="H49" s="75"/>
    </row>
    <row r="50" spans="1:8" s="17" customFormat="1" ht="15.95" customHeight="1">
      <c r="A50" s="31"/>
      <c r="B50" s="21" t="s">
        <v>84</v>
      </c>
      <c r="C50" s="26">
        <v>-3021</v>
      </c>
      <c r="D50" s="26">
        <v>-1283</v>
      </c>
      <c r="E50" s="26">
        <v>-2475</v>
      </c>
      <c r="F50" s="26">
        <v>-1913</v>
      </c>
      <c r="G50" s="75"/>
      <c r="H50" s="75"/>
    </row>
    <row r="51" spans="1:8" s="17" customFormat="1" ht="15.95" customHeight="1">
      <c r="A51" s="31"/>
      <c r="B51" s="21" t="s">
        <v>85</v>
      </c>
      <c r="C51" s="26">
        <v>-50668</v>
      </c>
      <c r="D51" s="26">
        <v>-77904</v>
      </c>
      <c r="E51" s="26">
        <v>-110919</v>
      </c>
      <c r="F51" s="26">
        <v>-65704</v>
      </c>
      <c r="G51" s="75"/>
      <c r="H51" s="75"/>
    </row>
    <row r="52" spans="1:8" s="17" customFormat="1" ht="15.95" customHeight="1">
      <c r="A52" s="31"/>
      <c r="B52" s="21" t="s">
        <v>86</v>
      </c>
      <c r="C52" s="26">
        <v>-1537</v>
      </c>
      <c r="D52" s="26">
        <v>-3627</v>
      </c>
      <c r="E52" s="26">
        <v>-4000</v>
      </c>
      <c r="F52" s="26">
        <v>-5000</v>
      </c>
      <c r="G52" s="75"/>
      <c r="H52" s="75"/>
    </row>
    <row r="53" spans="1:8" s="17" customFormat="1" ht="15.95" customHeight="1">
      <c r="A53" s="31"/>
      <c r="B53" s="21" t="s">
        <v>87</v>
      </c>
      <c r="C53" s="26">
        <v>0</v>
      </c>
      <c r="D53" s="26">
        <v>0</v>
      </c>
      <c r="E53" s="26">
        <v>0</v>
      </c>
      <c r="F53" s="26">
        <v>0</v>
      </c>
      <c r="G53" s="75"/>
      <c r="H53" s="75"/>
    </row>
    <row r="54" spans="1:8" s="17" customFormat="1" ht="15.95" customHeight="1">
      <c r="A54" s="31"/>
      <c r="B54" s="21" t="s">
        <v>88</v>
      </c>
      <c r="C54" s="15">
        <v>-1133</v>
      </c>
      <c r="D54" s="15">
        <v>-1299</v>
      </c>
      <c r="E54" s="26">
        <v>0</v>
      </c>
      <c r="F54" s="26">
        <v>0</v>
      </c>
      <c r="G54" s="75"/>
      <c r="H54" s="75"/>
    </row>
    <row r="55" spans="1:8" s="17" customFormat="1" ht="15.95" customHeight="1">
      <c r="A55" s="31"/>
      <c r="B55" s="21" t="s">
        <v>89</v>
      </c>
      <c r="C55" s="26">
        <v>-50000</v>
      </c>
      <c r="D55" s="26">
        <v>0</v>
      </c>
      <c r="E55" s="26">
        <v>0</v>
      </c>
      <c r="F55" s="26">
        <v>0</v>
      </c>
      <c r="G55" s="75"/>
      <c r="H55" s="75"/>
    </row>
    <row r="56" spans="1:8" s="17" customFormat="1" ht="15.95" customHeight="1">
      <c r="A56" s="31"/>
      <c r="B56" s="21" t="s">
        <v>90</v>
      </c>
      <c r="C56" s="26">
        <v>0</v>
      </c>
      <c r="D56" s="26">
        <v>0</v>
      </c>
      <c r="E56" s="26">
        <v>0</v>
      </c>
      <c r="F56" s="26">
        <v>0</v>
      </c>
      <c r="G56" s="75"/>
      <c r="H56" s="75"/>
    </row>
    <row r="57" spans="1:8" s="17" customFormat="1" ht="15.95" customHeight="1">
      <c r="A57" s="32"/>
      <c r="B57" s="18" t="s">
        <v>49</v>
      </c>
      <c r="C57" s="16">
        <f>SUM(C44:C56)</f>
        <v>-145289</v>
      </c>
      <c r="D57" s="16">
        <f>SUM(D44:D56)</f>
        <v>-114550</v>
      </c>
      <c r="E57" s="16">
        <f>SUM(E44:E56)</f>
        <v>-137750</v>
      </c>
      <c r="F57" s="16">
        <f>SUM(F44:F56)</f>
        <v>-92334</v>
      </c>
      <c r="G57" s="75"/>
      <c r="H57" s="75"/>
    </row>
    <row r="58" spans="1:8" s="1" customFormat="1" ht="8.1" customHeight="1">
      <c r="A58" s="33"/>
      <c r="C58" s="34"/>
      <c r="D58" s="27"/>
      <c r="F58" s="27"/>
      <c r="G58" s="75"/>
      <c r="H58" s="75"/>
    </row>
    <row r="59" spans="1:8" s="17" customFormat="1" ht="15.95" customHeight="1">
      <c r="A59" s="31"/>
      <c r="B59" s="44" t="s">
        <v>97</v>
      </c>
      <c r="C59" s="36" t="str">
        <f>IF(C41+C57=0, "PASS", "FAIL")</f>
        <v>PASS</v>
      </c>
      <c r="D59" s="36" t="str">
        <f>IF(D41+D57=0, "PASS", "FAIL")</f>
        <v>PASS</v>
      </c>
      <c r="E59" s="36" t="str">
        <f>IF(E41+E57=0, "PASS", "FAIL")</f>
        <v>PASS</v>
      </c>
      <c r="F59" s="36" t="str">
        <f>IF(F41+F57=0, "PASS", "FAIL")</f>
        <v>PASS</v>
      </c>
      <c r="G59" s="75"/>
      <c r="H59" s="75"/>
    </row>
    <row r="60" spans="1:8" s="1" customFormat="1" ht="18" customHeight="1">
      <c r="A60" s="33"/>
      <c r="C60" s="34"/>
      <c r="D60" s="27"/>
      <c r="F60" s="27"/>
      <c r="G60" s="75"/>
      <c r="H60" s="75"/>
    </row>
    <row r="61" spans="1:8" s="6" customFormat="1" ht="20.100000000000001" customHeight="1">
      <c r="A61" s="29"/>
      <c r="B61" s="12" t="s">
        <v>141</v>
      </c>
      <c r="C61" s="48"/>
      <c r="D61" s="11"/>
      <c r="E61" s="11"/>
      <c r="F61" s="8" t="s">
        <v>16</v>
      </c>
      <c r="G61" s="75"/>
      <c r="H61" s="75"/>
    </row>
    <row r="62" spans="1:8" s="13" customFormat="1" ht="45" customHeight="1">
      <c r="A62" s="30"/>
      <c r="B62" s="19"/>
      <c r="C62" s="20" t="str">
        <f>C$9</f>
        <v>2020-21 
Provisional 
Outturn</v>
      </c>
      <c r="D62" s="20" t="str">
        <f>D$9</f>
        <v>2021-22 
Budget 
Estimate</v>
      </c>
      <c r="E62" s="20" t="str">
        <f>E$9</f>
        <v>2022-23 
Budget 
Estimate</v>
      </c>
      <c r="F62" s="20" t="str">
        <f>F$9</f>
        <v>2023-24 
Budget 
Estimate</v>
      </c>
      <c r="G62" s="75"/>
      <c r="H62" s="75"/>
    </row>
    <row r="63" spans="1:8" s="1" customFormat="1" ht="8.1" customHeight="1">
      <c r="A63" s="33"/>
      <c r="C63" s="34"/>
      <c r="D63" s="27"/>
      <c r="F63" s="27"/>
      <c r="G63" s="75"/>
      <c r="H63" s="75"/>
    </row>
    <row r="64" spans="1:8" s="6" customFormat="1" ht="15.95" customHeight="1">
      <c r="A64" s="29"/>
      <c r="B64" s="50" t="s">
        <v>43</v>
      </c>
      <c r="C64" s="48"/>
      <c r="D64" s="11"/>
      <c r="E64" s="11"/>
      <c r="F64" s="8"/>
      <c r="G64" s="75"/>
      <c r="H64" s="75"/>
    </row>
    <row r="65" spans="1:8" s="13" customFormat="1" ht="20.100000000000001" customHeight="1">
      <c r="A65" s="30"/>
      <c r="B65" s="81" t="s">
        <v>94</v>
      </c>
      <c r="C65" s="82"/>
      <c r="D65" s="82"/>
      <c r="E65" s="82"/>
      <c r="F65" s="83"/>
      <c r="G65" s="75"/>
      <c r="H65" s="75"/>
    </row>
    <row r="66" spans="1:8" s="17" customFormat="1" ht="15.95" customHeight="1">
      <c r="A66" s="31"/>
      <c r="B66" s="21" t="s">
        <v>31</v>
      </c>
      <c r="C66" s="26">
        <v>0</v>
      </c>
      <c r="D66" s="26">
        <v>0</v>
      </c>
      <c r="E66" s="26">
        <v>0</v>
      </c>
      <c r="F66" s="26">
        <v>0</v>
      </c>
      <c r="G66" s="75"/>
      <c r="H66" s="75"/>
    </row>
    <row r="67" spans="1:8" s="17" customFormat="1" ht="15.95" customHeight="1">
      <c r="A67" s="31"/>
      <c r="B67" s="21" t="s">
        <v>154</v>
      </c>
      <c r="C67" s="26">
        <v>0</v>
      </c>
      <c r="D67" s="26">
        <v>0</v>
      </c>
      <c r="E67" s="26">
        <v>0</v>
      </c>
      <c r="F67" s="26">
        <v>0</v>
      </c>
      <c r="G67" s="75"/>
      <c r="H67" s="75"/>
    </row>
    <row r="68" spans="1:8" s="17" customFormat="1" ht="15.95" customHeight="1">
      <c r="A68" s="31"/>
      <c r="B68" s="21" t="s">
        <v>32</v>
      </c>
      <c r="C68" s="26">
        <v>0</v>
      </c>
      <c r="D68" s="26">
        <v>0</v>
      </c>
      <c r="E68" s="26">
        <v>0</v>
      </c>
      <c r="F68" s="26">
        <v>0</v>
      </c>
      <c r="G68" s="75"/>
      <c r="H68" s="75"/>
    </row>
    <row r="69" spans="1:8" s="17" customFormat="1" ht="15.95" customHeight="1">
      <c r="A69" s="31"/>
      <c r="B69" s="21" t="s">
        <v>50</v>
      </c>
      <c r="C69" s="26">
        <v>7000</v>
      </c>
      <c r="D69" s="26">
        <v>2959</v>
      </c>
      <c r="E69" s="26">
        <v>0</v>
      </c>
      <c r="F69" s="26">
        <v>0</v>
      </c>
      <c r="G69" s="75"/>
      <c r="H69" s="75"/>
    </row>
    <row r="70" spans="1:8" s="17" customFormat="1" ht="15.95" customHeight="1">
      <c r="A70" s="31"/>
      <c r="B70" s="21" t="s">
        <v>33</v>
      </c>
      <c r="C70" s="26">
        <v>0</v>
      </c>
      <c r="D70" s="26">
        <v>0</v>
      </c>
      <c r="E70" s="26">
        <v>0</v>
      </c>
      <c r="F70" s="26">
        <v>0</v>
      </c>
      <c r="G70" s="75"/>
      <c r="H70" s="75"/>
    </row>
    <row r="71" spans="1:8" s="17" customFormat="1" ht="15.95" customHeight="1">
      <c r="A71" s="31"/>
      <c r="B71" s="21" t="s">
        <v>45</v>
      </c>
      <c r="C71" s="26">
        <v>0</v>
      </c>
      <c r="D71" s="26">
        <v>0</v>
      </c>
      <c r="E71" s="26">
        <v>0</v>
      </c>
      <c r="F71" s="26">
        <v>0</v>
      </c>
      <c r="G71" s="75"/>
      <c r="H71" s="75"/>
    </row>
    <row r="72" spans="1:8" s="17" customFormat="1" ht="15.95" customHeight="1">
      <c r="A72" s="31"/>
      <c r="B72" s="21" t="s">
        <v>44</v>
      </c>
      <c r="C72" s="26">
        <v>0</v>
      </c>
      <c r="D72" s="26">
        <v>0</v>
      </c>
      <c r="E72" s="26">
        <v>0</v>
      </c>
      <c r="F72" s="26">
        <v>0</v>
      </c>
      <c r="G72" s="75"/>
      <c r="H72" s="75"/>
    </row>
    <row r="73" spans="1:8" s="17" customFormat="1" ht="15.95" customHeight="1">
      <c r="A73" s="31"/>
      <c r="B73" s="21" t="s">
        <v>38</v>
      </c>
      <c r="C73" s="26">
        <v>0</v>
      </c>
      <c r="D73" s="26">
        <v>0</v>
      </c>
      <c r="E73" s="26">
        <v>0</v>
      </c>
      <c r="F73" s="26">
        <v>0</v>
      </c>
      <c r="G73" s="75"/>
      <c r="H73" s="75"/>
    </row>
    <row r="74" spans="1:8" s="17" customFormat="1" ht="15.95" customHeight="1">
      <c r="A74" s="31"/>
      <c r="B74" s="21" t="s">
        <v>34</v>
      </c>
      <c r="C74" s="26">
        <v>0</v>
      </c>
      <c r="D74" s="26">
        <v>0</v>
      </c>
      <c r="E74" s="26">
        <v>0</v>
      </c>
      <c r="F74" s="26">
        <v>0</v>
      </c>
      <c r="G74" s="75"/>
      <c r="H74" s="75"/>
    </row>
    <row r="75" spans="1:8" s="17" customFormat="1" ht="15.95" customHeight="1">
      <c r="A75" s="31"/>
      <c r="B75" s="21" t="s">
        <v>46</v>
      </c>
      <c r="C75" s="26">
        <v>0</v>
      </c>
      <c r="D75" s="26">
        <v>0</v>
      </c>
      <c r="E75" s="26">
        <v>0</v>
      </c>
      <c r="F75" s="26">
        <v>0</v>
      </c>
      <c r="G75" s="75"/>
      <c r="H75" s="75"/>
    </row>
    <row r="76" spans="1:8" s="17" customFormat="1" ht="15.95" customHeight="1">
      <c r="A76" s="32"/>
      <c r="B76" s="24" t="s">
        <v>95</v>
      </c>
      <c r="C76" s="25">
        <f>SUM(C66:C75)</f>
        <v>7000</v>
      </c>
      <c r="D76" s="25">
        <f>SUM(D66:D75)</f>
        <v>2959</v>
      </c>
      <c r="E76" s="25">
        <f>SUM(E66:E75)</f>
        <v>0</v>
      </c>
      <c r="F76" s="25">
        <f>SUM(F66:F75)</f>
        <v>0</v>
      </c>
      <c r="G76" s="75"/>
      <c r="H76" s="75"/>
    </row>
    <row r="77" spans="1:8" s="13" customFormat="1" ht="20.100000000000001" customHeight="1">
      <c r="A77" s="30"/>
      <c r="B77" s="81" t="s">
        <v>130</v>
      </c>
      <c r="C77" s="82"/>
      <c r="D77" s="82"/>
      <c r="E77" s="82"/>
      <c r="F77" s="83"/>
      <c r="G77" s="75"/>
      <c r="H77" s="75"/>
    </row>
    <row r="78" spans="1:8" s="17" customFormat="1" ht="15.95" customHeight="1">
      <c r="A78" s="31"/>
      <c r="B78" s="21" t="s">
        <v>51</v>
      </c>
      <c r="C78" s="26">
        <v>0</v>
      </c>
      <c r="D78" s="26">
        <v>0</v>
      </c>
      <c r="E78" s="26">
        <v>0</v>
      </c>
      <c r="F78" s="26">
        <v>0</v>
      </c>
      <c r="G78" s="75"/>
      <c r="H78" s="75"/>
    </row>
    <row r="79" spans="1:8" s="17" customFormat="1" ht="15.95" customHeight="1">
      <c r="A79" s="31"/>
      <c r="B79" s="21" t="s">
        <v>92</v>
      </c>
      <c r="C79" s="26">
        <v>0</v>
      </c>
      <c r="D79" s="26">
        <v>0</v>
      </c>
      <c r="E79" s="26">
        <v>0</v>
      </c>
      <c r="F79" s="26">
        <v>0</v>
      </c>
      <c r="G79" s="75"/>
      <c r="H79" s="75"/>
    </row>
    <row r="80" spans="1:8" s="17" customFormat="1" ht="15.95" customHeight="1">
      <c r="A80" s="31"/>
      <c r="B80" s="21" t="s">
        <v>131</v>
      </c>
      <c r="C80" s="26">
        <v>0</v>
      </c>
      <c r="D80" s="26">
        <v>0</v>
      </c>
      <c r="E80" s="26">
        <v>0</v>
      </c>
      <c r="F80" s="26">
        <v>0</v>
      </c>
      <c r="G80" s="75"/>
      <c r="H80" s="75"/>
    </row>
    <row r="81" spans="1:8" s="17" customFormat="1" ht="15.95" customHeight="1">
      <c r="A81" s="31"/>
      <c r="B81" s="21" t="s">
        <v>52</v>
      </c>
      <c r="C81" s="26">
        <v>0</v>
      </c>
      <c r="D81" s="26">
        <v>0</v>
      </c>
      <c r="E81" s="26">
        <v>0</v>
      </c>
      <c r="F81" s="26">
        <v>0</v>
      </c>
      <c r="G81" s="75"/>
      <c r="H81" s="75"/>
    </row>
    <row r="82" spans="1:8" s="17" customFormat="1" ht="15.95" customHeight="1">
      <c r="A82" s="32"/>
      <c r="B82" s="24" t="s">
        <v>132</v>
      </c>
      <c r="C82" s="25">
        <f>SUM(C78:C81)</f>
        <v>0</v>
      </c>
      <c r="D82" s="25">
        <f>SUM(D78:D81)</f>
        <v>0</v>
      </c>
      <c r="E82" s="25">
        <f>SUM(E78:E81)</f>
        <v>0</v>
      </c>
      <c r="F82" s="25">
        <f>SUM(F78:F81)</f>
        <v>0</v>
      </c>
      <c r="G82" s="75"/>
      <c r="H82" s="75"/>
    </row>
    <row r="83" spans="1:8" s="13" customFormat="1" ht="20.100000000000001" customHeight="1">
      <c r="A83" s="30"/>
      <c r="B83" s="81" t="s">
        <v>93</v>
      </c>
      <c r="C83" s="82"/>
      <c r="D83" s="82"/>
      <c r="E83" s="82"/>
      <c r="F83" s="83"/>
      <c r="G83" s="75"/>
      <c r="H83" s="75"/>
    </row>
    <row r="84" spans="1:8" s="17" customFormat="1" ht="15.95" customHeight="1">
      <c r="A84" s="31"/>
      <c r="B84" s="21" t="s">
        <v>31</v>
      </c>
      <c r="C84" s="26">
        <v>0</v>
      </c>
      <c r="D84" s="26">
        <v>0</v>
      </c>
      <c r="E84" s="26">
        <v>0</v>
      </c>
      <c r="F84" s="26">
        <v>0</v>
      </c>
      <c r="G84" s="75"/>
      <c r="H84" s="75"/>
    </row>
    <row r="85" spans="1:8" s="17" customFormat="1" ht="15.95" customHeight="1">
      <c r="A85" s="31"/>
      <c r="B85" s="21" t="s">
        <v>154</v>
      </c>
      <c r="C85" s="26">
        <v>0</v>
      </c>
      <c r="D85" s="26">
        <v>0</v>
      </c>
      <c r="E85" s="26">
        <v>0</v>
      </c>
      <c r="F85" s="26">
        <v>0</v>
      </c>
      <c r="G85" s="75"/>
      <c r="H85" s="75"/>
    </row>
    <row r="86" spans="1:8" s="17" customFormat="1" ht="15.95" customHeight="1">
      <c r="A86" s="31"/>
      <c r="B86" s="21" t="s">
        <v>32</v>
      </c>
      <c r="C86" s="26">
        <v>0</v>
      </c>
      <c r="D86" s="26">
        <v>0</v>
      </c>
      <c r="E86" s="26">
        <v>0</v>
      </c>
      <c r="F86" s="26">
        <v>0</v>
      </c>
      <c r="G86" s="75"/>
      <c r="H86" s="75"/>
    </row>
    <row r="87" spans="1:8" s="17" customFormat="1" ht="15.95" customHeight="1">
      <c r="A87" s="31"/>
      <c r="B87" s="21" t="s">
        <v>35</v>
      </c>
      <c r="C87" s="26">
        <v>1071</v>
      </c>
      <c r="D87" s="26">
        <v>4506</v>
      </c>
      <c r="E87" s="26">
        <v>3522</v>
      </c>
      <c r="F87" s="26">
        <v>4572</v>
      </c>
      <c r="G87" s="75"/>
      <c r="H87" s="75"/>
    </row>
    <row r="88" spans="1:8" s="17" customFormat="1" ht="15.95" customHeight="1">
      <c r="A88" s="31"/>
      <c r="B88" s="21" t="s">
        <v>33</v>
      </c>
      <c r="C88" s="26">
        <v>0</v>
      </c>
      <c r="D88" s="26">
        <v>0</v>
      </c>
      <c r="E88" s="26">
        <v>0</v>
      </c>
      <c r="F88" s="26">
        <v>0</v>
      </c>
      <c r="G88" s="75"/>
      <c r="H88" s="75"/>
    </row>
    <row r="89" spans="1:8" s="17" customFormat="1" ht="15.95" customHeight="1">
      <c r="A89" s="31"/>
      <c r="B89" s="21" t="s">
        <v>45</v>
      </c>
      <c r="C89" s="26">
        <v>28509</v>
      </c>
      <c r="D89" s="26">
        <v>44700</v>
      </c>
      <c r="E89" s="26">
        <v>31577</v>
      </c>
      <c r="F89" s="26">
        <v>19862</v>
      </c>
      <c r="G89" s="75"/>
      <c r="H89" s="75"/>
    </row>
    <row r="90" spans="1:8" s="17" customFormat="1" ht="15.95" customHeight="1">
      <c r="A90" s="31"/>
      <c r="B90" s="21" t="s">
        <v>44</v>
      </c>
      <c r="C90" s="26">
        <v>0</v>
      </c>
      <c r="D90" s="26">
        <v>500</v>
      </c>
      <c r="E90" s="26">
        <v>1000</v>
      </c>
      <c r="F90" s="26">
        <v>1875</v>
      </c>
      <c r="G90" s="75"/>
      <c r="H90" s="75"/>
    </row>
    <row r="91" spans="1:8" s="17" customFormat="1" ht="15.95" customHeight="1">
      <c r="A91" s="31"/>
      <c r="B91" s="21" t="s">
        <v>38</v>
      </c>
      <c r="C91" s="26">
        <v>0</v>
      </c>
      <c r="D91" s="26">
        <v>0</v>
      </c>
      <c r="E91" s="26">
        <v>0</v>
      </c>
      <c r="F91" s="26">
        <v>0</v>
      </c>
      <c r="G91" s="75"/>
      <c r="H91" s="75"/>
    </row>
    <row r="92" spans="1:8" s="17" customFormat="1" ht="15.95" customHeight="1">
      <c r="A92" s="31"/>
      <c r="B92" s="21" t="s">
        <v>34</v>
      </c>
      <c r="C92" s="26">
        <v>4100</v>
      </c>
      <c r="D92" s="26">
        <v>5598</v>
      </c>
      <c r="E92" s="26">
        <v>0</v>
      </c>
      <c r="F92" s="26">
        <v>0</v>
      </c>
      <c r="G92" s="75"/>
      <c r="H92" s="75"/>
    </row>
    <row r="93" spans="1:8" s="17" customFormat="1" ht="15.95" customHeight="1">
      <c r="A93" s="31"/>
      <c r="B93" s="21" t="s">
        <v>46</v>
      </c>
      <c r="C93" s="26">
        <v>0</v>
      </c>
      <c r="D93" s="26">
        <v>0</v>
      </c>
      <c r="E93" s="26">
        <v>0</v>
      </c>
      <c r="F93" s="26">
        <v>0</v>
      </c>
      <c r="G93" s="75"/>
      <c r="H93" s="75"/>
    </row>
    <row r="94" spans="1:8" s="17" customFormat="1" ht="15.95" customHeight="1">
      <c r="A94" s="32"/>
      <c r="B94" s="24" t="s">
        <v>96</v>
      </c>
      <c r="C94" s="25">
        <f>SUM(C84:C93)</f>
        <v>33680</v>
      </c>
      <c r="D94" s="25">
        <f>SUM(D84:D93)</f>
        <v>55304</v>
      </c>
      <c r="E94" s="25">
        <f>SUM(E84:E93)</f>
        <v>36099</v>
      </c>
      <c r="F94" s="25">
        <f>SUM(F84:F93)</f>
        <v>26309</v>
      </c>
      <c r="G94" s="75"/>
      <c r="H94" s="75"/>
    </row>
    <row r="95" spans="1:8" s="17" customFormat="1" ht="15.95" customHeight="1">
      <c r="A95" s="32"/>
      <c r="B95" s="18" t="s">
        <v>129</v>
      </c>
      <c r="C95" s="16">
        <f>SUM(C76,C82, C94)</f>
        <v>40680</v>
      </c>
      <c r="D95" s="16">
        <f>SUM(D76,D82, D94)</f>
        <v>58263</v>
      </c>
      <c r="E95" s="16">
        <f>SUM(E76,E82, E94)</f>
        <v>36099</v>
      </c>
      <c r="F95" s="16">
        <f>SUM(F76,F82, F94)</f>
        <v>26309</v>
      </c>
      <c r="G95" s="75"/>
      <c r="H95" s="75"/>
    </row>
    <row r="96" spans="1:8" s="1" customFormat="1" ht="8.1" customHeight="1">
      <c r="A96" s="33"/>
      <c r="C96" s="34"/>
      <c r="D96" s="27"/>
      <c r="F96" s="27"/>
      <c r="G96" s="75"/>
      <c r="H96" s="75"/>
    </row>
    <row r="97" spans="1:8" s="6" customFormat="1" ht="15.95" customHeight="1">
      <c r="A97" s="29"/>
      <c r="B97" s="50" t="s">
        <v>48</v>
      </c>
      <c r="C97" s="48"/>
      <c r="D97" s="11"/>
      <c r="E97" s="11"/>
      <c r="F97" s="8"/>
      <c r="G97" s="75"/>
      <c r="H97" s="75"/>
    </row>
    <row r="98" spans="1:8" s="17" customFormat="1" ht="15.95" customHeight="1">
      <c r="A98" s="31"/>
      <c r="B98" s="21" t="s">
        <v>78</v>
      </c>
      <c r="C98" s="26">
        <v>-731</v>
      </c>
      <c r="D98" s="26">
        <v>-3807</v>
      </c>
      <c r="E98" s="26">
        <v>-2172</v>
      </c>
      <c r="F98" s="26">
        <v>-3047</v>
      </c>
      <c r="G98" s="75"/>
      <c r="H98" s="75"/>
    </row>
    <row r="99" spans="1:8" s="17" customFormat="1" ht="15.95" customHeight="1">
      <c r="A99" s="31"/>
      <c r="B99" s="21" t="s">
        <v>79</v>
      </c>
      <c r="C99" s="26">
        <v>0</v>
      </c>
      <c r="D99" s="26">
        <v>0</v>
      </c>
      <c r="E99" s="26">
        <v>0</v>
      </c>
      <c r="F99" s="26">
        <v>0</v>
      </c>
      <c r="G99" s="75"/>
      <c r="H99" s="75"/>
    </row>
    <row r="100" spans="1:8" s="17" customFormat="1" ht="15.95" customHeight="1">
      <c r="A100" s="31"/>
      <c r="B100" s="21" t="s">
        <v>80</v>
      </c>
      <c r="C100" s="26">
        <v>-32949</v>
      </c>
      <c r="D100" s="26">
        <v>-51497</v>
      </c>
      <c r="E100" s="26">
        <v>-33927</v>
      </c>
      <c r="F100" s="26">
        <v>-23262</v>
      </c>
      <c r="G100" s="75"/>
      <c r="H100" s="75"/>
    </row>
    <row r="101" spans="1:8" s="17" customFormat="1" ht="15.95" customHeight="1">
      <c r="A101" s="31"/>
      <c r="B101" s="21" t="s">
        <v>81</v>
      </c>
      <c r="C101" s="26">
        <v>0</v>
      </c>
      <c r="D101" s="26">
        <v>0</v>
      </c>
      <c r="E101" s="26">
        <v>0</v>
      </c>
      <c r="F101" s="26">
        <v>0</v>
      </c>
      <c r="G101" s="75"/>
      <c r="H101" s="75"/>
    </row>
    <row r="102" spans="1:8" s="17" customFormat="1" ht="15.95" customHeight="1">
      <c r="A102" s="31"/>
      <c r="B102" s="21" t="s">
        <v>82</v>
      </c>
      <c r="C102" s="26">
        <v>0</v>
      </c>
      <c r="D102" s="26">
        <v>0</v>
      </c>
      <c r="E102" s="26">
        <v>0</v>
      </c>
      <c r="F102" s="26">
        <v>0</v>
      </c>
      <c r="G102" s="75"/>
      <c r="H102" s="75"/>
    </row>
    <row r="103" spans="1:8" s="17" customFormat="1" ht="15.95" customHeight="1">
      <c r="A103" s="31"/>
      <c r="B103" s="21" t="s">
        <v>83</v>
      </c>
      <c r="C103" s="26">
        <v>0</v>
      </c>
      <c r="D103" s="26">
        <v>0</v>
      </c>
      <c r="E103" s="26">
        <v>0</v>
      </c>
      <c r="F103" s="26">
        <v>0</v>
      </c>
      <c r="G103" s="75"/>
      <c r="H103" s="75"/>
    </row>
    <row r="104" spans="1:8" s="17" customFormat="1" ht="15.95" customHeight="1">
      <c r="A104" s="31"/>
      <c r="B104" s="42" t="s">
        <v>85</v>
      </c>
      <c r="C104" s="15">
        <f>-SUM(C76,C82)</f>
        <v>-7000</v>
      </c>
      <c r="D104" s="15">
        <f>-SUM(D76,D82)</f>
        <v>-2959</v>
      </c>
      <c r="E104" s="15">
        <f>-SUM(E76,E82)</f>
        <v>0</v>
      </c>
      <c r="F104" s="15">
        <f>-SUM(F76,F82)</f>
        <v>0</v>
      </c>
      <c r="G104" s="75"/>
      <c r="H104" s="75"/>
    </row>
    <row r="105" spans="1:8" s="17" customFormat="1" ht="15.95" customHeight="1">
      <c r="A105" s="32"/>
      <c r="B105" s="18" t="s">
        <v>146</v>
      </c>
      <c r="C105" s="16">
        <f>SUM(C98:C104)</f>
        <v>-40680</v>
      </c>
      <c r="D105" s="16">
        <f>SUM(D98:D104)</f>
        <v>-58263</v>
      </c>
      <c r="E105" s="16">
        <f>SUM(E98:E104)</f>
        <v>-36099</v>
      </c>
      <c r="F105" s="16">
        <f>SUM(F98:F104)</f>
        <v>-26309</v>
      </c>
      <c r="G105" s="75"/>
      <c r="H105" s="75"/>
    </row>
    <row r="106" spans="1:8" s="1" customFormat="1" ht="8.1" customHeight="1">
      <c r="A106" s="33"/>
      <c r="C106" s="34"/>
      <c r="D106" s="27"/>
      <c r="F106" s="27"/>
      <c r="G106" s="75"/>
      <c r="H106" s="75"/>
    </row>
    <row r="107" spans="1:8" s="17" customFormat="1" ht="15.95" customHeight="1">
      <c r="A107" s="31"/>
      <c r="B107" s="44" t="s">
        <v>97</v>
      </c>
      <c r="C107" s="36" t="str">
        <f>IF(C95+C105=0, "PASS", "FAIL")</f>
        <v>PASS</v>
      </c>
      <c r="D107" s="36" t="str">
        <f>IF(D95+D105=0, "PASS", "FAIL")</f>
        <v>PASS</v>
      </c>
      <c r="E107" s="36" t="str">
        <f>IF(E95+E105=0, "PASS", "FAIL")</f>
        <v>PASS</v>
      </c>
      <c r="F107" s="36" t="str">
        <f>IF(F95+F105=0, "PASS", "FAIL")</f>
        <v>PASS</v>
      </c>
      <c r="G107" s="75"/>
      <c r="H107" s="75"/>
    </row>
    <row r="108" spans="1:8" ht="18" customHeight="1">
      <c r="D108" s="41"/>
      <c r="E108" s="41"/>
      <c r="F108" s="41"/>
    </row>
    <row r="109" spans="1:8" s="6" customFormat="1" ht="24.95" customHeight="1">
      <c r="A109" s="29"/>
      <c r="B109" s="23" t="s">
        <v>143</v>
      </c>
      <c r="C109" s="22"/>
      <c r="D109" s="11"/>
      <c r="E109" s="11"/>
      <c r="F109" s="8"/>
      <c r="G109" s="75"/>
      <c r="H109" s="75"/>
    </row>
    <row r="110" spans="1:8" s="6" customFormat="1" ht="20.100000000000001" customHeight="1">
      <c r="A110" s="29"/>
      <c r="B110" s="12" t="s">
        <v>144</v>
      </c>
      <c r="C110" s="48"/>
      <c r="D110" s="11"/>
      <c r="E110" s="11"/>
      <c r="F110" s="8" t="s">
        <v>16</v>
      </c>
      <c r="G110" s="75"/>
      <c r="H110" s="75"/>
    </row>
    <row r="111" spans="1:8" s="13" customFormat="1" ht="45" customHeight="1">
      <c r="A111" s="30"/>
      <c r="B111" s="19"/>
      <c r="C111" s="20" t="str">
        <f>C$9</f>
        <v>2020-21 
Provisional 
Outturn</v>
      </c>
      <c r="D111" s="20" t="str">
        <f>D$9</f>
        <v>2021-22 
Budget 
Estimate</v>
      </c>
      <c r="E111" s="20" t="str">
        <f>E$9</f>
        <v>2022-23 
Budget 
Estimate</v>
      </c>
      <c r="F111" s="20" t="str">
        <f>F$9</f>
        <v>2023-24 
Budget 
Estimate</v>
      </c>
      <c r="G111" s="75"/>
      <c r="H111" s="75"/>
    </row>
    <row r="112" spans="1:8" s="1" customFormat="1" ht="8.1" customHeight="1">
      <c r="A112" s="33"/>
      <c r="C112" s="34"/>
      <c r="D112" s="27"/>
      <c r="F112" s="27"/>
      <c r="G112" s="75"/>
      <c r="H112" s="75"/>
    </row>
    <row r="113" spans="1:8" s="6" customFormat="1" ht="15.95" customHeight="1">
      <c r="A113" s="29"/>
      <c r="B113" s="50" t="s">
        <v>43</v>
      </c>
      <c r="C113" s="48"/>
      <c r="D113" s="11"/>
      <c r="E113" s="11"/>
      <c r="F113" s="8"/>
      <c r="G113" s="75"/>
      <c r="H113" s="75"/>
    </row>
    <row r="114" spans="1:8" s="17" customFormat="1" ht="15.95" customHeight="1">
      <c r="A114" s="31"/>
      <c r="B114" s="21" t="s">
        <v>98</v>
      </c>
      <c r="C114" s="26">
        <v>26569</v>
      </c>
      <c r="D114" s="26">
        <v>59292</v>
      </c>
      <c r="E114" s="26">
        <v>52290</v>
      </c>
      <c r="F114" s="26">
        <v>42560</v>
      </c>
      <c r="G114" s="75"/>
      <c r="H114" s="75"/>
    </row>
    <row r="115" spans="1:8" s="17" customFormat="1" ht="15.95" customHeight="1">
      <c r="A115" s="31"/>
      <c r="B115" s="21" t="s">
        <v>99</v>
      </c>
      <c r="C115" s="26">
        <v>0</v>
      </c>
      <c r="D115" s="26">
        <v>0</v>
      </c>
      <c r="E115" s="26">
        <v>0</v>
      </c>
      <c r="F115" s="26">
        <v>0</v>
      </c>
      <c r="G115" s="75"/>
      <c r="H115" s="75"/>
    </row>
    <row r="116" spans="1:8" s="17" customFormat="1" ht="15.95" customHeight="1">
      <c r="A116" s="31"/>
      <c r="B116" s="21" t="s">
        <v>100</v>
      </c>
      <c r="C116" s="26">
        <v>0</v>
      </c>
      <c r="D116" s="26">
        <v>0</v>
      </c>
      <c r="E116" s="26">
        <v>0</v>
      </c>
      <c r="F116" s="26">
        <v>0</v>
      </c>
      <c r="G116" s="75"/>
      <c r="H116" s="75"/>
    </row>
    <row r="117" spans="1:8" s="17" customFormat="1" ht="15.95" customHeight="1">
      <c r="A117" s="31"/>
      <c r="B117" s="21" t="s">
        <v>101</v>
      </c>
      <c r="C117" s="26">
        <v>9700</v>
      </c>
      <c r="D117" s="26">
        <v>32361</v>
      </c>
      <c r="E117" s="26">
        <v>26803</v>
      </c>
      <c r="F117" s="26">
        <v>22641</v>
      </c>
      <c r="G117" s="75"/>
      <c r="H117" s="75"/>
    </row>
    <row r="118" spans="1:8" s="17" customFormat="1" ht="15.95" customHeight="1">
      <c r="A118" s="31"/>
      <c r="B118" s="21" t="s">
        <v>102</v>
      </c>
      <c r="C118" s="26">
        <v>683</v>
      </c>
      <c r="D118" s="26">
        <v>1763</v>
      </c>
      <c r="E118" s="26">
        <v>993</v>
      </c>
      <c r="F118" s="26">
        <v>900</v>
      </c>
      <c r="G118" s="75"/>
      <c r="H118" s="75"/>
    </row>
    <row r="119" spans="1:8" s="17" customFormat="1" ht="15.95" customHeight="1">
      <c r="A119" s="32"/>
      <c r="B119" s="52" t="s">
        <v>54</v>
      </c>
      <c r="C119" s="53">
        <f>SUM(C114:C118)</f>
        <v>36952</v>
      </c>
      <c r="D119" s="53">
        <f>SUM(D114:D118)</f>
        <v>93416</v>
      </c>
      <c r="E119" s="53">
        <f>SUM(E114:E118)</f>
        <v>80086</v>
      </c>
      <c r="F119" s="53">
        <f>SUM(F114:F118)</f>
        <v>66101</v>
      </c>
      <c r="G119" s="75"/>
      <c r="H119" s="75"/>
    </row>
    <row r="120" spans="1:8" s="1" customFormat="1" ht="8.1" customHeight="1">
      <c r="A120" s="33"/>
      <c r="C120" s="34"/>
      <c r="D120" s="27"/>
      <c r="F120" s="27"/>
      <c r="G120" s="75"/>
      <c r="H120" s="75"/>
    </row>
    <row r="121" spans="1:8" s="6" customFormat="1" ht="15.95" customHeight="1">
      <c r="A121" s="29"/>
      <c r="B121" s="50" t="s">
        <v>48</v>
      </c>
      <c r="C121" s="48"/>
      <c r="D121" s="11"/>
      <c r="E121" s="11"/>
      <c r="F121" s="8"/>
      <c r="G121" s="75"/>
      <c r="H121" s="75"/>
    </row>
    <row r="122" spans="1:8" s="17" customFormat="1" ht="15.95" customHeight="1">
      <c r="A122" s="31"/>
      <c r="B122" s="21" t="s">
        <v>104</v>
      </c>
      <c r="C122" s="26">
        <v>0</v>
      </c>
      <c r="D122" s="26">
        <v>0</v>
      </c>
      <c r="E122" s="26">
        <v>0</v>
      </c>
      <c r="F122" s="26">
        <v>0</v>
      </c>
      <c r="G122" s="75"/>
      <c r="H122" s="75"/>
    </row>
    <row r="123" spans="1:8" s="17" customFormat="1" ht="15.95" customHeight="1">
      <c r="A123" s="31"/>
      <c r="B123" s="35" t="s">
        <v>121</v>
      </c>
      <c r="C123" s="26">
        <v>-3419</v>
      </c>
      <c r="D123" s="26">
        <v>-17629</v>
      </c>
      <c r="E123" s="26">
        <v>-6520</v>
      </c>
      <c r="F123" s="26">
        <v>-11935</v>
      </c>
      <c r="G123" s="75"/>
      <c r="H123" s="75"/>
    </row>
    <row r="124" spans="1:8" s="17" customFormat="1" ht="15.95" customHeight="1">
      <c r="A124" s="31"/>
      <c r="B124" s="21" t="s">
        <v>80</v>
      </c>
      <c r="C124" s="26">
        <v>0</v>
      </c>
      <c r="D124" s="26">
        <v>0</v>
      </c>
      <c r="E124" s="26">
        <v>0</v>
      </c>
      <c r="F124" s="26">
        <v>0</v>
      </c>
      <c r="G124" s="75"/>
      <c r="H124" s="75"/>
    </row>
    <row r="125" spans="1:8" s="17" customFormat="1" ht="15.95" customHeight="1">
      <c r="A125" s="31"/>
      <c r="B125" s="21" t="s">
        <v>81</v>
      </c>
      <c r="C125" s="26">
        <v>0</v>
      </c>
      <c r="D125" s="26">
        <v>0</v>
      </c>
      <c r="E125" s="26">
        <v>0</v>
      </c>
      <c r="F125" s="26">
        <v>0</v>
      </c>
      <c r="G125" s="75"/>
      <c r="H125" s="75"/>
    </row>
    <row r="126" spans="1:8" s="17" customFormat="1" ht="15.95" customHeight="1">
      <c r="A126" s="31"/>
      <c r="B126" s="21" t="s">
        <v>84</v>
      </c>
      <c r="C126" s="26">
        <v>0</v>
      </c>
      <c r="D126" s="26">
        <v>0</v>
      </c>
      <c r="E126" s="26">
        <v>0</v>
      </c>
      <c r="F126" s="26">
        <v>0</v>
      </c>
      <c r="G126" s="75"/>
      <c r="H126" s="75"/>
    </row>
    <row r="127" spans="1:8" s="17" customFormat="1" ht="15.95" customHeight="1">
      <c r="A127" s="31"/>
      <c r="B127" s="21" t="s">
        <v>85</v>
      </c>
      <c r="C127" s="26">
        <v>-14016</v>
      </c>
      <c r="D127" s="26">
        <v>-54219</v>
      </c>
      <c r="E127" s="26">
        <v>-51895</v>
      </c>
      <c r="F127" s="26">
        <v>-31295</v>
      </c>
      <c r="G127" s="75"/>
      <c r="H127" s="75"/>
    </row>
    <row r="128" spans="1:8" s="17" customFormat="1" ht="15.95" customHeight="1">
      <c r="A128" s="31"/>
      <c r="B128" s="21" t="s">
        <v>86</v>
      </c>
      <c r="C128" s="26">
        <v>0</v>
      </c>
      <c r="D128" s="26">
        <v>-600</v>
      </c>
      <c r="E128" s="26">
        <v>0</v>
      </c>
      <c r="F128" s="26">
        <v>0</v>
      </c>
      <c r="G128" s="75"/>
      <c r="H128" s="75"/>
    </row>
    <row r="129" spans="1:8" s="17" customFormat="1" ht="15.95" customHeight="1">
      <c r="A129" s="31"/>
      <c r="B129" s="21" t="s">
        <v>87</v>
      </c>
      <c r="C129" s="26">
        <v>0</v>
      </c>
      <c r="D129" s="26">
        <v>0</v>
      </c>
      <c r="E129" s="26">
        <v>0</v>
      </c>
      <c r="F129" s="26">
        <v>0</v>
      </c>
      <c r="G129" s="75"/>
      <c r="H129" s="75"/>
    </row>
    <row r="130" spans="1:8" s="17" customFormat="1" ht="15.95" customHeight="1">
      <c r="A130" s="31"/>
      <c r="B130" s="21" t="s">
        <v>88</v>
      </c>
      <c r="C130" s="26">
        <v>-19517</v>
      </c>
      <c r="D130" s="26">
        <v>-20968</v>
      </c>
      <c r="E130" s="26">
        <v>-21671</v>
      </c>
      <c r="F130" s="26">
        <v>-22871</v>
      </c>
      <c r="G130" s="75"/>
      <c r="H130" s="75"/>
    </row>
    <row r="131" spans="1:8" s="17" customFormat="1" ht="15.95" customHeight="1">
      <c r="A131" s="31"/>
      <c r="B131" s="21" t="s">
        <v>89</v>
      </c>
      <c r="C131" s="26">
        <v>0</v>
      </c>
      <c r="D131" s="26">
        <v>0</v>
      </c>
      <c r="E131" s="26">
        <v>0</v>
      </c>
      <c r="F131" s="26">
        <v>0</v>
      </c>
      <c r="G131" s="75"/>
      <c r="H131" s="75"/>
    </row>
    <row r="132" spans="1:8" s="17" customFormat="1" ht="15.95" customHeight="1">
      <c r="A132" s="31"/>
      <c r="B132" s="21" t="s">
        <v>90</v>
      </c>
      <c r="C132" s="26">
        <v>0</v>
      </c>
      <c r="D132" s="26">
        <v>0</v>
      </c>
      <c r="E132" s="26">
        <v>0</v>
      </c>
      <c r="F132" s="26">
        <v>0</v>
      </c>
      <c r="G132" s="75"/>
      <c r="H132" s="75"/>
    </row>
    <row r="133" spans="1:8" s="17" customFormat="1" ht="15.95" customHeight="1">
      <c r="A133" s="32"/>
      <c r="B133" s="52" t="s">
        <v>55</v>
      </c>
      <c r="C133" s="16">
        <f>SUM(C122:C132)</f>
        <v>-36952</v>
      </c>
      <c r="D133" s="16">
        <f>SUM(D122:D132)</f>
        <v>-93416</v>
      </c>
      <c r="E133" s="16">
        <f>SUM(E122:E132)</f>
        <v>-80086</v>
      </c>
      <c r="F133" s="16">
        <f>SUM(F122:F132)</f>
        <v>-66101</v>
      </c>
      <c r="G133" s="75"/>
      <c r="H133" s="75"/>
    </row>
    <row r="134" spans="1:8" s="1" customFormat="1" ht="8.1" customHeight="1">
      <c r="A134" s="33"/>
      <c r="C134" s="34"/>
      <c r="D134" s="27"/>
      <c r="F134" s="27"/>
      <c r="G134" s="75"/>
      <c r="H134" s="75"/>
    </row>
    <row r="135" spans="1:8" s="17" customFormat="1" ht="15.95" customHeight="1">
      <c r="A135" s="31"/>
      <c r="B135" s="44" t="s">
        <v>105</v>
      </c>
      <c r="C135" s="36" t="str">
        <f>IF(C119+C133=0, "PASS", "FAIL")</f>
        <v>PASS</v>
      </c>
      <c r="D135" s="36" t="str">
        <f>IF(D119+D133=0, "PASS", "FAIL")</f>
        <v>PASS</v>
      </c>
      <c r="E135" s="36" t="str">
        <f>IF(E119+E133=0, "PASS", "FAIL")</f>
        <v>PASS</v>
      </c>
      <c r="F135" s="36" t="str">
        <f>IF(F119+F133=0, "PASS", "FAIL")</f>
        <v>PASS</v>
      </c>
      <c r="G135" s="75"/>
      <c r="H135" s="75"/>
    </row>
    <row r="136" spans="1:8" ht="18" customHeight="1">
      <c r="D136" s="41"/>
      <c r="E136" s="41"/>
      <c r="F136" s="41"/>
    </row>
    <row r="137" spans="1:8" s="6" customFormat="1" ht="20.100000000000001" customHeight="1">
      <c r="A137" s="29"/>
      <c r="B137" s="12" t="s">
        <v>145</v>
      </c>
      <c r="C137" s="48"/>
      <c r="D137" s="11"/>
      <c r="E137" s="11"/>
      <c r="F137" s="8" t="s">
        <v>16</v>
      </c>
      <c r="G137" s="75"/>
      <c r="H137" s="75"/>
    </row>
    <row r="138" spans="1:8" s="13" customFormat="1" ht="45" customHeight="1">
      <c r="A138" s="30"/>
      <c r="B138" s="19"/>
      <c r="C138" s="20" t="str">
        <f>C$9</f>
        <v>2020-21 
Provisional 
Outturn</v>
      </c>
      <c r="D138" s="20" t="str">
        <f>D$9</f>
        <v>2021-22 
Budget 
Estimate</v>
      </c>
      <c r="E138" s="20" t="str">
        <f>E$9</f>
        <v>2022-23 
Budget 
Estimate</v>
      </c>
      <c r="F138" s="20" t="str">
        <f>F$9</f>
        <v>2023-24 
Budget 
Estimate</v>
      </c>
      <c r="G138" s="75"/>
      <c r="H138" s="75"/>
    </row>
    <row r="139" spans="1:8" s="1" customFormat="1" ht="8.1" customHeight="1">
      <c r="A139" s="33"/>
      <c r="C139" s="34"/>
      <c r="D139" s="27"/>
      <c r="F139" s="27"/>
      <c r="G139" s="75"/>
      <c r="H139" s="75"/>
    </row>
    <row r="140" spans="1:8" s="6" customFormat="1" ht="15.95" customHeight="1">
      <c r="A140" s="29"/>
      <c r="B140" s="50" t="s">
        <v>43</v>
      </c>
      <c r="C140" s="48"/>
      <c r="D140" s="11"/>
      <c r="E140" s="11"/>
      <c r="F140" s="8"/>
      <c r="G140" s="75"/>
      <c r="H140" s="75"/>
    </row>
    <row r="141" spans="1:8" s="17" customFormat="1" ht="15.95" customHeight="1">
      <c r="A141" s="31"/>
      <c r="B141" s="21" t="s">
        <v>94</v>
      </c>
      <c r="C141" s="26">
        <v>0</v>
      </c>
      <c r="D141" s="26">
        <v>0</v>
      </c>
      <c r="E141" s="26">
        <v>0</v>
      </c>
      <c r="F141" s="26">
        <v>0</v>
      </c>
      <c r="G141" s="75"/>
      <c r="H141" s="75"/>
    </row>
    <row r="142" spans="1:8" s="17" customFormat="1" ht="15.95" customHeight="1">
      <c r="A142" s="31"/>
      <c r="B142" s="21" t="s">
        <v>91</v>
      </c>
      <c r="C142" s="26">
        <v>0</v>
      </c>
      <c r="D142" s="26">
        <v>0</v>
      </c>
      <c r="E142" s="26">
        <v>0</v>
      </c>
      <c r="F142" s="26">
        <v>0</v>
      </c>
      <c r="G142" s="75"/>
      <c r="H142" s="75"/>
    </row>
    <row r="143" spans="1:8" s="17" customFormat="1" ht="15.95" customHeight="1">
      <c r="A143" s="31"/>
      <c r="B143" s="21" t="s">
        <v>93</v>
      </c>
      <c r="C143" s="26">
        <v>0</v>
      </c>
      <c r="D143" s="26">
        <v>0</v>
      </c>
      <c r="E143" s="26">
        <v>0</v>
      </c>
      <c r="F143" s="26">
        <v>0</v>
      </c>
      <c r="G143" s="75"/>
      <c r="H143" s="75"/>
    </row>
    <row r="144" spans="1:8" s="17" customFormat="1" ht="15.95" customHeight="1">
      <c r="A144" s="32"/>
      <c r="B144" s="52" t="s">
        <v>103</v>
      </c>
      <c r="C144" s="53">
        <f>SUM(C141:C143)</f>
        <v>0</v>
      </c>
      <c r="D144" s="53">
        <f>SUM(D141:D143)</f>
        <v>0</v>
      </c>
      <c r="E144" s="53">
        <f>SUM(E141:E143)</f>
        <v>0</v>
      </c>
      <c r="F144" s="53">
        <f>SUM(F141:F143)</f>
        <v>0</v>
      </c>
      <c r="G144" s="75"/>
      <c r="H144" s="75"/>
    </row>
    <row r="145" spans="1:8" s="1" customFormat="1" ht="8.1" customHeight="1">
      <c r="A145" s="33"/>
      <c r="C145" s="34"/>
      <c r="D145" s="27"/>
      <c r="F145" s="27"/>
      <c r="G145" s="75"/>
      <c r="H145" s="75"/>
    </row>
    <row r="146" spans="1:8" s="6" customFormat="1" ht="15.95" customHeight="1">
      <c r="A146" s="29"/>
      <c r="B146" s="50" t="s">
        <v>48</v>
      </c>
      <c r="C146" s="48"/>
      <c r="D146" s="11"/>
      <c r="E146" s="11"/>
      <c r="F146" s="8"/>
      <c r="G146" s="75"/>
      <c r="H146" s="75"/>
    </row>
    <row r="147" spans="1:8" s="17" customFormat="1" ht="15.95" customHeight="1">
      <c r="A147" s="31"/>
      <c r="B147" s="21" t="s">
        <v>104</v>
      </c>
      <c r="C147" s="26">
        <v>0</v>
      </c>
      <c r="D147" s="26">
        <v>0</v>
      </c>
      <c r="E147" s="26">
        <v>0</v>
      </c>
      <c r="F147" s="26">
        <v>0</v>
      </c>
      <c r="G147" s="75"/>
      <c r="H147" s="75"/>
    </row>
    <row r="148" spans="1:8" s="17" customFormat="1" ht="15.95" customHeight="1">
      <c r="A148" s="31"/>
      <c r="B148" s="35" t="s">
        <v>121</v>
      </c>
      <c r="C148" s="26">
        <v>0</v>
      </c>
      <c r="D148" s="26">
        <v>0</v>
      </c>
      <c r="E148" s="26">
        <v>0</v>
      </c>
      <c r="F148" s="26">
        <v>0</v>
      </c>
      <c r="G148" s="75"/>
      <c r="H148" s="75"/>
    </row>
    <row r="149" spans="1:8" s="17" customFormat="1" ht="15.95" customHeight="1">
      <c r="A149" s="31"/>
      <c r="B149" s="21" t="s">
        <v>80</v>
      </c>
      <c r="C149" s="26">
        <v>0</v>
      </c>
      <c r="D149" s="26">
        <v>0</v>
      </c>
      <c r="E149" s="26">
        <v>0</v>
      </c>
      <c r="F149" s="26">
        <v>0</v>
      </c>
      <c r="G149" s="75"/>
      <c r="H149" s="75"/>
    </row>
    <row r="150" spans="1:8" s="17" customFormat="1" ht="15.95" customHeight="1">
      <c r="A150" s="31"/>
      <c r="B150" s="21" t="s">
        <v>81</v>
      </c>
      <c r="C150" s="26">
        <v>0</v>
      </c>
      <c r="D150" s="26">
        <v>0</v>
      </c>
      <c r="E150" s="26">
        <v>0</v>
      </c>
      <c r="F150" s="26">
        <v>0</v>
      </c>
      <c r="G150" s="75"/>
      <c r="H150" s="75"/>
    </row>
    <row r="151" spans="1:8" s="17" customFormat="1" ht="15.95" customHeight="1">
      <c r="A151" s="31"/>
      <c r="B151" s="21" t="s">
        <v>84</v>
      </c>
      <c r="C151" s="26">
        <v>0</v>
      </c>
      <c r="D151" s="26">
        <v>0</v>
      </c>
      <c r="E151" s="26">
        <v>0</v>
      </c>
      <c r="F151" s="26">
        <v>0</v>
      </c>
      <c r="G151" s="75"/>
      <c r="H151" s="75"/>
    </row>
    <row r="152" spans="1:8" s="17" customFormat="1" ht="15.95" customHeight="1">
      <c r="A152" s="31"/>
      <c r="B152" s="14" t="s">
        <v>85</v>
      </c>
      <c r="C152" s="15">
        <f>-SUM(C141:C142)</f>
        <v>0</v>
      </c>
      <c r="D152" s="15">
        <f>-SUM(D141:D142)</f>
        <v>0</v>
      </c>
      <c r="E152" s="15">
        <f>-SUM(E141:E142)</f>
        <v>0</v>
      </c>
      <c r="F152" s="15">
        <f>-SUM(F141:F142)</f>
        <v>0</v>
      </c>
      <c r="G152" s="75"/>
      <c r="H152" s="75"/>
    </row>
    <row r="153" spans="1:8" s="17" customFormat="1" ht="15.95" customHeight="1">
      <c r="A153" s="32"/>
      <c r="B153" s="18" t="s">
        <v>147</v>
      </c>
      <c r="C153" s="16">
        <f>SUM(C147:C152)</f>
        <v>0</v>
      </c>
      <c r="D153" s="16">
        <f>SUM(D147:D152)</f>
        <v>0</v>
      </c>
      <c r="E153" s="16">
        <f>SUM(E147:E152)</f>
        <v>0</v>
      </c>
      <c r="F153" s="16">
        <f>SUM(F147:F152)</f>
        <v>0</v>
      </c>
      <c r="G153" s="75"/>
      <c r="H153" s="75"/>
    </row>
    <row r="154" spans="1:8" s="1" customFormat="1" ht="8.1" customHeight="1">
      <c r="A154" s="33"/>
      <c r="C154" s="34"/>
      <c r="D154" s="27"/>
      <c r="F154" s="27"/>
      <c r="G154" s="75"/>
      <c r="H154" s="75"/>
    </row>
    <row r="155" spans="1:8" s="17" customFormat="1" ht="15.95" customHeight="1">
      <c r="A155" s="31"/>
      <c r="B155" s="44" t="s">
        <v>105</v>
      </c>
      <c r="C155" s="36" t="str">
        <f>IF(C144+C153=0, "PASS", "FAIL")</f>
        <v>PASS</v>
      </c>
      <c r="D155" s="36" t="str">
        <f>IF(D144+D153=0, "PASS", "FAIL")</f>
        <v>PASS</v>
      </c>
      <c r="E155" s="36" t="str">
        <f>IF(E144+E153=0, "PASS", "FAIL")</f>
        <v>PASS</v>
      </c>
      <c r="F155" s="36" t="str">
        <f>IF(F144+F153=0, "PASS", "FAIL")</f>
        <v>PASS</v>
      </c>
      <c r="G155" s="75"/>
      <c r="H155" s="75"/>
    </row>
    <row r="156" spans="1:8" ht="18" customHeight="1">
      <c r="D156" s="41"/>
      <c r="E156" s="41"/>
      <c r="F156" s="41"/>
    </row>
    <row r="157" spans="1:8" s="6" customFormat="1" ht="24.95" customHeight="1">
      <c r="A157" s="29"/>
      <c r="B157" s="23" t="s">
        <v>148</v>
      </c>
      <c r="C157" s="22"/>
      <c r="D157" s="11"/>
      <c r="E157" s="11"/>
      <c r="F157" s="8"/>
      <c r="G157" s="75"/>
      <c r="H157" s="75"/>
    </row>
    <row r="158" spans="1:8" s="6" customFormat="1" ht="20.100000000000001" customHeight="1">
      <c r="A158" s="29"/>
      <c r="B158" s="43" t="s">
        <v>56</v>
      </c>
      <c r="C158" s="22"/>
      <c r="D158" s="11"/>
      <c r="E158" s="11"/>
      <c r="F158" s="8" t="s">
        <v>16</v>
      </c>
      <c r="G158" s="75"/>
      <c r="H158" s="75"/>
    </row>
    <row r="159" spans="1:8" s="13" customFormat="1" ht="45" customHeight="1">
      <c r="A159" s="30"/>
      <c r="B159" s="19"/>
      <c r="C159" s="20" t="str">
        <f>C$9</f>
        <v>2020-21 
Provisional 
Outturn</v>
      </c>
      <c r="D159" s="20" t="str">
        <f>D$9</f>
        <v>2021-22 
Budget 
Estimate</v>
      </c>
      <c r="E159" s="20" t="str">
        <f>E$9</f>
        <v>2022-23 
Budget 
Estimate</v>
      </c>
      <c r="F159" s="20" t="str">
        <f>F$9</f>
        <v>2023-24 
Budget 
Estimate</v>
      </c>
      <c r="G159" s="75"/>
      <c r="H159" s="75"/>
    </row>
    <row r="160" spans="1:8" s="1" customFormat="1" ht="8.1" customHeight="1">
      <c r="A160" s="33"/>
      <c r="C160" s="34"/>
      <c r="D160" s="27"/>
      <c r="F160" s="27"/>
      <c r="G160" s="75"/>
      <c r="H160" s="75"/>
    </row>
    <row r="161" spans="1:8" s="6" customFormat="1" ht="15.95" customHeight="1">
      <c r="A161" s="29"/>
      <c r="B161" s="50" t="s">
        <v>59</v>
      </c>
      <c r="C161" s="48"/>
      <c r="D161" s="11"/>
      <c r="E161" s="11"/>
      <c r="F161" s="8"/>
      <c r="G161" s="75"/>
      <c r="H161" s="75"/>
    </row>
    <row r="162" spans="1:8" s="13" customFormat="1" ht="20.100000000000001" customHeight="1">
      <c r="A162" s="30"/>
      <c r="B162" s="81" t="s">
        <v>37</v>
      </c>
      <c r="C162" s="82"/>
      <c r="D162" s="82"/>
      <c r="E162" s="82"/>
      <c r="F162" s="83"/>
      <c r="G162" s="75"/>
      <c r="H162" s="75"/>
    </row>
    <row r="163" spans="1:8" s="17" customFormat="1" ht="15.95" customHeight="1">
      <c r="A163" s="30"/>
      <c r="B163" s="21" t="s">
        <v>106</v>
      </c>
      <c r="C163" s="26">
        <v>657843</v>
      </c>
      <c r="D163" s="15">
        <f>C170</f>
        <v>745803</v>
      </c>
      <c r="E163" s="15">
        <f>D170</f>
        <v>805210</v>
      </c>
      <c r="F163" s="15">
        <f>E170</f>
        <v>895101</v>
      </c>
      <c r="G163" s="75"/>
      <c r="H163" s="75"/>
    </row>
    <row r="164" spans="1:8" s="17" customFormat="1" ht="15.95" customHeight="1">
      <c r="A164" s="31"/>
      <c r="B164" s="55" t="s">
        <v>149</v>
      </c>
      <c r="C164" s="15">
        <v>0</v>
      </c>
      <c r="D164" s="38"/>
      <c r="E164" s="38"/>
      <c r="F164" s="38"/>
      <c r="G164" s="75"/>
      <c r="H164" s="75"/>
    </row>
    <row r="165" spans="1:8" s="17" customFormat="1" ht="15.95" customHeight="1">
      <c r="A165" s="31"/>
      <c r="B165" s="46" t="s">
        <v>107</v>
      </c>
      <c r="C165" s="54">
        <f>C163+C164</f>
        <v>657843</v>
      </c>
      <c r="D165" s="54">
        <f>D163</f>
        <v>745803</v>
      </c>
      <c r="E165" s="54">
        <f>E163</f>
        <v>805210</v>
      </c>
      <c r="F165" s="54">
        <f>F163</f>
        <v>895101</v>
      </c>
      <c r="G165" s="75"/>
      <c r="H165" s="75"/>
    </row>
    <row r="166" spans="1:8" s="17" customFormat="1" ht="15.95" customHeight="1">
      <c r="A166" s="31"/>
      <c r="B166" s="14" t="s">
        <v>57</v>
      </c>
      <c r="C166" s="15">
        <f>-C51-C104</f>
        <v>57668</v>
      </c>
      <c r="D166" s="15">
        <f>-D51-D104</f>
        <v>80863</v>
      </c>
      <c r="E166" s="15">
        <f>-E51-E104</f>
        <v>110919</v>
      </c>
      <c r="F166" s="15">
        <f>-F51-F104</f>
        <v>65704</v>
      </c>
      <c r="G166" s="75"/>
      <c r="H166" s="75"/>
    </row>
    <row r="167" spans="1:8" s="17" customFormat="1" ht="15.95" customHeight="1">
      <c r="A167" s="31"/>
      <c r="B167" s="14" t="s">
        <v>58</v>
      </c>
      <c r="C167" s="15">
        <f>-SUM(C55:C56)</f>
        <v>50000</v>
      </c>
      <c r="D167" s="15">
        <f>-SUM(D55:D56)</f>
        <v>0</v>
      </c>
      <c r="E167" s="15">
        <f>-SUM(E55:E56)</f>
        <v>0</v>
      </c>
      <c r="F167" s="15">
        <f>-SUM(F55:F56)</f>
        <v>0</v>
      </c>
      <c r="G167" s="75"/>
      <c r="H167" s="75"/>
    </row>
    <row r="168" spans="1:8" s="17" customFormat="1" ht="15.95" customHeight="1">
      <c r="A168" s="31"/>
      <c r="B168" s="21" t="s">
        <v>108</v>
      </c>
      <c r="C168" s="15">
        <v>-14515</v>
      </c>
      <c r="D168" s="15">
        <v>-15750</v>
      </c>
      <c r="E168" s="26">
        <v>-14934</v>
      </c>
      <c r="F168" s="26">
        <v>-15447</v>
      </c>
      <c r="G168" s="75"/>
      <c r="H168" s="75"/>
    </row>
    <row r="169" spans="1:8" s="17" customFormat="1" ht="15.95" customHeight="1">
      <c r="A169" s="31"/>
      <c r="B169" s="21" t="s">
        <v>109</v>
      </c>
      <c r="C169" s="15">
        <v>-5193</v>
      </c>
      <c r="D169" s="15">
        <v>-5706</v>
      </c>
      <c r="E169" s="26">
        <v>-6094</v>
      </c>
      <c r="F169" s="26">
        <v>-6714</v>
      </c>
      <c r="G169" s="75"/>
      <c r="H169" s="75"/>
    </row>
    <row r="170" spans="1:8" s="17" customFormat="1" ht="15.95" customHeight="1">
      <c r="A170" s="32"/>
      <c r="B170" s="18" t="s">
        <v>110</v>
      </c>
      <c r="C170" s="16">
        <f>SUM(C165:C169)</f>
        <v>745803</v>
      </c>
      <c r="D170" s="16">
        <f>SUM(D165:D169)</f>
        <v>805210</v>
      </c>
      <c r="E170" s="16">
        <f>SUM(E165:E169)</f>
        <v>895101</v>
      </c>
      <c r="F170" s="16">
        <f>SUM(F165:F169)</f>
        <v>938644</v>
      </c>
      <c r="G170" s="75"/>
      <c r="H170" s="75"/>
    </row>
    <row r="171" spans="1:8" s="13" customFormat="1" ht="20.100000000000001" customHeight="1">
      <c r="A171" s="30"/>
      <c r="B171" s="81" t="s">
        <v>139</v>
      </c>
      <c r="C171" s="82"/>
      <c r="D171" s="82"/>
      <c r="E171" s="82"/>
      <c r="F171" s="83"/>
      <c r="G171" s="75"/>
      <c r="H171" s="75"/>
    </row>
    <row r="172" spans="1:8" s="17" customFormat="1" ht="15.95" customHeight="1">
      <c r="A172" s="30"/>
      <c r="B172" s="21" t="s">
        <v>106</v>
      </c>
      <c r="C172" s="26">
        <v>238812</v>
      </c>
      <c r="D172" s="15">
        <f>C179</f>
        <v>250398</v>
      </c>
      <c r="E172" s="15">
        <f>D179</f>
        <v>301574</v>
      </c>
      <c r="F172" s="15">
        <f>E179</f>
        <v>349250</v>
      </c>
      <c r="G172" s="75"/>
      <c r="H172" s="75"/>
    </row>
    <row r="173" spans="1:8" s="17" customFormat="1" ht="15.95" customHeight="1">
      <c r="A173" s="31"/>
      <c r="B173" s="14" t="s">
        <v>149</v>
      </c>
      <c r="C173" s="15">
        <v>0</v>
      </c>
      <c r="D173" s="38"/>
      <c r="E173" s="38"/>
      <c r="F173" s="38"/>
      <c r="G173" s="75"/>
      <c r="H173" s="75"/>
    </row>
    <row r="174" spans="1:8" s="17" customFormat="1" ht="15.95" customHeight="1">
      <c r="A174" s="31"/>
      <c r="B174" s="46" t="s">
        <v>107</v>
      </c>
      <c r="C174" s="54">
        <f>C172+C173</f>
        <v>238812</v>
      </c>
      <c r="D174" s="54">
        <f>D172</f>
        <v>250398</v>
      </c>
      <c r="E174" s="54">
        <f>E172</f>
        <v>301574</v>
      </c>
      <c r="F174" s="54">
        <f>F172</f>
        <v>349250</v>
      </c>
      <c r="G174" s="75"/>
      <c r="H174" s="75"/>
    </row>
    <row r="175" spans="1:8" s="17" customFormat="1" ht="15.95" customHeight="1">
      <c r="A175" s="31"/>
      <c r="B175" s="14" t="s">
        <v>57</v>
      </c>
      <c r="C175" s="15">
        <f>-C127-C152</f>
        <v>14016</v>
      </c>
      <c r="D175" s="15">
        <f>-D127-D152</f>
        <v>54219</v>
      </c>
      <c r="E175" s="15">
        <f>-E127-E152</f>
        <v>51895</v>
      </c>
      <c r="F175" s="15">
        <f>-F127-F152</f>
        <v>31295</v>
      </c>
      <c r="G175" s="75"/>
      <c r="H175" s="75"/>
    </row>
    <row r="176" spans="1:8" s="17" customFormat="1" ht="15.95" customHeight="1">
      <c r="A176" s="31"/>
      <c r="B176" s="14" t="s">
        <v>58</v>
      </c>
      <c r="C176" s="15">
        <f>-SUM(C131:C132)</f>
        <v>0</v>
      </c>
      <c r="D176" s="15">
        <f>-SUM(D131:D132)</f>
        <v>0</v>
      </c>
      <c r="E176" s="15">
        <f>-SUM(E131:E132)</f>
        <v>0</v>
      </c>
      <c r="F176" s="15">
        <f>-SUM(F131:F132)</f>
        <v>0</v>
      </c>
      <c r="G176" s="75"/>
      <c r="H176" s="75"/>
    </row>
    <row r="177" spans="1:8" s="17" customFormat="1" ht="15.95" customHeight="1">
      <c r="A177" s="31"/>
      <c r="B177" s="21" t="s">
        <v>108</v>
      </c>
      <c r="C177" s="26">
        <v>-2430</v>
      </c>
      <c r="D177" s="26">
        <v>-3043</v>
      </c>
      <c r="E177" s="26">
        <v>-4219</v>
      </c>
      <c r="F177" s="26">
        <v>-4283</v>
      </c>
      <c r="G177" s="75"/>
      <c r="H177" s="75"/>
    </row>
    <row r="178" spans="1:8" s="17" customFormat="1" ht="15.95" customHeight="1">
      <c r="A178" s="31"/>
      <c r="B178" s="21" t="s">
        <v>109</v>
      </c>
      <c r="C178" s="26">
        <v>0</v>
      </c>
      <c r="D178" s="26">
        <v>0</v>
      </c>
      <c r="E178" s="26">
        <v>0</v>
      </c>
      <c r="F178" s="26">
        <v>0</v>
      </c>
      <c r="G178" s="75"/>
      <c r="H178" s="75"/>
    </row>
    <row r="179" spans="1:8" s="17" customFormat="1" ht="15.95" customHeight="1">
      <c r="A179" s="32"/>
      <c r="B179" s="18" t="s">
        <v>111</v>
      </c>
      <c r="C179" s="16">
        <f>SUM(C174:C178)</f>
        <v>250398</v>
      </c>
      <c r="D179" s="16">
        <f>SUM(D174:D178)</f>
        <v>301574</v>
      </c>
      <c r="E179" s="16">
        <f>SUM(E174:E178)</f>
        <v>349250</v>
      </c>
      <c r="F179" s="16">
        <f>SUM(F174:F178)</f>
        <v>376262</v>
      </c>
      <c r="G179" s="75"/>
      <c r="H179" s="75"/>
    </row>
    <row r="180" spans="1:8" s="1" customFormat="1" ht="8.1" customHeight="1">
      <c r="A180" s="33"/>
      <c r="C180" s="34"/>
      <c r="D180" s="27"/>
      <c r="F180" s="27"/>
      <c r="G180" s="75"/>
      <c r="H180" s="75"/>
    </row>
    <row r="181" spans="1:8" s="17" customFormat="1" ht="15.95" customHeight="1">
      <c r="A181" s="32"/>
      <c r="B181" s="18" t="s">
        <v>120</v>
      </c>
      <c r="C181" s="16">
        <f>C170+C179</f>
        <v>996201</v>
      </c>
      <c r="D181" s="16">
        <f>D170+D179</f>
        <v>1106784</v>
      </c>
      <c r="E181" s="16">
        <f>E170+E179</f>
        <v>1244351</v>
      </c>
      <c r="F181" s="16">
        <f>F170+F179</f>
        <v>1314906</v>
      </c>
      <c r="G181" s="75"/>
      <c r="H181" s="75"/>
    </row>
    <row r="182" spans="1:8" s="1" customFormat="1" ht="8.1" customHeight="1">
      <c r="A182" s="33"/>
      <c r="C182" s="34"/>
      <c r="D182" s="27"/>
      <c r="F182" s="27"/>
      <c r="G182" s="75"/>
      <c r="H182" s="75"/>
    </row>
    <row r="183" spans="1:8" s="6" customFormat="1" ht="15.95" customHeight="1">
      <c r="A183" s="29"/>
      <c r="B183" s="50" t="s">
        <v>113</v>
      </c>
      <c r="C183" s="48"/>
      <c r="D183" s="11"/>
      <c r="E183" s="11"/>
      <c r="F183" s="8"/>
      <c r="G183" s="75"/>
      <c r="H183" s="75"/>
    </row>
    <row r="184" spans="1:8" s="17" customFormat="1" ht="15.95" customHeight="1">
      <c r="A184" s="31"/>
      <c r="B184" s="21" t="s">
        <v>115</v>
      </c>
      <c r="C184" s="26">
        <v>-848439</v>
      </c>
      <c r="D184" s="26">
        <v>-967081</v>
      </c>
      <c r="E184" s="26">
        <v>-1111709</v>
      </c>
      <c r="F184" s="26">
        <v>-1189456</v>
      </c>
      <c r="G184" s="75"/>
      <c r="H184" s="75"/>
    </row>
    <row r="185" spans="1:8" s="17" customFormat="1" ht="15.95" customHeight="1">
      <c r="A185" s="31"/>
      <c r="B185" s="45" t="s">
        <v>116</v>
      </c>
      <c r="C185" s="26">
        <v>-99733</v>
      </c>
      <c r="D185" s="26">
        <v>-93640</v>
      </c>
      <c r="E185" s="26">
        <v>-86845</v>
      </c>
      <c r="F185" s="26">
        <v>-79849</v>
      </c>
      <c r="G185" s="75"/>
      <c r="H185" s="75"/>
    </row>
    <row r="186" spans="1:8" s="17" customFormat="1" ht="15.95" customHeight="1">
      <c r="A186" s="31"/>
      <c r="B186" s="45" t="s">
        <v>117</v>
      </c>
      <c r="C186" s="26">
        <v>0</v>
      </c>
      <c r="D186" s="26">
        <v>0</v>
      </c>
      <c r="E186" s="26">
        <v>0</v>
      </c>
      <c r="F186" s="26">
        <v>0</v>
      </c>
      <c r="G186" s="75"/>
      <c r="H186" s="75"/>
    </row>
    <row r="187" spans="1:8" s="17" customFormat="1" ht="15.95" customHeight="1">
      <c r="A187" s="32"/>
      <c r="B187" s="18" t="s">
        <v>118</v>
      </c>
      <c r="C187" s="16">
        <f>SUM(C184:C186)</f>
        <v>-948172</v>
      </c>
      <c r="D187" s="16">
        <f>SUM(D184:D186)</f>
        <v>-1060721</v>
      </c>
      <c r="E187" s="16">
        <f>SUM(E184:E186)</f>
        <v>-1198554</v>
      </c>
      <c r="F187" s="16">
        <f>SUM(F184:F186)</f>
        <v>-1269305</v>
      </c>
      <c r="G187" s="75"/>
      <c r="H187" s="75"/>
    </row>
    <row r="188" spans="1:8" s="17" customFormat="1" ht="30" customHeight="1">
      <c r="A188" s="31"/>
      <c r="B188" s="45" t="s">
        <v>119</v>
      </c>
      <c r="C188" s="26">
        <v>9062</v>
      </c>
      <c r="D188" s="26">
        <v>9320</v>
      </c>
      <c r="E188" s="26">
        <v>9475</v>
      </c>
      <c r="F188" s="26">
        <v>9632</v>
      </c>
      <c r="G188" s="75"/>
      <c r="H188" s="75"/>
    </row>
    <row r="189" spans="1:8" s="17" customFormat="1" ht="15.95" customHeight="1">
      <c r="A189" s="32"/>
      <c r="B189" s="18" t="s">
        <v>112</v>
      </c>
      <c r="C189" s="16">
        <f>SUM(C187:C188)</f>
        <v>-939110</v>
      </c>
      <c r="D189" s="16">
        <f>SUM(D187:D188)</f>
        <v>-1051401</v>
      </c>
      <c r="E189" s="16">
        <f>SUM(E187:E188)</f>
        <v>-1189079</v>
      </c>
      <c r="F189" s="16">
        <f>SUM(F187:F188)</f>
        <v>-1259673</v>
      </c>
      <c r="G189" s="75"/>
      <c r="H189" s="75"/>
    </row>
    <row r="190" spans="1:8" s="1" customFormat="1" ht="8.1" customHeight="1">
      <c r="A190" s="33"/>
      <c r="C190" s="34"/>
      <c r="D190" s="27"/>
      <c r="F190" s="27"/>
      <c r="G190" s="75"/>
      <c r="H190" s="75"/>
    </row>
    <row r="191" spans="1:8" s="17" customFormat="1" ht="15.95" customHeight="1">
      <c r="A191" s="32"/>
      <c r="B191" s="18" t="s">
        <v>155</v>
      </c>
      <c r="C191" s="16">
        <f>C189+C181</f>
        <v>57091</v>
      </c>
      <c r="D191" s="16">
        <f t="shared" ref="D191:F191" si="0">D189+D181</f>
        <v>55383</v>
      </c>
      <c r="E191" s="16">
        <f t="shared" si="0"/>
        <v>55272</v>
      </c>
      <c r="F191" s="16">
        <f t="shared" si="0"/>
        <v>55233</v>
      </c>
      <c r="G191" s="75"/>
      <c r="H191" s="75"/>
    </row>
    <row r="192" spans="1:8" s="1" customFormat="1" ht="8.1" customHeight="1">
      <c r="A192" s="33"/>
      <c r="C192" s="34"/>
      <c r="D192" s="27"/>
      <c r="F192" s="27"/>
      <c r="G192" s="75"/>
      <c r="H192" s="75"/>
    </row>
    <row r="193" spans="1:9" s="6" customFormat="1" ht="15.95" customHeight="1">
      <c r="A193" s="29"/>
      <c r="B193" s="50" t="s">
        <v>114</v>
      </c>
      <c r="C193" s="48"/>
      <c r="D193" s="11"/>
      <c r="E193" s="11"/>
      <c r="F193" s="8"/>
      <c r="G193" s="75"/>
      <c r="H193" s="75"/>
    </row>
    <row r="194" spans="1:9" s="17" customFormat="1" ht="15.95" customHeight="1">
      <c r="A194" s="31"/>
      <c r="B194" s="21" t="s">
        <v>60</v>
      </c>
      <c r="C194" s="26">
        <v>-1038387</v>
      </c>
      <c r="D194" s="26">
        <v>-1150936</v>
      </c>
      <c r="E194" s="26">
        <v>-1288769</v>
      </c>
      <c r="F194" s="26">
        <v>-1359520</v>
      </c>
      <c r="G194" s="75"/>
      <c r="H194" s="75"/>
    </row>
    <row r="195" spans="1:9" s="17" customFormat="1" ht="15.95" customHeight="1">
      <c r="A195" s="31"/>
      <c r="B195" s="21" t="s">
        <v>61</v>
      </c>
      <c r="C195" s="26">
        <v>-1100387</v>
      </c>
      <c r="D195" s="26">
        <v>-1212936</v>
      </c>
      <c r="E195" s="26">
        <v>-1350769</v>
      </c>
      <c r="F195" s="26">
        <v>-1421520</v>
      </c>
      <c r="G195" s="75"/>
      <c r="H195" s="75"/>
    </row>
    <row r="196" spans="1:9" ht="18" customHeight="1">
      <c r="D196" s="41"/>
      <c r="E196" s="41"/>
      <c r="F196" s="41"/>
    </row>
    <row r="197" spans="1:9" s="6" customFormat="1" ht="24.95" customHeight="1">
      <c r="A197" s="75"/>
      <c r="B197" s="75"/>
      <c r="C197" s="75"/>
      <c r="D197" s="75"/>
      <c r="E197" s="75"/>
      <c r="F197" s="75"/>
      <c r="G197" s="75"/>
      <c r="H197" s="75"/>
    </row>
    <row r="198" spans="1:9" s="6" customFormat="1" ht="20.100000000000001" customHeight="1">
      <c r="A198" s="75"/>
      <c r="B198" s="75"/>
      <c r="C198" s="75"/>
      <c r="D198" s="75"/>
      <c r="E198" s="75"/>
      <c r="F198" s="75"/>
      <c r="G198" s="75"/>
      <c r="H198" s="75"/>
    </row>
    <row r="199" spans="1:9" ht="18" customHeight="1">
      <c r="A199" s="75"/>
      <c r="B199" s="75"/>
      <c r="C199" s="75"/>
      <c r="D199" s="75"/>
      <c r="E199" s="75"/>
      <c r="F199" s="75"/>
    </row>
    <row r="200" spans="1:9" ht="15.95" customHeight="1">
      <c r="A200" s="75"/>
      <c r="B200" s="75"/>
      <c r="C200" s="75"/>
      <c r="D200" s="75"/>
      <c r="E200" s="75"/>
      <c r="F200" s="75"/>
    </row>
    <row r="201" spans="1:9" ht="15.95" customHeight="1">
      <c r="A201" s="75"/>
      <c r="B201" s="75"/>
      <c r="C201" s="75"/>
      <c r="D201" s="75"/>
      <c r="E201" s="75"/>
      <c r="F201" s="75"/>
    </row>
    <row r="202" spans="1:9" ht="15.95" customHeight="1">
      <c r="A202" s="75"/>
      <c r="B202" s="75"/>
      <c r="C202" s="75"/>
      <c r="D202" s="75"/>
      <c r="E202" s="75"/>
      <c r="F202" s="75"/>
    </row>
    <row r="203" spans="1:9" ht="15.95" customHeight="1">
      <c r="A203" s="75"/>
      <c r="B203" s="75"/>
      <c r="C203" s="75"/>
      <c r="D203" s="75"/>
      <c r="E203" s="75"/>
      <c r="F203" s="75"/>
    </row>
    <row r="204" spans="1:9" s="17" customFormat="1" ht="15.95" customHeight="1">
      <c r="A204" s="75"/>
      <c r="B204" s="75"/>
      <c r="C204" s="75"/>
      <c r="D204" s="75"/>
      <c r="E204" s="75"/>
      <c r="F204" s="75"/>
      <c r="G204" s="75"/>
      <c r="H204" s="75"/>
      <c r="I204" s="2"/>
    </row>
    <row r="205" spans="1:9" ht="18" customHeight="1">
      <c r="A205" s="75"/>
      <c r="B205" s="75"/>
      <c r="C205" s="75"/>
      <c r="D205" s="75"/>
      <c r="E205" s="75"/>
      <c r="F205" s="75"/>
    </row>
    <row r="206" spans="1:9" ht="18" customHeight="1">
      <c r="A206" s="75"/>
      <c r="B206" s="75"/>
      <c r="C206" s="75"/>
      <c r="D206" s="75"/>
      <c r="E206" s="75"/>
      <c r="F206" s="75"/>
    </row>
    <row r="207" spans="1:9" ht="15.95" customHeight="1">
      <c r="A207" s="75"/>
      <c r="B207" s="75"/>
      <c r="C207" s="75"/>
      <c r="D207" s="75"/>
      <c r="E207" s="75"/>
      <c r="F207" s="75"/>
    </row>
    <row r="208" spans="1:9" ht="15.95" customHeight="1">
      <c r="A208" s="75"/>
      <c r="B208" s="75"/>
      <c r="C208" s="75"/>
      <c r="D208" s="75"/>
      <c r="E208" s="75"/>
      <c r="F208" s="75"/>
    </row>
    <row r="209" spans="1:8" ht="15.95" customHeight="1">
      <c r="A209" s="75"/>
      <c r="B209" s="75"/>
      <c r="C209" s="75"/>
      <c r="D209" s="75"/>
      <c r="E209" s="75"/>
      <c r="F209" s="75"/>
    </row>
    <row r="210" spans="1:8" ht="15.95" customHeight="1">
      <c r="A210" s="75"/>
      <c r="B210" s="75"/>
      <c r="C210" s="75"/>
      <c r="D210" s="75"/>
      <c r="E210" s="75"/>
      <c r="F210" s="75"/>
    </row>
    <row r="211" spans="1:8" ht="15.95" customHeight="1">
      <c r="A211" s="75"/>
      <c r="B211" s="75"/>
      <c r="C211" s="75"/>
      <c r="D211" s="75"/>
      <c r="E211" s="75"/>
      <c r="F211" s="75"/>
    </row>
    <row r="212" spans="1:8" ht="15.95" customHeight="1">
      <c r="A212" s="75"/>
      <c r="B212" s="75"/>
      <c r="C212" s="75"/>
      <c r="D212" s="75"/>
      <c r="E212" s="75"/>
      <c r="F212" s="75"/>
    </row>
    <row r="213" spans="1:8" ht="15.95" customHeight="1">
      <c r="A213" s="75"/>
      <c r="B213" s="75"/>
      <c r="C213" s="75"/>
      <c r="D213" s="75"/>
      <c r="E213" s="75"/>
      <c r="F213" s="75"/>
    </row>
    <row r="214" spans="1:8" ht="15.95" customHeight="1">
      <c r="A214" s="75"/>
      <c r="B214" s="75"/>
      <c r="C214" s="75"/>
      <c r="D214" s="75"/>
      <c r="E214" s="75"/>
      <c r="F214" s="75"/>
    </row>
    <row r="215" spans="1:8" ht="15.95" customHeight="1">
      <c r="A215" s="75"/>
      <c r="B215" s="75"/>
      <c r="C215" s="75"/>
      <c r="D215" s="75"/>
      <c r="E215" s="75"/>
      <c r="F215" s="75"/>
    </row>
    <row r="216" spans="1:8" ht="15.95" customHeight="1">
      <c r="A216" s="75"/>
      <c r="B216" s="75"/>
      <c r="C216" s="75"/>
      <c r="D216" s="75"/>
      <c r="E216" s="75"/>
      <c r="F216" s="75"/>
    </row>
    <row r="217" spans="1:8">
      <c r="A217" s="75"/>
      <c r="B217" s="75"/>
      <c r="C217" s="75"/>
      <c r="D217" s="75"/>
      <c r="E217" s="75"/>
      <c r="F217" s="75"/>
    </row>
    <row r="218" spans="1:8">
      <c r="A218" s="75"/>
      <c r="B218" s="75"/>
      <c r="C218" s="75"/>
      <c r="D218" s="75"/>
      <c r="E218" s="75"/>
      <c r="F218" s="75"/>
    </row>
    <row r="219" spans="1:8" s="49" customFormat="1" ht="18" customHeight="1">
      <c r="A219" s="75"/>
      <c r="B219" s="75"/>
      <c r="C219" s="75"/>
      <c r="D219" s="75"/>
      <c r="E219" s="75"/>
      <c r="F219" s="75"/>
      <c r="G219" s="75"/>
      <c r="H219" s="75"/>
    </row>
    <row r="220" spans="1:8" ht="15.95" customHeight="1">
      <c r="A220" s="75"/>
      <c r="B220" s="75"/>
      <c r="C220" s="75"/>
      <c r="D220" s="75"/>
      <c r="E220" s="75"/>
      <c r="F220" s="75"/>
    </row>
    <row r="221" spans="1:8" ht="15.95" customHeight="1">
      <c r="A221" s="75"/>
      <c r="B221" s="75"/>
      <c r="C221" s="75"/>
      <c r="D221" s="75"/>
      <c r="E221" s="75"/>
      <c r="F221" s="75"/>
    </row>
    <row r="222" spans="1:8" ht="15.95" customHeight="1">
      <c r="A222" s="75"/>
      <c r="B222" s="75"/>
      <c r="C222" s="75"/>
      <c r="D222" s="75"/>
      <c r="E222" s="75"/>
      <c r="F222" s="75"/>
    </row>
    <row r="223" spans="1:8" ht="15.95" customHeight="1">
      <c r="A223" s="75"/>
      <c r="B223" s="75"/>
      <c r="C223" s="75"/>
      <c r="D223" s="75"/>
      <c r="E223" s="75"/>
      <c r="F223" s="75"/>
    </row>
    <row r="224" spans="1:8" ht="15.95" customHeight="1">
      <c r="A224" s="75"/>
      <c r="B224" s="75"/>
      <c r="C224" s="75"/>
      <c r="D224" s="75"/>
      <c r="E224" s="75"/>
      <c r="F224" s="75"/>
    </row>
    <row r="225" spans="1:6" ht="15.95" customHeight="1">
      <c r="A225" s="75"/>
      <c r="B225" s="75"/>
      <c r="C225" s="75"/>
      <c r="D225" s="75"/>
      <c r="E225" s="75"/>
      <c r="F225" s="75"/>
    </row>
    <row r="226" spans="1:6" ht="15.95" customHeight="1">
      <c r="A226" s="75"/>
      <c r="B226" s="75"/>
      <c r="C226" s="75"/>
      <c r="D226" s="75"/>
      <c r="E226" s="75"/>
      <c r="F226" s="75"/>
    </row>
    <row r="227" spans="1:6" ht="15.95" customHeight="1">
      <c r="A227" s="75"/>
      <c r="B227" s="75"/>
      <c r="C227" s="75"/>
      <c r="D227" s="75"/>
      <c r="E227" s="75"/>
      <c r="F227" s="75"/>
    </row>
    <row r="228" spans="1:6" ht="15.95" customHeight="1">
      <c r="A228" s="75"/>
      <c r="B228" s="75"/>
      <c r="C228" s="75"/>
      <c r="D228" s="75"/>
      <c r="E228" s="75"/>
      <c r="F228" s="75"/>
    </row>
    <row r="229" spans="1:6" ht="15.95" customHeight="1">
      <c r="A229" s="75"/>
      <c r="B229" s="75"/>
      <c r="C229" s="75"/>
      <c r="D229" s="75"/>
      <c r="E229" s="75"/>
      <c r="F229" s="75"/>
    </row>
    <row r="230" spans="1:6">
      <c r="A230" s="75"/>
      <c r="B230" s="75"/>
      <c r="C230" s="75"/>
      <c r="D230" s="75"/>
      <c r="E230" s="75"/>
      <c r="F230" s="75"/>
    </row>
    <row r="231" spans="1:6">
      <c r="A231" s="75"/>
      <c r="B231" s="75"/>
      <c r="C231" s="75"/>
      <c r="D231" s="75"/>
      <c r="E231" s="75"/>
      <c r="F231" s="75"/>
    </row>
    <row r="232" spans="1:6">
      <c r="A232" s="75"/>
      <c r="B232" s="75"/>
      <c r="C232" s="75"/>
      <c r="D232" s="75"/>
      <c r="E232" s="75"/>
      <c r="F232" s="75"/>
    </row>
    <row r="233" spans="1:6">
      <c r="A233" s="75"/>
      <c r="B233" s="75"/>
      <c r="C233" s="75"/>
      <c r="D233" s="75"/>
      <c r="E233" s="75"/>
      <c r="F233" s="75"/>
    </row>
    <row r="234" spans="1:6">
      <c r="A234" s="75"/>
      <c r="B234" s="75"/>
      <c r="C234" s="75"/>
      <c r="D234" s="75"/>
      <c r="E234" s="75"/>
      <c r="F234" s="75"/>
    </row>
  </sheetData>
  <mergeCells count="5">
    <mergeCell ref="B171:F171"/>
    <mergeCell ref="B65:F65"/>
    <mergeCell ref="B77:F77"/>
    <mergeCell ref="B83:F83"/>
    <mergeCell ref="B162:F162"/>
  </mergeCells>
  <dataValidations count="7">
    <dataValidation type="whole" errorStyle="warning" allowBlank="1" showInputMessage="1" showErrorMessage="1" errorTitle="WARNING" error="All figures must be entered as whole numbers. Please ensure that the figure you have entered is correct." sqref="C188:F188 C164 C173">
      <formula1>-1000000</formula1>
      <formula2>1000000</formula2>
    </dataValidation>
    <dataValidation type="whole" errorStyle="warning" operator="lessThanOrEqual" allowBlank="1" showInputMessage="1" showErrorMessage="1" errorTitle="WARNING: Check signage" error="Liabilities are expected to be entered as negative whole numbers. Please ensure the figure you have entered is correct. " sqref="C184:F186 C194:F195">
      <formula1>0</formula1>
    </dataValidation>
    <dataValidation type="whole" errorStyle="warning" operator="lessThanOrEqual" allowBlank="1" showInputMessage="1" showErrorMessage="1" errorTitle="WARNING: Check signage" error="Repayments are expected to be entered as negative whole numbers. Please ensure the figure you have entered is correct. " sqref="E168:F169 C177:F178">
      <formula1>0</formula1>
    </dataValidation>
    <dataValidation type="whole" errorStyle="warning" operator="lessThanOrEqual" allowBlank="1" showInputMessage="1" showErrorMessage="1" errorTitle="WARNING: Check signage" error="Financing must be entered as a negative whole number. Please ensure the figure you have entered is correct. " sqref="C44:F53 E54:F54 C55:F56 C98:F103 C122:F132 C147:F151">
      <formula1>0</formula1>
    </dataValidation>
    <dataValidation type="whole" errorStyle="warning" operator="greaterThanOrEqual" allowBlank="1" showInputMessage="1" showErrorMessage="1" errorTitle="WARNING: Check signage" error="Expenditure must be entered as a positive whole number. Please ensure the figure you have entered is correct." sqref="C31:F40 C66:F75 C78:F81 C84:F93 C114:F118 C141:F143">
      <formula1>0</formula1>
    </dataValidation>
    <dataValidation type="whole" errorStyle="warning" allowBlank="1" showInputMessage="1" showErrorMessage="1" errorTitle="WARNING" error="All figures need to be entered rounded to the nearest whole number. Please review the figure you have entered." sqref="C174 D172:F174 D163:F165 C165">
      <formula1>-100000000</formula1>
      <formula2>100000000</formula2>
    </dataValidation>
    <dataValidation type="whole" errorStyle="warning" allowBlank="1" showInputMessage="1" showErrorMessage="1" errorTitle="WARNING" error="All figures need to be entered rounded to the nearest whole number. This figure is also expected to be a positive figure. Please review the figure you have entered." sqref="C54:D54 C168:D169 C152:F152">
      <formula1>0</formula1>
      <formula2>100000000</formula2>
    </dataValidation>
  </dataValidations>
  <pageMargins left="0.7" right="0.7" top="0.75" bottom="0.75" header="0.3" footer="0.3"/>
  <pageSetup paperSize="9" orientation="portrait" horizontalDpi="90" verticalDpi="9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C5D9F1"/>
  </sheetPr>
  <dimension ref="A1:I234"/>
  <sheetViews>
    <sheetView zoomScaleNormal="100" workbookViewId="0">
      <pane ySplit="3" topLeftCell="A4" activePane="bottomLeft" state="frozen"/>
      <selection activeCell="H1" sqref="H1"/>
      <selection pane="bottomLeft" activeCell="C1" sqref="C1"/>
    </sheetView>
  </sheetViews>
  <sheetFormatPr defaultColWidth="9.140625" defaultRowHeight="12.75"/>
  <cols>
    <col min="1" max="1" width="4" style="39" customWidth="1"/>
    <col min="2" max="2" width="94.140625" style="40" customWidth="1"/>
    <col min="3" max="6" width="17.5703125" style="40" customWidth="1"/>
    <col min="7" max="7" width="11.140625" style="75" customWidth="1"/>
    <col min="8" max="8" width="69" style="75" customWidth="1"/>
    <col min="9" max="16384" width="9.140625" style="40"/>
  </cols>
  <sheetData>
    <row r="1" spans="1:8" s="3" customFormat="1" ht="20.100000000000001" customHeight="1">
      <c r="A1" s="28"/>
      <c r="B1" s="4" t="s">
        <v>156</v>
      </c>
      <c r="G1" s="75"/>
      <c r="H1" s="75"/>
    </row>
    <row r="2" spans="1:8" s="3" customFormat="1" ht="20.100000000000001" customHeight="1">
      <c r="A2" s="28"/>
      <c r="B2" s="5" t="s">
        <v>2</v>
      </c>
      <c r="D2" s="74"/>
      <c r="E2" s="74"/>
      <c r="F2" s="37"/>
      <c r="G2" s="75"/>
      <c r="H2" s="75"/>
    </row>
    <row r="3" spans="1:8" s="6" customFormat="1" ht="12.75" customHeight="1">
      <c r="A3" s="29"/>
      <c r="B3" s="7"/>
      <c r="G3" s="75"/>
      <c r="H3" s="75"/>
    </row>
    <row r="4" spans="1:8" s="6" customFormat="1" ht="20.100000000000001" customHeight="1">
      <c r="A4" s="29"/>
      <c r="B4" s="10" t="s">
        <v>39</v>
      </c>
      <c r="C4" s="9"/>
      <c r="D4" s="9"/>
      <c r="E4" s="9"/>
      <c r="F4" s="9"/>
      <c r="G4" s="75"/>
      <c r="H4" s="75"/>
    </row>
    <row r="5" spans="1:8" s="6" customFormat="1" ht="20.100000000000001" customHeight="1">
      <c r="A5" s="29"/>
      <c r="B5" s="10" t="s">
        <v>40</v>
      </c>
      <c r="C5" s="9"/>
      <c r="D5" s="9"/>
      <c r="E5" s="9"/>
      <c r="F5" s="9"/>
      <c r="G5" s="75"/>
      <c r="H5" s="75"/>
    </row>
    <row r="6" spans="1:8" s="6" customFormat="1" ht="20.100000000000001" customHeight="1">
      <c r="A6" s="29"/>
      <c r="B6" s="10" t="s">
        <v>140</v>
      </c>
      <c r="C6" s="47"/>
      <c r="D6" s="9"/>
      <c r="F6" s="9"/>
      <c r="G6" s="75"/>
      <c r="H6" s="75"/>
    </row>
    <row r="7" spans="1:8" s="1" customFormat="1" ht="8.1" customHeight="1">
      <c r="A7" s="33"/>
      <c r="C7" s="34"/>
      <c r="D7" s="51"/>
      <c r="F7" s="51"/>
      <c r="G7" s="75"/>
      <c r="H7" s="75"/>
    </row>
    <row r="8" spans="1:8" s="6" customFormat="1" ht="24.95" customHeight="1">
      <c r="A8" s="29"/>
      <c r="B8" s="23" t="s">
        <v>124</v>
      </c>
      <c r="C8" s="22"/>
      <c r="D8" s="11"/>
      <c r="E8" s="11"/>
      <c r="F8" s="8" t="s">
        <v>16</v>
      </c>
      <c r="G8" s="75"/>
      <c r="H8" s="75"/>
    </row>
    <row r="9" spans="1:8" s="13" customFormat="1" ht="45" customHeight="1">
      <c r="A9" s="30"/>
      <c r="B9" s="19"/>
      <c r="C9" s="20" t="s">
        <v>152</v>
      </c>
      <c r="D9" s="20" t="s">
        <v>41</v>
      </c>
      <c r="E9" s="20" t="s">
        <v>42</v>
      </c>
      <c r="F9" s="20" t="s">
        <v>153</v>
      </c>
      <c r="G9" s="75"/>
      <c r="H9" s="75"/>
    </row>
    <row r="10" spans="1:8" s="1" customFormat="1" ht="8.1" customHeight="1">
      <c r="A10" s="33"/>
      <c r="C10" s="34"/>
      <c r="D10" s="27"/>
      <c r="F10" s="27"/>
      <c r="G10" s="75"/>
      <c r="H10" s="75"/>
    </row>
    <row r="11" spans="1:8" s="6" customFormat="1" ht="15.95" customHeight="1">
      <c r="A11" s="29"/>
      <c r="B11" s="50" t="s">
        <v>43</v>
      </c>
      <c r="C11" s="48"/>
      <c r="D11" s="11"/>
      <c r="E11" s="11"/>
      <c r="F11" s="8"/>
      <c r="G11" s="75"/>
      <c r="H11" s="75"/>
    </row>
    <row r="12" spans="1:8" s="17" customFormat="1" ht="15.95" customHeight="1">
      <c r="A12" s="31"/>
      <c r="B12" s="14" t="s">
        <v>125</v>
      </c>
      <c r="C12" s="15">
        <f>C41+C119</f>
        <v>44675</v>
      </c>
      <c r="D12" s="15">
        <f>D41+D119</f>
        <v>94190</v>
      </c>
      <c r="E12" s="15">
        <f>E41+E119</f>
        <v>48742</v>
      </c>
      <c r="F12" s="15">
        <f>F41+F119</f>
        <v>56562</v>
      </c>
      <c r="G12" s="75"/>
      <c r="H12" s="75"/>
    </row>
    <row r="13" spans="1:8" s="17" customFormat="1" ht="15.95" customHeight="1">
      <c r="A13" s="31"/>
      <c r="B13" s="14" t="s">
        <v>126</v>
      </c>
      <c r="C13" s="15">
        <f>SUM(C76,C82, C141:C142)</f>
        <v>0</v>
      </c>
      <c r="D13" s="15">
        <f>SUM(D76,D82, D141:D142)</f>
        <v>0</v>
      </c>
      <c r="E13" s="15">
        <f>SUM(E76,E82, E141:E142)</f>
        <v>0</v>
      </c>
      <c r="F13" s="15">
        <f>SUM(F76,F82, F141:F142)</f>
        <v>0</v>
      </c>
      <c r="G13" s="75"/>
      <c r="H13" s="75"/>
    </row>
    <row r="14" spans="1:8" s="17" customFormat="1" ht="15.95" customHeight="1">
      <c r="A14" s="31"/>
      <c r="B14" s="14" t="s">
        <v>93</v>
      </c>
      <c r="C14" s="15">
        <f>C94+C143</f>
        <v>1508</v>
      </c>
      <c r="D14" s="15">
        <f>D94+D143</f>
        <v>1318</v>
      </c>
      <c r="E14" s="15">
        <f>E94+E143</f>
        <v>358</v>
      </c>
      <c r="F14" s="15">
        <f>F94+F143</f>
        <v>358</v>
      </c>
      <c r="G14" s="75"/>
      <c r="H14" s="75"/>
    </row>
    <row r="15" spans="1:8" s="17" customFormat="1" ht="15.95" customHeight="1">
      <c r="A15" s="32"/>
      <c r="B15" s="18" t="s">
        <v>128</v>
      </c>
      <c r="C15" s="16">
        <f>SUM(C12:C14)</f>
        <v>46183</v>
      </c>
      <c r="D15" s="16">
        <f>SUM(D12:D14)</f>
        <v>95508</v>
      </c>
      <c r="E15" s="16">
        <f>SUM(E12:E14)</f>
        <v>49100</v>
      </c>
      <c r="F15" s="16">
        <f>SUM(F12:F14)</f>
        <v>56920</v>
      </c>
      <c r="G15" s="75"/>
      <c r="H15" s="75"/>
    </row>
    <row r="16" spans="1:8" s="1" customFormat="1" ht="8.1" customHeight="1">
      <c r="A16" s="33"/>
      <c r="C16" s="34"/>
      <c r="D16" s="27"/>
      <c r="F16" s="27"/>
      <c r="G16" s="75"/>
      <c r="H16" s="75"/>
    </row>
    <row r="17" spans="1:8" s="6" customFormat="1" ht="15.95" customHeight="1">
      <c r="A17" s="29"/>
      <c r="B17" s="50" t="s">
        <v>48</v>
      </c>
      <c r="C17" s="48"/>
      <c r="D17" s="11"/>
      <c r="E17" s="11"/>
      <c r="F17" s="8"/>
      <c r="G17" s="75"/>
      <c r="H17" s="75"/>
    </row>
    <row r="18" spans="1:8" s="17" customFormat="1" ht="15.95" customHeight="1">
      <c r="A18" s="31"/>
      <c r="B18" s="14" t="s">
        <v>133</v>
      </c>
      <c r="C18" s="15">
        <f>SUM(C44:C50,C122:C126)</f>
        <v>-21083</v>
      </c>
      <c r="D18" s="15">
        <f>SUM(D44:D50,D122:D126)</f>
        <v>-17740</v>
      </c>
      <c r="E18" s="15">
        <f>SUM(E44:E50,E122:E126)</f>
        <v>-21767</v>
      </c>
      <c r="F18" s="15">
        <f>SUM(F44:F50,F122:F126)</f>
        <v>-16481</v>
      </c>
      <c r="G18" s="75"/>
      <c r="H18" s="75"/>
    </row>
    <row r="19" spans="1:8" s="17" customFormat="1" ht="15.95" customHeight="1">
      <c r="A19" s="31"/>
      <c r="B19" s="14" t="s">
        <v>134</v>
      </c>
      <c r="C19" s="15">
        <f>SUM(C51,C104,C127,C152)</f>
        <v>-5466</v>
      </c>
      <c r="D19" s="15">
        <f>SUM(D51,D104,D127,D152)</f>
        <v>-24764</v>
      </c>
      <c r="E19" s="15">
        <f>SUM(E51,E104,E127,E152)</f>
        <v>-18044</v>
      </c>
      <c r="F19" s="15">
        <f>SUM(F51,F104,F127,F152)</f>
        <v>-31984</v>
      </c>
      <c r="G19" s="75"/>
      <c r="H19" s="75"/>
    </row>
    <row r="20" spans="1:8" s="17" customFormat="1" ht="15.95" customHeight="1">
      <c r="A20" s="31"/>
      <c r="B20" s="14" t="s">
        <v>135</v>
      </c>
      <c r="C20" s="15">
        <f>SUM(C55:C56,C131:C132)</f>
        <v>0</v>
      </c>
      <c r="D20" s="15">
        <f>SUM(D55:D56,D131:D132)</f>
        <v>-36793</v>
      </c>
      <c r="E20" s="15">
        <f>SUM(E55:E56,E131:E132)</f>
        <v>0</v>
      </c>
      <c r="F20" s="15">
        <f>SUM(F55:F56,F131:F132)</f>
        <v>0</v>
      </c>
      <c r="G20" s="75"/>
      <c r="H20" s="75"/>
    </row>
    <row r="21" spans="1:8" s="17" customFormat="1" ht="15.95" customHeight="1">
      <c r="A21" s="31"/>
      <c r="B21" s="14" t="s">
        <v>136</v>
      </c>
      <c r="C21" s="15">
        <f>SUM(C52:C53,C128:C129)</f>
        <v>-1461</v>
      </c>
      <c r="D21" s="15">
        <f>SUM(D52:D53,D128:D129)</f>
        <v>-4412</v>
      </c>
      <c r="E21" s="15">
        <f>SUM(E52:E53,E128:E129)</f>
        <v>-500</v>
      </c>
      <c r="F21" s="15">
        <f>SUM(F52:F53,F128:F129)</f>
        <v>-250</v>
      </c>
      <c r="G21" s="75"/>
      <c r="H21" s="75"/>
    </row>
    <row r="22" spans="1:8" s="17" customFormat="1" ht="15.95" customHeight="1">
      <c r="A22" s="31"/>
      <c r="B22" s="14" t="s">
        <v>137</v>
      </c>
      <c r="C22" s="15">
        <f>SUM(C54,C130)</f>
        <v>-16665</v>
      </c>
      <c r="D22" s="15">
        <f>SUM(D54,D130)</f>
        <v>-10481</v>
      </c>
      <c r="E22" s="15">
        <f>SUM(E54,E130)</f>
        <v>-8431</v>
      </c>
      <c r="F22" s="15">
        <f>SUM(F54,F130)</f>
        <v>-7847</v>
      </c>
      <c r="G22" s="75"/>
      <c r="H22" s="75"/>
    </row>
    <row r="23" spans="1:8" s="17" customFormat="1" ht="15.95" customHeight="1">
      <c r="A23" s="31"/>
      <c r="B23" s="14" t="s">
        <v>138</v>
      </c>
      <c r="C23" s="15">
        <f>SUM(C98:C103, C147:C151)</f>
        <v>-1508</v>
      </c>
      <c r="D23" s="15">
        <f>SUM(D98:D103, D147:D151)</f>
        <v>-1318</v>
      </c>
      <c r="E23" s="15">
        <f>SUM(E98:E103, E147:E151)</f>
        <v>-358</v>
      </c>
      <c r="F23" s="15">
        <f>SUM(F98:F103, F147:F151)</f>
        <v>-358</v>
      </c>
      <c r="G23" s="75"/>
      <c r="H23" s="75"/>
    </row>
    <row r="24" spans="1:8" s="17" customFormat="1" ht="15.95" customHeight="1">
      <c r="A24" s="32"/>
      <c r="B24" s="18" t="s">
        <v>53</v>
      </c>
      <c r="C24" s="16">
        <f>SUM(C18:C23)</f>
        <v>-46183</v>
      </c>
      <c r="D24" s="16">
        <f>SUM(D18:D23)</f>
        <v>-95508</v>
      </c>
      <c r="E24" s="16">
        <f>SUM(E18:E23)</f>
        <v>-49100</v>
      </c>
      <c r="F24" s="16">
        <f>SUM(F18:F23)</f>
        <v>-56920</v>
      </c>
      <c r="G24" s="75"/>
      <c r="H24" s="75"/>
    </row>
    <row r="25" spans="1:8" ht="18" customHeight="1">
      <c r="D25" s="41"/>
      <c r="E25" s="41"/>
      <c r="F25" s="41"/>
    </row>
    <row r="26" spans="1:8" s="6" customFormat="1" ht="24.95" customHeight="1">
      <c r="A26" s="29"/>
      <c r="B26" s="23" t="s">
        <v>127</v>
      </c>
      <c r="C26" s="22"/>
      <c r="D26" s="11"/>
      <c r="E26" s="11"/>
      <c r="F26" s="8"/>
      <c r="G26" s="75"/>
      <c r="H26" s="75"/>
    </row>
    <row r="27" spans="1:8" s="6" customFormat="1" ht="20.100000000000001" customHeight="1">
      <c r="A27" s="29"/>
      <c r="B27" s="12" t="s">
        <v>142</v>
      </c>
      <c r="C27" s="48"/>
      <c r="D27" s="11"/>
      <c r="E27" s="11"/>
      <c r="F27" s="8" t="s">
        <v>16</v>
      </c>
      <c r="G27" s="75"/>
      <c r="H27" s="75"/>
    </row>
    <row r="28" spans="1:8" s="13" customFormat="1" ht="45" customHeight="1">
      <c r="A28" s="30"/>
      <c r="B28" s="19"/>
      <c r="C28" s="20" t="str">
        <f>C$9</f>
        <v>2020-21 
Provisional 
Outturn</v>
      </c>
      <c r="D28" s="20" t="str">
        <f>D$9</f>
        <v>2021-22 
Budget 
Estimate</v>
      </c>
      <c r="E28" s="20" t="str">
        <f>E$9</f>
        <v>2022-23 
Budget 
Estimate</v>
      </c>
      <c r="F28" s="20" t="str">
        <f>F$9</f>
        <v>2023-24 
Budget 
Estimate</v>
      </c>
      <c r="G28" s="75"/>
      <c r="H28" s="75"/>
    </row>
    <row r="29" spans="1:8" s="1" customFormat="1" ht="8.1" customHeight="1">
      <c r="A29" s="33"/>
      <c r="C29" s="34"/>
      <c r="D29" s="27"/>
      <c r="F29" s="27"/>
      <c r="G29" s="75"/>
      <c r="H29" s="75"/>
    </row>
    <row r="30" spans="1:8" s="6" customFormat="1" ht="15.95" customHeight="1">
      <c r="A30" s="29"/>
      <c r="B30" s="50" t="s">
        <v>43</v>
      </c>
      <c r="C30" s="48"/>
      <c r="D30" s="11"/>
      <c r="E30" s="11"/>
      <c r="F30" s="8"/>
      <c r="G30" s="75"/>
      <c r="H30" s="75"/>
    </row>
    <row r="31" spans="1:8" s="17" customFormat="1" ht="15.95" customHeight="1">
      <c r="A31" s="31"/>
      <c r="B31" s="21" t="s">
        <v>31</v>
      </c>
      <c r="C31" s="26">
        <v>10698</v>
      </c>
      <c r="D31" s="26">
        <v>3570</v>
      </c>
      <c r="E31" s="26">
        <v>5555</v>
      </c>
      <c r="F31" s="26">
        <v>18383</v>
      </c>
      <c r="G31" s="75"/>
      <c r="H31" s="75"/>
    </row>
    <row r="32" spans="1:8" s="17" customFormat="1" ht="15.95" customHeight="1">
      <c r="A32" s="31"/>
      <c r="B32" s="21" t="s">
        <v>154</v>
      </c>
      <c r="C32" s="26">
        <v>827</v>
      </c>
      <c r="D32" s="26">
        <v>1133</v>
      </c>
      <c r="E32" s="26">
        <v>1888</v>
      </c>
      <c r="F32" s="26">
        <v>752</v>
      </c>
      <c r="G32" s="75"/>
      <c r="H32" s="75"/>
    </row>
    <row r="33" spans="1:8" s="17" customFormat="1" ht="15.95" customHeight="1">
      <c r="A33" s="31"/>
      <c r="B33" s="21" t="s">
        <v>32</v>
      </c>
      <c r="C33" s="26">
        <v>159</v>
      </c>
      <c r="D33" s="26">
        <v>1490</v>
      </c>
      <c r="E33" s="26">
        <v>979</v>
      </c>
      <c r="F33" s="26">
        <v>114</v>
      </c>
      <c r="G33" s="75"/>
      <c r="H33" s="75"/>
    </row>
    <row r="34" spans="1:8" s="17" customFormat="1" ht="15.95" customHeight="1">
      <c r="A34" s="31"/>
      <c r="B34" s="21" t="s">
        <v>35</v>
      </c>
      <c r="C34" s="26">
        <v>8843</v>
      </c>
      <c r="D34" s="26">
        <v>6526</v>
      </c>
      <c r="E34" s="26">
        <v>10269</v>
      </c>
      <c r="F34" s="26">
        <v>7288</v>
      </c>
      <c r="G34" s="75"/>
      <c r="H34" s="75"/>
    </row>
    <row r="35" spans="1:8" s="17" customFormat="1" ht="15.95" customHeight="1">
      <c r="A35" s="31"/>
      <c r="B35" s="21" t="s">
        <v>33</v>
      </c>
      <c r="C35" s="26">
        <v>5138</v>
      </c>
      <c r="D35" s="26">
        <v>47783</v>
      </c>
      <c r="E35" s="26">
        <v>6727</v>
      </c>
      <c r="F35" s="26">
        <v>2298</v>
      </c>
      <c r="G35" s="75"/>
      <c r="H35" s="75"/>
    </row>
    <row r="36" spans="1:8" s="17" customFormat="1" ht="15.95" customHeight="1">
      <c r="A36" s="31"/>
      <c r="B36" s="21" t="s">
        <v>45</v>
      </c>
      <c r="C36" s="26">
        <v>718</v>
      </c>
      <c r="D36" s="26">
        <v>4030</v>
      </c>
      <c r="E36" s="26">
        <v>2883</v>
      </c>
      <c r="F36" s="26">
        <v>2801</v>
      </c>
      <c r="G36" s="75"/>
      <c r="H36" s="75"/>
    </row>
    <row r="37" spans="1:8" s="17" customFormat="1" ht="15.95" customHeight="1">
      <c r="A37" s="31"/>
      <c r="B37" s="21" t="s">
        <v>44</v>
      </c>
      <c r="C37" s="26">
        <v>0</v>
      </c>
      <c r="D37" s="26">
        <v>0</v>
      </c>
      <c r="E37" s="26">
        <v>0</v>
      </c>
      <c r="F37" s="26">
        <v>0</v>
      </c>
      <c r="G37" s="75"/>
      <c r="H37" s="75"/>
    </row>
    <row r="38" spans="1:8" s="17" customFormat="1" ht="15.95" customHeight="1">
      <c r="A38" s="31"/>
      <c r="B38" s="21" t="s">
        <v>38</v>
      </c>
      <c r="C38" s="26">
        <v>0</v>
      </c>
      <c r="D38" s="26">
        <v>0</v>
      </c>
      <c r="E38" s="26">
        <v>0</v>
      </c>
      <c r="F38" s="26">
        <v>0</v>
      </c>
      <c r="G38" s="75"/>
      <c r="H38" s="75"/>
    </row>
    <row r="39" spans="1:8" s="17" customFormat="1" ht="15.95" customHeight="1">
      <c r="A39" s="31"/>
      <c r="B39" s="21" t="s">
        <v>34</v>
      </c>
      <c r="C39" s="26">
        <v>1276</v>
      </c>
      <c r="D39" s="26">
        <v>2338</v>
      </c>
      <c r="E39" s="26">
        <v>1199</v>
      </c>
      <c r="F39" s="26">
        <v>586</v>
      </c>
      <c r="G39" s="75"/>
      <c r="H39" s="75"/>
    </row>
    <row r="40" spans="1:8" s="17" customFormat="1" ht="15.95" customHeight="1">
      <c r="A40" s="31"/>
      <c r="B40" s="21" t="s">
        <v>46</v>
      </c>
      <c r="C40" s="26">
        <v>633</v>
      </c>
      <c r="D40" s="26">
        <v>1637</v>
      </c>
      <c r="E40" s="26">
        <v>1439</v>
      </c>
      <c r="F40" s="26">
        <v>1592</v>
      </c>
      <c r="G40" s="75"/>
      <c r="H40" s="75"/>
    </row>
    <row r="41" spans="1:8" s="17" customFormat="1" ht="15.95" customHeight="1">
      <c r="A41" s="32"/>
      <c r="B41" s="18" t="s">
        <v>47</v>
      </c>
      <c r="C41" s="16">
        <f>SUM(C31:C40)</f>
        <v>28292</v>
      </c>
      <c r="D41" s="16">
        <f>SUM(D31:D40)</f>
        <v>68507</v>
      </c>
      <c r="E41" s="16">
        <f>SUM(E31:E40)</f>
        <v>30939</v>
      </c>
      <c r="F41" s="16">
        <f>SUM(F31:F40)</f>
        <v>33814</v>
      </c>
      <c r="G41" s="75"/>
      <c r="H41" s="75"/>
    </row>
    <row r="42" spans="1:8" s="1" customFormat="1" ht="8.1" customHeight="1">
      <c r="A42" s="33"/>
      <c r="C42" s="34"/>
      <c r="D42" s="27"/>
      <c r="F42" s="27"/>
      <c r="G42" s="75"/>
      <c r="H42" s="75"/>
    </row>
    <row r="43" spans="1:8" s="6" customFormat="1" ht="15.95" customHeight="1">
      <c r="A43" s="29"/>
      <c r="B43" s="50" t="s">
        <v>48</v>
      </c>
      <c r="C43" s="48"/>
      <c r="D43" s="11"/>
      <c r="E43" s="11"/>
      <c r="F43" s="8"/>
      <c r="G43" s="75"/>
      <c r="H43" s="75"/>
    </row>
    <row r="44" spans="1:8" s="17" customFormat="1" ht="15.95" customHeight="1">
      <c r="A44" s="31"/>
      <c r="B44" s="21" t="s">
        <v>78</v>
      </c>
      <c r="C44" s="26">
        <v>-12274</v>
      </c>
      <c r="D44" s="26">
        <v>-10133</v>
      </c>
      <c r="E44" s="26">
        <v>-13842</v>
      </c>
      <c r="F44" s="26">
        <v>-11042</v>
      </c>
      <c r="G44" s="75"/>
      <c r="H44" s="75"/>
    </row>
    <row r="45" spans="1:8" s="17" customFormat="1" ht="15.95" customHeight="1">
      <c r="A45" s="31"/>
      <c r="B45" s="21" t="s">
        <v>79</v>
      </c>
      <c r="C45" s="26">
        <v>-3058</v>
      </c>
      <c r="D45" s="26">
        <v>-640</v>
      </c>
      <c r="E45" s="26">
        <v>-517</v>
      </c>
      <c r="F45" s="26">
        <v>-512</v>
      </c>
      <c r="G45" s="75"/>
      <c r="H45" s="75"/>
    </row>
    <row r="46" spans="1:8" s="17" customFormat="1" ht="15.95" customHeight="1">
      <c r="A46" s="31"/>
      <c r="B46" s="21" t="s">
        <v>80</v>
      </c>
      <c r="C46" s="26">
        <v>0</v>
      </c>
      <c r="D46" s="26">
        <v>-900</v>
      </c>
      <c r="E46" s="26">
        <v>-100</v>
      </c>
      <c r="F46" s="26">
        <v>0</v>
      </c>
      <c r="G46" s="75"/>
      <c r="H46" s="75"/>
    </row>
    <row r="47" spans="1:8" s="17" customFormat="1" ht="15.95" customHeight="1">
      <c r="A47" s="31"/>
      <c r="B47" s="21" t="s">
        <v>81</v>
      </c>
      <c r="C47" s="26">
        <v>-291</v>
      </c>
      <c r="D47" s="26">
        <v>0</v>
      </c>
      <c r="E47" s="26">
        <v>0</v>
      </c>
      <c r="F47" s="26">
        <v>0</v>
      </c>
      <c r="G47" s="75"/>
      <c r="H47" s="75"/>
    </row>
    <row r="48" spans="1:8" s="17" customFormat="1" ht="15.95" customHeight="1">
      <c r="A48" s="31"/>
      <c r="B48" s="21" t="s">
        <v>82</v>
      </c>
      <c r="C48" s="26">
        <v>0</v>
      </c>
      <c r="D48" s="26">
        <v>0</v>
      </c>
      <c r="E48" s="26">
        <v>0</v>
      </c>
      <c r="F48" s="26">
        <v>0</v>
      </c>
      <c r="G48" s="75"/>
      <c r="H48" s="75"/>
    </row>
    <row r="49" spans="1:8" s="17" customFormat="1" ht="15.95" customHeight="1">
      <c r="A49" s="31"/>
      <c r="B49" s="21" t="s">
        <v>83</v>
      </c>
      <c r="C49" s="26">
        <v>-62</v>
      </c>
      <c r="D49" s="26">
        <v>-150</v>
      </c>
      <c r="E49" s="26">
        <v>-100</v>
      </c>
      <c r="F49" s="26">
        <v>0</v>
      </c>
      <c r="G49" s="75"/>
      <c r="H49" s="75"/>
    </row>
    <row r="50" spans="1:8" s="17" customFormat="1" ht="15.95" customHeight="1">
      <c r="A50" s="31"/>
      <c r="B50" s="21" t="s">
        <v>84</v>
      </c>
      <c r="C50" s="26">
        <v>-1758</v>
      </c>
      <c r="D50" s="26">
        <v>-2106</v>
      </c>
      <c r="E50" s="26">
        <v>-4398</v>
      </c>
      <c r="F50" s="26">
        <v>-2169</v>
      </c>
      <c r="G50" s="75"/>
      <c r="H50" s="75"/>
    </row>
    <row r="51" spans="1:8" s="17" customFormat="1" ht="15.95" customHeight="1">
      <c r="A51" s="31"/>
      <c r="B51" s="21" t="s">
        <v>85</v>
      </c>
      <c r="C51" s="26">
        <v>-1720</v>
      </c>
      <c r="D51" s="26">
        <v>-11170</v>
      </c>
      <c r="E51" s="26">
        <v>-10400</v>
      </c>
      <c r="F51" s="26">
        <v>-18556</v>
      </c>
      <c r="G51" s="75"/>
      <c r="H51" s="75"/>
    </row>
    <row r="52" spans="1:8" s="17" customFormat="1" ht="15.95" customHeight="1">
      <c r="A52" s="31"/>
      <c r="B52" s="21" t="s">
        <v>86</v>
      </c>
      <c r="C52" s="26">
        <v>-639</v>
      </c>
      <c r="D52" s="26">
        <v>-4106</v>
      </c>
      <c r="E52" s="26">
        <v>-250</v>
      </c>
      <c r="F52" s="26">
        <v>-250</v>
      </c>
      <c r="G52" s="75"/>
      <c r="H52" s="75"/>
    </row>
    <row r="53" spans="1:8" s="17" customFormat="1" ht="15.95" customHeight="1">
      <c r="A53" s="31"/>
      <c r="B53" s="21" t="s">
        <v>87</v>
      </c>
      <c r="C53" s="26">
        <v>-407</v>
      </c>
      <c r="D53" s="26">
        <v>-178</v>
      </c>
      <c r="E53" s="26">
        <v>-250</v>
      </c>
      <c r="F53" s="26">
        <v>0</v>
      </c>
      <c r="G53" s="75"/>
      <c r="H53" s="75"/>
    </row>
    <row r="54" spans="1:8" s="17" customFormat="1" ht="15.95" customHeight="1">
      <c r="A54" s="31"/>
      <c r="B54" s="21" t="s">
        <v>88</v>
      </c>
      <c r="C54" s="15">
        <v>-8083</v>
      </c>
      <c r="D54" s="15">
        <v>-2331</v>
      </c>
      <c r="E54" s="26">
        <v>-1082</v>
      </c>
      <c r="F54" s="26">
        <v>-1285</v>
      </c>
      <c r="G54" s="75"/>
      <c r="H54" s="75"/>
    </row>
    <row r="55" spans="1:8" s="17" customFormat="1" ht="15.95" customHeight="1">
      <c r="A55" s="31"/>
      <c r="B55" s="21" t="s">
        <v>89</v>
      </c>
      <c r="C55" s="26">
        <v>0</v>
      </c>
      <c r="D55" s="26">
        <v>0</v>
      </c>
      <c r="E55" s="26">
        <v>0</v>
      </c>
      <c r="F55" s="26">
        <v>0</v>
      </c>
      <c r="G55" s="75"/>
      <c r="H55" s="75"/>
    </row>
    <row r="56" spans="1:8" s="17" customFormat="1" ht="15.95" customHeight="1">
      <c r="A56" s="31"/>
      <c r="B56" s="21" t="s">
        <v>90</v>
      </c>
      <c r="C56" s="26">
        <v>0</v>
      </c>
      <c r="D56" s="26">
        <v>-36793</v>
      </c>
      <c r="E56" s="26">
        <v>0</v>
      </c>
      <c r="F56" s="26">
        <v>0</v>
      </c>
      <c r="G56" s="75"/>
      <c r="H56" s="75"/>
    </row>
    <row r="57" spans="1:8" s="17" customFormat="1" ht="15.95" customHeight="1">
      <c r="A57" s="32"/>
      <c r="B57" s="18" t="s">
        <v>49</v>
      </c>
      <c r="C57" s="16">
        <f>SUM(C44:C56)</f>
        <v>-28292</v>
      </c>
      <c r="D57" s="16">
        <f>SUM(D44:D56)</f>
        <v>-68507</v>
      </c>
      <c r="E57" s="16">
        <f>SUM(E44:E56)</f>
        <v>-30939</v>
      </c>
      <c r="F57" s="16">
        <f>SUM(F44:F56)</f>
        <v>-33814</v>
      </c>
      <c r="G57" s="75"/>
      <c r="H57" s="75"/>
    </row>
    <row r="58" spans="1:8" s="1" customFormat="1" ht="8.1" customHeight="1">
      <c r="A58" s="33"/>
      <c r="C58" s="34"/>
      <c r="D58" s="27"/>
      <c r="F58" s="27"/>
      <c r="G58" s="75"/>
      <c r="H58" s="75"/>
    </row>
    <row r="59" spans="1:8" s="17" customFormat="1" ht="15.95" customHeight="1">
      <c r="A59" s="31"/>
      <c r="B59" s="44" t="s">
        <v>97</v>
      </c>
      <c r="C59" s="36" t="str">
        <f>IF(C41+C57=0, "PASS", "FAIL")</f>
        <v>PASS</v>
      </c>
      <c r="D59" s="36" t="str">
        <f>IF(D41+D57=0, "PASS", "FAIL")</f>
        <v>PASS</v>
      </c>
      <c r="E59" s="36" t="str">
        <f>IF(E41+E57=0, "PASS", "FAIL")</f>
        <v>PASS</v>
      </c>
      <c r="F59" s="36" t="str">
        <f>IF(F41+F57=0, "PASS", "FAIL")</f>
        <v>PASS</v>
      </c>
      <c r="G59" s="75"/>
      <c r="H59" s="75"/>
    </row>
    <row r="60" spans="1:8" s="1" customFormat="1" ht="18" customHeight="1">
      <c r="A60" s="33"/>
      <c r="C60" s="34"/>
      <c r="D60" s="27"/>
      <c r="F60" s="27"/>
      <c r="G60" s="75"/>
      <c r="H60" s="75"/>
    </row>
    <row r="61" spans="1:8" s="6" customFormat="1" ht="20.100000000000001" customHeight="1">
      <c r="A61" s="29"/>
      <c r="B61" s="12" t="s">
        <v>141</v>
      </c>
      <c r="C61" s="48"/>
      <c r="D61" s="11"/>
      <c r="E61" s="11"/>
      <c r="F61" s="8" t="s">
        <v>16</v>
      </c>
      <c r="G61" s="75"/>
      <c r="H61" s="75"/>
    </row>
    <row r="62" spans="1:8" s="13" customFormat="1" ht="45" customHeight="1">
      <c r="A62" s="30"/>
      <c r="B62" s="19"/>
      <c r="C62" s="20" t="str">
        <f>C$9</f>
        <v>2020-21 
Provisional 
Outturn</v>
      </c>
      <c r="D62" s="20" t="str">
        <f>D$9</f>
        <v>2021-22 
Budget 
Estimate</v>
      </c>
      <c r="E62" s="20" t="str">
        <f>E$9</f>
        <v>2022-23 
Budget 
Estimate</v>
      </c>
      <c r="F62" s="20" t="str">
        <f>F$9</f>
        <v>2023-24 
Budget 
Estimate</v>
      </c>
      <c r="G62" s="75"/>
      <c r="H62" s="75"/>
    </row>
    <row r="63" spans="1:8" s="1" customFormat="1" ht="8.1" customHeight="1">
      <c r="A63" s="33"/>
      <c r="C63" s="34"/>
      <c r="D63" s="27"/>
      <c r="F63" s="27"/>
      <c r="G63" s="75"/>
      <c r="H63" s="75"/>
    </row>
    <row r="64" spans="1:8" s="6" customFormat="1" ht="15.95" customHeight="1">
      <c r="A64" s="29"/>
      <c r="B64" s="50" t="s">
        <v>43</v>
      </c>
      <c r="C64" s="48"/>
      <c r="D64" s="11"/>
      <c r="E64" s="11"/>
      <c r="F64" s="8"/>
      <c r="G64" s="75"/>
      <c r="H64" s="75"/>
    </row>
    <row r="65" spans="1:8" s="13" customFormat="1" ht="20.100000000000001" customHeight="1">
      <c r="A65" s="30"/>
      <c r="B65" s="81" t="s">
        <v>94</v>
      </c>
      <c r="C65" s="82"/>
      <c r="D65" s="82"/>
      <c r="E65" s="82"/>
      <c r="F65" s="83"/>
      <c r="G65" s="75"/>
      <c r="H65" s="75"/>
    </row>
    <row r="66" spans="1:8" s="17" customFormat="1" ht="15.95" customHeight="1">
      <c r="A66" s="31"/>
      <c r="B66" s="21" t="s">
        <v>31</v>
      </c>
      <c r="C66" s="26">
        <v>0</v>
      </c>
      <c r="D66" s="26">
        <v>0</v>
      </c>
      <c r="E66" s="26">
        <v>0</v>
      </c>
      <c r="F66" s="26">
        <v>0</v>
      </c>
      <c r="G66" s="75"/>
      <c r="H66" s="75"/>
    </row>
    <row r="67" spans="1:8" s="17" customFormat="1" ht="15.95" customHeight="1">
      <c r="A67" s="31"/>
      <c r="B67" s="21" t="s">
        <v>154</v>
      </c>
      <c r="C67" s="26">
        <v>0</v>
      </c>
      <c r="D67" s="26">
        <v>0</v>
      </c>
      <c r="E67" s="26">
        <v>0</v>
      </c>
      <c r="F67" s="26">
        <v>0</v>
      </c>
      <c r="G67" s="75"/>
      <c r="H67" s="75"/>
    </row>
    <row r="68" spans="1:8" s="17" customFormat="1" ht="15.95" customHeight="1">
      <c r="A68" s="31"/>
      <c r="B68" s="21" t="s">
        <v>32</v>
      </c>
      <c r="C68" s="26">
        <v>0</v>
      </c>
      <c r="D68" s="26">
        <v>0</v>
      </c>
      <c r="E68" s="26">
        <v>0</v>
      </c>
      <c r="F68" s="26">
        <v>0</v>
      </c>
      <c r="G68" s="75"/>
      <c r="H68" s="75"/>
    </row>
    <row r="69" spans="1:8" s="17" customFormat="1" ht="15.95" customHeight="1">
      <c r="A69" s="31"/>
      <c r="B69" s="21" t="s">
        <v>50</v>
      </c>
      <c r="C69" s="26">
        <v>0</v>
      </c>
      <c r="D69" s="26">
        <v>0</v>
      </c>
      <c r="E69" s="26">
        <v>0</v>
      </c>
      <c r="F69" s="26">
        <v>0</v>
      </c>
      <c r="G69" s="75"/>
      <c r="H69" s="75"/>
    </row>
    <row r="70" spans="1:8" s="17" customFormat="1" ht="15.95" customHeight="1">
      <c r="A70" s="31"/>
      <c r="B70" s="21" t="s">
        <v>33</v>
      </c>
      <c r="C70" s="26">
        <v>0</v>
      </c>
      <c r="D70" s="26">
        <v>0</v>
      </c>
      <c r="E70" s="26">
        <v>0</v>
      </c>
      <c r="F70" s="26">
        <v>0</v>
      </c>
      <c r="G70" s="75"/>
      <c r="H70" s="75"/>
    </row>
    <row r="71" spans="1:8" s="17" customFormat="1" ht="15.95" customHeight="1">
      <c r="A71" s="31"/>
      <c r="B71" s="21" t="s">
        <v>45</v>
      </c>
      <c r="C71" s="26">
        <v>0</v>
      </c>
      <c r="D71" s="26">
        <v>0</v>
      </c>
      <c r="E71" s="26">
        <v>0</v>
      </c>
      <c r="F71" s="26">
        <v>0</v>
      </c>
      <c r="G71" s="75"/>
      <c r="H71" s="75"/>
    </row>
    <row r="72" spans="1:8" s="17" customFormat="1" ht="15.95" customHeight="1">
      <c r="A72" s="31"/>
      <c r="B72" s="21" t="s">
        <v>44</v>
      </c>
      <c r="C72" s="26">
        <v>0</v>
      </c>
      <c r="D72" s="26">
        <v>0</v>
      </c>
      <c r="E72" s="26">
        <v>0</v>
      </c>
      <c r="F72" s="26">
        <v>0</v>
      </c>
      <c r="G72" s="75"/>
      <c r="H72" s="75"/>
    </row>
    <row r="73" spans="1:8" s="17" customFormat="1" ht="15.95" customHeight="1">
      <c r="A73" s="31"/>
      <c r="B73" s="21" t="s">
        <v>38</v>
      </c>
      <c r="C73" s="26">
        <v>0</v>
      </c>
      <c r="D73" s="26">
        <v>0</v>
      </c>
      <c r="E73" s="26">
        <v>0</v>
      </c>
      <c r="F73" s="26">
        <v>0</v>
      </c>
      <c r="G73" s="75"/>
      <c r="H73" s="75"/>
    </row>
    <row r="74" spans="1:8" s="17" customFormat="1" ht="15.95" customHeight="1">
      <c r="A74" s="31"/>
      <c r="B74" s="21" t="s">
        <v>34</v>
      </c>
      <c r="C74" s="26">
        <v>0</v>
      </c>
      <c r="D74" s="26">
        <v>0</v>
      </c>
      <c r="E74" s="26">
        <v>0</v>
      </c>
      <c r="F74" s="26">
        <v>0</v>
      </c>
      <c r="G74" s="75"/>
      <c r="H74" s="75"/>
    </row>
    <row r="75" spans="1:8" s="17" customFormat="1" ht="15.95" customHeight="1">
      <c r="A75" s="31"/>
      <c r="B75" s="21" t="s">
        <v>46</v>
      </c>
      <c r="C75" s="26">
        <v>0</v>
      </c>
      <c r="D75" s="26">
        <v>0</v>
      </c>
      <c r="E75" s="26">
        <v>0</v>
      </c>
      <c r="F75" s="26">
        <v>0</v>
      </c>
      <c r="G75" s="75"/>
      <c r="H75" s="75"/>
    </row>
    <row r="76" spans="1:8" s="17" customFormat="1" ht="15.95" customHeight="1">
      <c r="A76" s="32"/>
      <c r="B76" s="24" t="s">
        <v>95</v>
      </c>
      <c r="C76" s="25">
        <f>SUM(C66:C75)</f>
        <v>0</v>
      </c>
      <c r="D76" s="25">
        <f>SUM(D66:D75)</f>
        <v>0</v>
      </c>
      <c r="E76" s="25">
        <f>SUM(E66:E75)</f>
        <v>0</v>
      </c>
      <c r="F76" s="25">
        <f>SUM(F66:F75)</f>
        <v>0</v>
      </c>
      <c r="G76" s="75"/>
      <c r="H76" s="75"/>
    </row>
    <row r="77" spans="1:8" s="13" customFormat="1" ht="20.100000000000001" customHeight="1">
      <c r="A77" s="30"/>
      <c r="B77" s="81" t="s">
        <v>130</v>
      </c>
      <c r="C77" s="82"/>
      <c r="D77" s="82"/>
      <c r="E77" s="82"/>
      <c r="F77" s="83"/>
      <c r="G77" s="75"/>
      <c r="H77" s="75"/>
    </row>
    <row r="78" spans="1:8" s="17" customFormat="1" ht="15.95" customHeight="1">
      <c r="A78" s="31"/>
      <c r="B78" s="21" t="s">
        <v>51</v>
      </c>
      <c r="C78" s="26">
        <v>0</v>
      </c>
      <c r="D78" s="26">
        <v>0</v>
      </c>
      <c r="E78" s="26">
        <v>0</v>
      </c>
      <c r="F78" s="26">
        <v>0</v>
      </c>
      <c r="G78" s="75"/>
      <c r="H78" s="75"/>
    </row>
    <row r="79" spans="1:8" s="17" customFormat="1" ht="15.95" customHeight="1">
      <c r="A79" s="31"/>
      <c r="B79" s="21" t="s">
        <v>92</v>
      </c>
      <c r="C79" s="26">
        <v>0</v>
      </c>
      <c r="D79" s="26">
        <v>0</v>
      </c>
      <c r="E79" s="26">
        <v>0</v>
      </c>
      <c r="F79" s="26">
        <v>0</v>
      </c>
      <c r="G79" s="75"/>
      <c r="H79" s="75"/>
    </row>
    <row r="80" spans="1:8" s="17" customFormat="1" ht="15.95" customHeight="1">
      <c r="A80" s="31"/>
      <c r="B80" s="21" t="s">
        <v>131</v>
      </c>
      <c r="C80" s="26">
        <v>0</v>
      </c>
      <c r="D80" s="26">
        <v>0</v>
      </c>
      <c r="E80" s="26">
        <v>0</v>
      </c>
      <c r="F80" s="26">
        <v>0</v>
      </c>
      <c r="G80" s="75"/>
      <c r="H80" s="75"/>
    </row>
    <row r="81" spans="1:8" s="17" customFormat="1" ht="15.95" customHeight="1">
      <c r="A81" s="31"/>
      <c r="B81" s="21" t="s">
        <v>52</v>
      </c>
      <c r="C81" s="26">
        <v>0</v>
      </c>
      <c r="D81" s="26">
        <v>0</v>
      </c>
      <c r="E81" s="26">
        <v>0</v>
      </c>
      <c r="F81" s="26">
        <v>0</v>
      </c>
      <c r="G81" s="75"/>
      <c r="H81" s="75"/>
    </row>
    <row r="82" spans="1:8" s="17" customFormat="1" ht="15.95" customHeight="1">
      <c r="A82" s="32"/>
      <c r="B82" s="24" t="s">
        <v>132</v>
      </c>
      <c r="C82" s="25">
        <f>SUM(C78:C81)</f>
        <v>0</v>
      </c>
      <c r="D82" s="25">
        <f>SUM(D78:D81)</f>
        <v>0</v>
      </c>
      <c r="E82" s="25">
        <f>SUM(E78:E81)</f>
        <v>0</v>
      </c>
      <c r="F82" s="25">
        <f>SUM(F78:F81)</f>
        <v>0</v>
      </c>
      <c r="G82" s="75"/>
      <c r="H82" s="75"/>
    </row>
    <row r="83" spans="1:8" s="13" customFormat="1" ht="20.100000000000001" customHeight="1">
      <c r="A83" s="30"/>
      <c r="B83" s="81" t="s">
        <v>93</v>
      </c>
      <c r="C83" s="82"/>
      <c r="D83" s="82"/>
      <c r="E83" s="82"/>
      <c r="F83" s="83"/>
      <c r="G83" s="75"/>
      <c r="H83" s="75"/>
    </row>
    <row r="84" spans="1:8" s="17" customFormat="1" ht="15.95" customHeight="1">
      <c r="A84" s="31"/>
      <c r="B84" s="21" t="s">
        <v>31</v>
      </c>
      <c r="C84" s="26">
        <v>0</v>
      </c>
      <c r="D84" s="26">
        <v>0</v>
      </c>
      <c r="E84" s="26">
        <v>0</v>
      </c>
      <c r="F84" s="26">
        <v>0</v>
      </c>
      <c r="G84" s="75"/>
      <c r="H84" s="75"/>
    </row>
    <row r="85" spans="1:8" s="17" customFormat="1" ht="15.95" customHeight="1">
      <c r="A85" s="31"/>
      <c r="B85" s="21" t="s">
        <v>154</v>
      </c>
      <c r="C85" s="26">
        <v>1300</v>
      </c>
      <c r="D85" s="26">
        <v>960</v>
      </c>
      <c r="E85" s="26">
        <v>0</v>
      </c>
      <c r="F85" s="26">
        <v>0</v>
      </c>
      <c r="G85" s="75"/>
      <c r="H85" s="75"/>
    </row>
    <row r="86" spans="1:8" s="17" customFormat="1" ht="15.95" customHeight="1">
      <c r="A86" s="31"/>
      <c r="B86" s="21" t="s">
        <v>32</v>
      </c>
      <c r="C86" s="26">
        <v>0</v>
      </c>
      <c r="D86" s="26">
        <v>0</v>
      </c>
      <c r="E86" s="26">
        <v>0</v>
      </c>
      <c r="F86" s="26">
        <v>0</v>
      </c>
      <c r="G86" s="75"/>
      <c r="H86" s="75"/>
    </row>
    <row r="87" spans="1:8" s="17" customFormat="1" ht="15.95" customHeight="1">
      <c r="A87" s="31"/>
      <c r="B87" s="21" t="s">
        <v>35</v>
      </c>
      <c r="C87" s="26">
        <v>0</v>
      </c>
      <c r="D87" s="26">
        <v>0</v>
      </c>
      <c r="E87" s="26">
        <v>0</v>
      </c>
      <c r="F87" s="26">
        <v>0</v>
      </c>
      <c r="G87" s="75"/>
      <c r="H87" s="75"/>
    </row>
    <row r="88" spans="1:8" s="17" customFormat="1" ht="15.95" customHeight="1">
      <c r="A88" s="31"/>
      <c r="B88" s="21" t="s">
        <v>33</v>
      </c>
      <c r="C88" s="26">
        <v>0</v>
      </c>
      <c r="D88" s="26">
        <v>0</v>
      </c>
      <c r="E88" s="26">
        <v>0</v>
      </c>
      <c r="F88" s="26">
        <v>0</v>
      </c>
      <c r="G88" s="75"/>
      <c r="H88" s="75"/>
    </row>
    <row r="89" spans="1:8" s="17" customFormat="1" ht="15.95" customHeight="1">
      <c r="A89" s="31"/>
      <c r="B89" s="21" t="s">
        <v>45</v>
      </c>
      <c r="C89" s="26">
        <v>0</v>
      </c>
      <c r="D89" s="26">
        <v>0</v>
      </c>
      <c r="E89" s="26">
        <v>0</v>
      </c>
      <c r="F89" s="26">
        <v>0</v>
      </c>
      <c r="G89" s="75"/>
      <c r="H89" s="75"/>
    </row>
    <row r="90" spans="1:8" s="17" customFormat="1" ht="15.95" customHeight="1">
      <c r="A90" s="31"/>
      <c r="B90" s="21" t="s">
        <v>44</v>
      </c>
      <c r="C90" s="26">
        <v>200</v>
      </c>
      <c r="D90" s="26">
        <v>350</v>
      </c>
      <c r="E90" s="26">
        <v>350</v>
      </c>
      <c r="F90" s="26">
        <v>350</v>
      </c>
      <c r="G90" s="75"/>
      <c r="H90" s="75"/>
    </row>
    <row r="91" spans="1:8" s="17" customFormat="1" ht="15.95" customHeight="1">
      <c r="A91" s="31"/>
      <c r="B91" s="21" t="s">
        <v>38</v>
      </c>
      <c r="C91" s="26">
        <v>0</v>
      </c>
      <c r="D91" s="26">
        <v>0</v>
      </c>
      <c r="E91" s="26">
        <v>0</v>
      </c>
      <c r="F91" s="26">
        <v>0</v>
      </c>
      <c r="G91" s="75"/>
      <c r="H91" s="75"/>
    </row>
    <row r="92" spans="1:8" s="17" customFormat="1" ht="15.95" customHeight="1">
      <c r="A92" s="31"/>
      <c r="B92" s="21" t="s">
        <v>34</v>
      </c>
      <c r="C92" s="26">
        <v>0</v>
      </c>
      <c r="D92" s="26">
        <v>0</v>
      </c>
      <c r="E92" s="26">
        <v>0</v>
      </c>
      <c r="F92" s="26">
        <v>0</v>
      </c>
      <c r="G92" s="75"/>
      <c r="H92" s="75"/>
    </row>
    <row r="93" spans="1:8" s="17" customFormat="1" ht="15.95" customHeight="1">
      <c r="A93" s="31"/>
      <c r="B93" s="21" t="s">
        <v>46</v>
      </c>
      <c r="C93" s="26">
        <v>8</v>
      </c>
      <c r="D93" s="26">
        <v>8</v>
      </c>
      <c r="E93" s="26">
        <v>8</v>
      </c>
      <c r="F93" s="26">
        <v>8</v>
      </c>
      <c r="G93" s="75"/>
      <c r="H93" s="75"/>
    </row>
    <row r="94" spans="1:8" s="17" customFormat="1" ht="15.95" customHeight="1">
      <c r="A94" s="32"/>
      <c r="B94" s="24" t="s">
        <v>96</v>
      </c>
      <c r="C94" s="25">
        <f>SUM(C84:C93)</f>
        <v>1508</v>
      </c>
      <c r="D94" s="25">
        <f>SUM(D84:D93)</f>
        <v>1318</v>
      </c>
      <c r="E94" s="25">
        <f>SUM(E84:E93)</f>
        <v>358</v>
      </c>
      <c r="F94" s="25">
        <f>SUM(F84:F93)</f>
        <v>358</v>
      </c>
      <c r="G94" s="75"/>
      <c r="H94" s="75"/>
    </row>
    <row r="95" spans="1:8" s="17" customFormat="1" ht="15.95" customHeight="1">
      <c r="A95" s="32"/>
      <c r="B95" s="18" t="s">
        <v>129</v>
      </c>
      <c r="C95" s="16">
        <f>SUM(C76,C82, C94)</f>
        <v>1508</v>
      </c>
      <c r="D95" s="16">
        <f>SUM(D76,D82, D94)</f>
        <v>1318</v>
      </c>
      <c r="E95" s="16">
        <f>SUM(E76,E82, E94)</f>
        <v>358</v>
      </c>
      <c r="F95" s="16">
        <f>SUM(F76,F82, F94)</f>
        <v>358</v>
      </c>
      <c r="G95" s="75"/>
      <c r="H95" s="75"/>
    </row>
    <row r="96" spans="1:8" s="1" customFormat="1" ht="8.1" customHeight="1">
      <c r="A96" s="33"/>
      <c r="C96" s="34"/>
      <c r="D96" s="27"/>
      <c r="F96" s="27"/>
      <c r="G96" s="75"/>
      <c r="H96" s="75"/>
    </row>
    <row r="97" spans="1:8" s="6" customFormat="1" ht="15.95" customHeight="1">
      <c r="A97" s="29"/>
      <c r="B97" s="50" t="s">
        <v>48</v>
      </c>
      <c r="C97" s="48"/>
      <c r="D97" s="11"/>
      <c r="E97" s="11"/>
      <c r="F97" s="8"/>
      <c r="G97" s="75"/>
      <c r="H97" s="75"/>
    </row>
    <row r="98" spans="1:8" s="17" customFormat="1" ht="15.95" customHeight="1">
      <c r="A98" s="31"/>
      <c r="B98" s="21" t="s">
        <v>78</v>
      </c>
      <c r="C98" s="26">
        <v>-208</v>
      </c>
      <c r="D98" s="26">
        <v>-358</v>
      </c>
      <c r="E98" s="26">
        <v>-358</v>
      </c>
      <c r="F98" s="26">
        <v>-358</v>
      </c>
      <c r="G98" s="75"/>
      <c r="H98" s="75"/>
    </row>
    <row r="99" spans="1:8" s="17" customFormat="1" ht="15.95" customHeight="1">
      <c r="A99" s="31"/>
      <c r="B99" s="21" t="s">
        <v>79</v>
      </c>
      <c r="C99" s="26">
        <v>-1300</v>
      </c>
      <c r="D99" s="26">
        <v>-960</v>
      </c>
      <c r="E99" s="26">
        <v>0</v>
      </c>
      <c r="F99" s="26">
        <v>0</v>
      </c>
      <c r="G99" s="75"/>
      <c r="H99" s="75"/>
    </row>
    <row r="100" spans="1:8" s="17" customFormat="1" ht="15.95" customHeight="1">
      <c r="A100" s="31"/>
      <c r="B100" s="21" t="s">
        <v>80</v>
      </c>
      <c r="C100" s="26">
        <v>0</v>
      </c>
      <c r="D100" s="26">
        <v>0</v>
      </c>
      <c r="E100" s="26">
        <v>0</v>
      </c>
      <c r="F100" s="26">
        <v>0</v>
      </c>
      <c r="G100" s="75"/>
      <c r="H100" s="75"/>
    </row>
    <row r="101" spans="1:8" s="17" customFormat="1" ht="15.95" customHeight="1">
      <c r="A101" s="31"/>
      <c r="B101" s="21" t="s">
        <v>81</v>
      </c>
      <c r="C101" s="26">
        <v>0</v>
      </c>
      <c r="D101" s="26">
        <v>0</v>
      </c>
      <c r="E101" s="26">
        <v>0</v>
      </c>
      <c r="F101" s="26">
        <v>0</v>
      </c>
      <c r="G101" s="75"/>
      <c r="H101" s="75"/>
    </row>
    <row r="102" spans="1:8" s="17" customFormat="1" ht="15.95" customHeight="1">
      <c r="A102" s="31"/>
      <c r="B102" s="21" t="s">
        <v>82</v>
      </c>
      <c r="C102" s="26">
        <v>0</v>
      </c>
      <c r="D102" s="26">
        <v>0</v>
      </c>
      <c r="E102" s="26">
        <v>0</v>
      </c>
      <c r="F102" s="26">
        <v>0</v>
      </c>
      <c r="G102" s="75"/>
      <c r="H102" s="75"/>
    </row>
    <row r="103" spans="1:8" s="17" customFormat="1" ht="15.95" customHeight="1">
      <c r="A103" s="31"/>
      <c r="B103" s="21" t="s">
        <v>83</v>
      </c>
      <c r="C103" s="26">
        <v>0</v>
      </c>
      <c r="D103" s="26">
        <v>0</v>
      </c>
      <c r="E103" s="26">
        <v>0</v>
      </c>
      <c r="F103" s="26">
        <v>0</v>
      </c>
      <c r="G103" s="75"/>
      <c r="H103" s="75"/>
    </row>
    <row r="104" spans="1:8" s="17" customFormat="1" ht="15.95" customHeight="1">
      <c r="A104" s="31"/>
      <c r="B104" s="42" t="s">
        <v>85</v>
      </c>
      <c r="C104" s="15">
        <f>-SUM(C76,C82)</f>
        <v>0</v>
      </c>
      <c r="D104" s="15">
        <f>-SUM(D76,D82)</f>
        <v>0</v>
      </c>
      <c r="E104" s="15">
        <f>-SUM(E76,E82)</f>
        <v>0</v>
      </c>
      <c r="F104" s="15">
        <f>-SUM(F76,F82)</f>
        <v>0</v>
      </c>
      <c r="G104" s="75"/>
      <c r="H104" s="75"/>
    </row>
    <row r="105" spans="1:8" s="17" customFormat="1" ht="15.95" customHeight="1">
      <c r="A105" s="32"/>
      <c r="B105" s="18" t="s">
        <v>146</v>
      </c>
      <c r="C105" s="16">
        <f>SUM(C98:C104)</f>
        <v>-1508</v>
      </c>
      <c r="D105" s="16">
        <f>SUM(D98:D104)</f>
        <v>-1318</v>
      </c>
      <c r="E105" s="16">
        <f>SUM(E98:E104)</f>
        <v>-358</v>
      </c>
      <c r="F105" s="16">
        <f>SUM(F98:F104)</f>
        <v>-358</v>
      </c>
      <c r="G105" s="75"/>
      <c r="H105" s="75"/>
    </row>
    <row r="106" spans="1:8" s="1" customFormat="1" ht="8.1" customHeight="1">
      <c r="A106" s="33"/>
      <c r="C106" s="34"/>
      <c r="D106" s="27"/>
      <c r="F106" s="27"/>
      <c r="G106" s="75"/>
      <c r="H106" s="75"/>
    </row>
    <row r="107" spans="1:8" s="17" customFormat="1" ht="15.95" customHeight="1">
      <c r="A107" s="31"/>
      <c r="B107" s="44" t="s">
        <v>97</v>
      </c>
      <c r="C107" s="36" t="str">
        <f>IF(C95+C105=0, "PASS", "FAIL")</f>
        <v>PASS</v>
      </c>
      <c r="D107" s="36" t="str">
        <f>IF(D95+D105=0, "PASS", "FAIL")</f>
        <v>PASS</v>
      </c>
      <c r="E107" s="36" t="str">
        <f>IF(E95+E105=0, "PASS", "FAIL")</f>
        <v>PASS</v>
      </c>
      <c r="F107" s="36" t="str">
        <f>IF(F95+F105=0, "PASS", "FAIL")</f>
        <v>PASS</v>
      </c>
      <c r="G107" s="75"/>
      <c r="H107" s="75"/>
    </row>
    <row r="108" spans="1:8" ht="18" customHeight="1">
      <c r="D108" s="41"/>
      <c r="E108" s="41"/>
      <c r="F108" s="41"/>
    </row>
    <row r="109" spans="1:8" s="6" customFormat="1" ht="24.95" customHeight="1">
      <c r="A109" s="29"/>
      <c r="B109" s="23" t="s">
        <v>143</v>
      </c>
      <c r="C109" s="22"/>
      <c r="D109" s="11"/>
      <c r="E109" s="11"/>
      <c r="F109" s="8"/>
      <c r="G109" s="75"/>
      <c r="H109" s="75"/>
    </row>
    <row r="110" spans="1:8" s="6" customFormat="1" ht="20.100000000000001" customHeight="1">
      <c r="A110" s="29"/>
      <c r="B110" s="12" t="s">
        <v>144</v>
      </c>
      <c r="C110" s="48"/>
      <c r="D110" s="11"/>
      <c r="E110" s="11"/>
      <c r="F110" s="8" t="s">
        <v>16</v>
      </c>
      <c r="G110" s="75"/>
      <c r="H110" s="75"/>
    </row>
    <row r="111" spans="1:8" s="13" customFormat="1" ht="45" customHeight="1">
      <c r="A111" s="30"/>
      <c r="B111" s="19"/>
      <c r="C111" s="20" t="str">
        <f>C$9</f>
        <v>2020-21 
Provisional 
Outturn</v>
      </c>
      <c r="D111" s="20" t="str">
        <f>D$9</f>
        <v>2021-22 
Budget 
Estimate</v>
      </c>
      <c r="E111" s="20" t="str">
        <f>E$9</f>
        <v>2022-23 
Budget 
Estimate</v>
      </c>
      <c r="F111" s="20" t="str">
        <f>F$9</f>
        <v>2023-24 
Budget 
Estimate</v>
      </c>
      <c r="G111" s="75"/>
      <c r="H111" s="75"/>
    </row>
    <row r="112" spans="1:8" s="1" customFormat="1" ht="8.1" customHeight="1">
      <c r="A112" s="33"/>
      <c r="C112" s="34"/>
      <c r="D112" s="27"/>
      <c r="F112" s="27"/>
      <c r="G112" s="75"/>
      <c r="H112" s="75"/>
    </row>
    <row r="113" spans="1:8" s="6" customFormat="1" ht="15.95" customHeight="1">
      <c r="A113" s="29"/>
      <c r="B113" s="50" t="s">
        <v>43</v>
      </c>
      <c r="C113" s="48"/>
      <c r="D113" s="11"/>
      <c r="E113" s="11"/>
      <c r="F113" s="8"/>
      <c r="G113" s="75"/>
      <c r="H113" s="75"/>
    </row>
    <row r="114" spans="1:8" s="17" customFormat="1" ht="15.95" customHeight="1">
      <c r="A114" s="31"/>
      <c r="B114" s="21" t="s">
        <v>98</v>
      </c>
      <c r="C114" s="26">
        <v>965</v>
      </c>
      <c r="D114" s="26">
        <v>725</v>
      </c>
      <c r="E114" s="26">
        <v>45</v>
      </c>
      <c r="F114" s="26">
        <v>0</v>
      </c>
      <c r="G114" s="75"/>
      <c r="H114" s="75"/>
    </row>
    <row r="115" spans="1:8" s="17" customFormat="1" ht="15.95" customHeight="1">
      <c r="A115" s="31"/>
      <c r="B115" s="21" t="s">
        <v>99</v>
      </c>
      <c r="C115" s="26">
        <v>2871</v>
      </c>
      <c r="D115" s="26">
        <v>6600</v>
      </c>
      <c r="E115" s="26">
        <v>5800</v>
      </c>
      <c r="F115" s="26">
        <v>8600</v>
      </c>
      <c r="G115" s="75"/>
      <c r="H115" s="75"/>
    </row>
    <row r="116" spans="1:8" s="17" customFormat="1" ht="15.95" customHeight="1">
      <c r="A116" s="31"/>
      <c r="B116" s="21" t="s">
        <v>100</v>
      </c>
      <c r="C116" s="26">
        <v>1894</v>
      </c>
      <c r="D116" s="26">
        <v>2821</v>
      </c>
      <c r="E116" s="26">
        <v>2547</v>
      </c>
      <c r="F116" s="26">
        <v>3150</v>
      </c>
      <c r="G116" s="75"/>
      <c r="H116" s="75"/>
    </row>
    <row r="117" spans="1:8" s="17" customFormat="1" ht="15.95" customHeight="1">
      <c r="A117" s="31"/>
      <c r="B117" s="21" t="s">
        <v>101</v>
      </c>
      <c r="C117" s="26">
        <v>7028</v>
      </c>
      <c r="D117" s="26">
        <v>12637</v>
      </c>
      <c r="E117" s="26">
        <v>5896</v>
      </c>
      <c r="F117" s="26">
        <v>7898</v>
      </c>
      <c r="G117" s="75"/>
      <c r="H117" s="75"/>
    </row>
    <row r="118" spans="1:8" s="17" customFormat="1" ht="15.95" customHeight="1">
      <c r="A118" s="31"/>
      <c r="B118" s="21" t="s">
        <v>102</v>
      </c>
      <c r="C118" s="26">
        <v>3625</v>
      </c>
      <c r="D118" s="26">
        <v>2900</v>
      </c>
      <c r="E118" s="26">
        <v>3515</v>
      </c>
      <c r="F118" s="26">
        <v>3100</v>
      </c>
      <c r="G118" s="75"/>
      <c r="H118" s="75"/>
    </row>
    <row r="119" spans="1:8" s="17" customFormat="1" ht="15.95" customHeight="1">
      <c r="A119" s="32"/>
      <c r="B119" s="52" t="s">
        <v>54</v>
      </c>
      <c r="C119" s="53">
        <f>SUM(C114:C118)</f>
        <v>16383</v>
      </c>
      <c r="D119" s="53">
        <f>SUM(D114:D118)</f>
        <v>25683</v>
      </c>
      <c r="E119" s="53">
        <f>SUM(E114:E118)</f>
        <v>17803</v>
      </c>
      <c r="F119" s="53">
        <f>SUM(F114:F118)</f>
        <v>22748</v>
      </c>
      <c r="G119" s="75"/>
      <c r="H119" s="75"/>
    </row>
    <row r="120" spans="1:8" s="1" customFormat="1" ht="8.1" customHeight="1">
      <c r="A120" s="33"/>
      <c r="C120" s="34"/>
      <c r="D120" s="27"/>
      <c r="F120" s="27"/>
      <c r="G120" s="75"/>
      <c r="H120" s="75"/>
    </row>
    <row r="121" spans="1:8" s="6" customFormat="1" ht="15.95" customHeight="1">
      <c r="A121" s="29"/>
      <c r="B121" s="50" t="s">
        <v>48</v>
      </c>
      <c r="C121" s="48"/>
      <c r="D121" s="11"/>
      <c r="E121" s="11"/>
      <c r="F121" s="8"/>
      <c r="G121" s="75"/>
      <c r="H121" s="75"/>
    </row>
    <row r="122" spans="1:8" s="17" customFormat="1" ht="15.95" customHeight="1">
      <c r="A122" s="31"/>
      <c r="B122" s="21" t="s">
        <v>104</v>
      </c>
      <c r="C122" s="26">
        <v>0</v>
      </c>
      <c r="D122" s="26">
        <v>0</v>
      </c>
      <c r="E122" s="26">
        <v>0</v>
      </c>
      <c r="F122" s="26">
        <v>0</v>
      </c>
      <c r="G122" s="75"/>
      <c r="H122" s="75"/>
    </row>
    <row r="123" spans="1:8" s="17" customFormat="1" ht="15.95" customHeight="1">
      <c r="A123" s="31"/>
      <c r="B123" s="35" t="s">
        <v>121</v>
      </c>
      <c r="C123" s="26">
        <v>-3140</v>
      </c>
      <c r="D123" s="26">
        <v>-3511</v>
      </c>
      <c r="E123" s="26">
        <v>-2510</v>
      </c>
      <c r="F123" s="26">
        <v>-2458</v>
      </c>
      <c r="G123" s="75"/>
      <c r="H123" s="75"/>
    </row>
    <row r="124" spans="1:8" s="17" customFormat="1" ht="15.95" customHeight="1">
      <c r="A124" s="31"/>
      <c r="B124" s="21" t="s">
        <v>80</v>
      </c>
      <c r="C124" s="26">
        <v>0</v>
      </c>
      <c r="D124" s="26">
        <v>0</v>
      </c>
      <c r="E124" s="26">
        <v>0</v>
      </c>
      <c r="F124" s="26">
        <v>0</v>
      </c>
      <c r="G124" s="75"/>
      <c r="H124" s="75"/>
    </row>
    <row r="125" spans="1:8" s="17" customFormat="1" ht="15.95" customHeight="1">
      <c r="A125" s="31"/>
      <c r="B125" s="21" t="s">
        <v>81</v>
      </c>
      <c r="C125" s="26">
        <v>0</v>
      </c>
      <c r="D125" s="26">
        <v>0</v>
      </c>
      <c r="E125" s="26">
        <v>0</v>
      </c>
      <c r="F125" s="26">
        <v>0</v>
      </c>
      <c r="G125" s="75"/>
      <c r="H125" s="75"/>
    </row>
    <row r="126" spans="1:8" s="17" customFormat="1" ht="15.95" customHeight="1">
      <c r="A126" s="31"/>
      <c r="B126" s="21" t="s">
        <v>84</v>
      </c>
      <c r="C126" s="26">
        <v>-500</v>
      </c>
      <c r="D126" s="26">
        <v>-300</v>
      </c>
      <c r="E126" s="26">
        <v>-300</v>
      </c>
      <c r="F126" s="26">
        <v>-300</v>
      </c>
      <c r="G126" s="75"/>
      <c r="H126" s="75"/>
    </row>
    <row r="127" spans="1:8" s="17" customFormat="1" ht="15.95" customHeight="1">
      <c r="A127" s="31"/>
      <c r="B127" s="21" t="s">
        <v>85</v>
      </c>
      <c r="C127" s="26">
        <v>-3746</v>
      </c>
      <c r="D127" s="26">
        <v>-13594</v>
      </c>
      <c r="E127" s="26">
        <v>-7644</v>
      </c>
      <c r="F127" s="26">
        <v>-13428</v>
      </c>
      <c r="G127" s="75"/>
      <c r="H127" s="75"/>
    </row>
    <row r="128" spans="1:8" s="17" customFormat="1" ht="15.95" customHeight="1">
      <c r="A128" s="31"/>
      <c r="B128" s="21" t="s">
        <v>86</v>
      </c>
      <c r="C128" s="26">
        <v>-415</v>
      </c>
      <c r="D128" s="26">
        <v>-128</v>
      </c>
      <c r="E128" s="26">
        <v>0</v>
      </c>
      <c r="F128" s="26">
        <v>0</v>
      </c>
      <c r="G128" s="75"/>
      <c r="H128" s="75"/>
    </row>
    <row r="129" spans="1:8" s="17" customFormat="1" ht="15.95" customHeight="1">
      <c r="A129" s="31"/>
      <c r="B129" s="21" t="s">
        <v>87</v>
      </c>
      <c r="C129" s="26">
        <v>0</v>
      </c>
      <c r="D129" s="26">
        <v>0</v>
      </c>
      <c r="E129" s="26">
        <v>0</v>
      </c>
      <c r="F129" s="26">
        <v>0</v>
      </c>
      <c r="G129" s="75"/>
      <c r="H129" s="75"/>
    </row>
    <row r="130" spans="1:8" s="17" customFormat="1" ht="15.95" customHeight="1">
      <c r="A130" s="31"/>
      <c r="B130" s="21" t="s">
        <v>88</v>
      </c>
      <c r="C130" s="26">
        <v>-8582</v>
      </c>
      <c r="D130" s="26">
        <v>-8150</v>
      </c>
      <c r="E130" s="26">
        <v>-7349</v>
      </c>
      <c r="F130" s="26">
        <v>-6562</v>
      </c>
      <c r="G130" s="75"/>
      <c r="H130" s="75"/>
    </row>
    <row r="131" spans="1:8" s="17" customFormat="1" ht="15.95" customHeight="1">
      <c r="A131" s="31"/>
      <c r="B131" s="21" t="s">
        <v>89</v>
      </c>
      <c r="C131" s="26">
        <v>0</v>
      </c>
      <c r="D131" s="26">
        <v>0</v>
      </c>
      <c r="E131" s="26">
        <v>0</v>
      </c>
      <c r="F131" s="26">
        <v>0</v>
      </c>
      <c r="G131" s="75"/>
      <c r="H131" s="75"/>
    </row>
    <row r="132" spans="1:8" s="17" customFormat="1" ht="15.95" customHeight="1">
      <c r="A132" s="31"/>
      <c r="B132" s="21" t="s">
        <v>90</v>
      </c>
      <c r="C132" s="26">
        <v>0</v>
      </c>
      <c r="D132" s="26">
        <v>0</v>
      </c>
      <c r="E132" s="26">
        <v>0</v>
      </c>
      <c r="F132" s="26">
        <v>0</v>
      </c>
      <c r="G132" s="75"/>
      <c r="H132" s="75"/>
    </row>
    <row r="133" spans="1:8" s="17" customFormat="1" ht="15.95" customHeight="1">
      <c r="A133" s="32"/>
      <c r="B133" s="52" t="s">
        <v>55</v>
      </c>
      <c r="C133" s="16">
        <f>SUM(C122:C132)</f>
        <v>-16383</v>
      </c>
      <c r="D133" s="16">
        <f>SUM(D122:D132)</f>
        <v>-25683</v>
      </c>
      <c r="E133" s="16">
        <f>SUM(E122:E132)</f>
        <v>-17803</v>
      </c>
      <c r="F133" s="16">
        <f>SUM(F122:F132)</f>
        <v>-22748</v>
      </c>
      <c r="G133" s="75"/>
      <c r="H133" s="75"/>
    </row>
    <row r="134" spans="1:8" s="1" customFormat="1" ht="8.1" customHeight="1">
      <c r="A134" s="33"/>
      <c r="C134" s="34"/>
      <c r="D134" s="27"/>
      <c r="F134" s="27"/>
      <c r="G134" s="75"/>
      <c r="H134" s="75"/>
    </row>
    <row r="135" spans="1:8" s="17" customFormat="1" ht="15.95" customHeight="1">
      <c r="A135" s="31"/>
      <c r="B135" s="44" t="s">
        <v>105</v>
      </c>
      <c r="C135" s="36" t="str">
        <f>IF(C119+C133=0, "PASS", "FAIL")</f>
        <v>PASS</v>
      </c>
      <c r="D135" s="36" t="str">
        <f>IF(D119+D133=0, "PASS", "FAIL")</f>
        <v>PASS</v>
      </c>
      <c r="E135" s="36" t="str">
        <f>IF(E119+E133=0, "PASS", "FAIL")</f>
        <v>PASS</v>
      </c>
      <c r="F135" s="36" t="str">
        <f>IF(F119+F133=0, "PASS", "FAIL")</f>
        <v>PASS</v>
      </c>
      <c r="G135" s="75"/>
      <c r="H135" s="75"/>
    </row>
    <row r="136" spans="1:8" ht="18" customHeight="1">
      <c r="D136" s="41"/>
      <c r="E136" s="41"/>
      <c r="F136" s="41"/>
    </row>
    <row r="137" spans="1:8" s="6" customFormat="1" ht="20.100000000000001" customHeight="1">
      <c r="A137" s="29"/>
      <c r="B137" s="12" t="s">
        <v>145</v>
      </c>
      <c r="C137" s="48"/>
      <c r="D137" s="11"/>
      <c r="E137" s="11"/>
      <c r="F137" s="8" t="s">
        <v>16</v>
      </c>
      <c r="G137" s="75"/>
      <c r="H137" s="75"/>
    </row>
    <row r="138" spans="1:8" s="13" customFormat="1" ht="45" customHeight="1">
      <c r="A138" s="30"/>
      <c r="B138" s="19"/>
      <c r="C138" s="20" t="str">
        <f>C$9</f>
        <v>2020-21 
Provisional 
Outturn</v>
      </c>
      <c r="D138" s="20" t="str">
        <f>D$9</f>
        <v>2021-22 
Budget 
Estimate</v>
      </c>
      <c r="E138" s="20" t="str">
        <f>E$9</f>
        <v>2022-23 
Budget 
Estimate</v>
      </c>
      <c r="F138" s="20" t="str">
        <f>F$9</f>
        <v>2023-24 
Budget 
Estimate</v>
      </c>
      <c r="G138" s="75"/>
      <c r="H138" s="75"/>
    </row>
    <row r="139" spans="1:8" s="1" customFormat="1" ht="8.1" customHeight="1">
      <c r="A139" s="33"/>
      <c r="C139" s="34"/>
      <c r="D139" s="27"/>
      <c r="F139" s="27"/>
      <c r="G139" s="75"/>
      <c r="H139" s="75"/>
    </row>
    <row r="140" spans="1:8" s="6" customFormat="1" ht="15.95" customHeight="1">
      <c r="A140" s="29"/>
      <c r="B140" s="50" t="s">
        <v>43</v>
      </c>
      <c r="C140" s="48"/>
      <c r="D140" s="11"/>
      <c r="E140" s="11"/>
      <c r="F140" s="8"/>
      <c r="G140" s="75"/>
      <c r="H140" s="75"/>
    </row>
    <row r="141" spans="1:8" s="17" customFormat="1" ht="15.95" customHeight="1">
      <c r="A141" s="31"/>
      <c r="B141" s="21" t="s">
        <v>94</v>
      </c>
      <c r="C141" s="26">
        <v>0</v>
      </c>
      <c r="D141" s="26">
        <v>0</v>
      </c>
      <c r="E141" s="26">
        <v>0</v>
      </c>
      <c r="F141" s="26">
        <v>0</v>
      </c>
      <c r="G141" s="75"/>
      <c r="H141" s="75"/>
    </row>
    <row r="142" spans="1:8" s="17" customFormat="1" ht="15.95" customHeight="1">
      <c r="A142" s="31"/>
      <c r="B142" s="21" t="s">
        <v>91</v>
      </c>
      <c r="C142" s="26">
        <v>0</v>
      </c>
      <c r="D142" s="26">
        <v>0</v>
      </c>
      <c r="E142" s="26">
        <v>0</v>
      </c>
      <c r="F142" s="26">
        <v>0</v>
      </c>
      <c r="G142" s="75"/>
      <c r="H142" s="75"/>
    </row>
    <row r="143" spans="1:8" s="17" customFormat="1" ht="15.95" customHeight="1">
      <c r="A143" s="31"/>
      <c r="B143" s="21" t="s">
        <v>93</v>
      </c>
      <c r="C143" s="26">
        <v>0</v>
      </c>
      <c r="D143" s="26">
        <v>0</v>
      </c>
      <c r="E143" s="26">
        <v>0</v>
      </c>
      <c r="F143" s="26">
        <v>0</v>
      </c>
      <c r="G143" s="75"/>
      <c r="H143" s="75"/>
    </row>
    <row r="144" spans="1:8" s="17" customFormat="1" ht="15.95" customHeight="1">
      <c r="A144" s="32"/>
      <c r="B144" s="52" t="s">
        <v>103</v>
      </c>
      <c r="C144" s="53">
        <f>SUM(C141:C143)</f>
        <v>0</v>
      </c>
      <c r="D144" s="53">
        <f>SUM(D141:D143)</f>
        <v>0</v>
      </c>
      <c r="E144" s="53">
        <f>SUM(E141:E143)</f>
        <v>0</v>
      </c>
      <c r="F144" s="53">
        <f>SUM(F141:F143)</f>
        <v>0</v>
      </c>
      <c r="G144" s="75"/>
      <c r="H144" s="75"/>
    </row>
    <row r="145" spans="1:8" s="1" customFormat="1" ht="8.1" customHeight="1">
      <c r="A145" s="33"/>
      <c r="C145" s="34"/>
      <c r="D145" s="27"/>
      <c r="F145" s="27"/>
      <c r="G145" s="75"/>
      <c r="H145" s="75"/>
    </row>
    <row r="146" spans="1:8" s="6" customFormat="1" ht="15.95" customHeight="1">
      <c r="A146" s="29"/>
      <c r="B146" s="50" t="s">
        <v>48</v>
      </c>
      <c r="C146" s="48"/>
      <c r="D146" s="11"/>
      <c r="E146" s="11"/>
      <c r="F146" s="8"/>
      <c r="G146" s="75"/>
      <c r="H146" s="75"/>
    </row>
    <row r="147" spans="1:8" s="17" customFormat="1" ht="15.95" customHeight="1">
      <c r="A147" s="31"/>
      <c r="B147" s="21" t="s">
        <v>104</v>
      </c>
      <c r="C147" s="26">
        <v>0</v>
      </c>
      <c r="D147" s="26">
        <v>0</v>
      </c>
      <c r="E147" s="26">
        <v>0</v>
      </c>
      <c r="F147" s="26">
        <v>0</v>
      </c>
      <c r="G147" s="75"/>
      <c r="H147" s="75"/>
    </row>
    <row r="148" spans="1:8" s="17" customFormat="1" ht="15.95" customHeight="1">
      <c r="A148" s="31"/>
      <c r="B148" s="35" t="s">
        <v>121</v>
      </c>
      <c r="C148" s="26">
        <v>0</v>
      </c>
      <c r="D148" s="26">
        <v>0</v>
      </c>
      <c r="E148" s="26">
        <v>0</v>
      </c>
      <c r="F148" s="26">
        <v>0</v>
      </c>
      <c r="G148" s="75"/>
      <c r="H148" s="75"/>
    </row>
    <row r="149" spans="1:8" s="17" customFormat="1" ht="15.95" customHeight="1">
      <c r="A149" s="31"/>
      <c r="B149" s="21" t="s">
        <v>80</v>
      </c>
      <c r="C149" s="26">
        <v>0</v>
      </c>
      <c r="D149" s="26">
        <v>0</v>
      </c>
      <c r="E149" s="26">
        <v>0</v>
      </c>
      <c r="F149" s="26">
        <v>0</v>
      </c>
      <c r="G149" s="75"/>
      <c r="H149" s="75"/>
    </row>
    <row r="150" spans="1:8" s="17" customFormat="1" ht="15.95" customHeight="1">
      <c r="A150" s="31"/>
      <c r="B150" s="21" t="s">
        <v>81</v>
      </c>
      <c r="C150" s="26">
        <v>0</v>
      </c>
      <c r="D150" s="26">
        <v>0</v>
      </c>
      <c r="E150" s="26">
        <v>0</v>
      </c>
      <c r="F150" s="26">
        <v>0</v>
      </c>
      <c r="G150" s="75"/>
      <c r="H150" s="75"/>
    </row>
    <row r="151" spans="1:8" s="17" customFormat="1" ht="15.95" customHeight="1">
      <c r="A151" s="31"/>
      <c r="B151" s="21" t="s">
        <v>84</v>
      </c>
      <c r="C151" s="26">
        <v>0</v>
      </c>
      <c r="D151" s="26">
        <v>0</v>
      </c>
      <c r="E151" s="26">
        <v>0</v>
      </c>
      <c r="F151" s="26">
        <v>0</v>
      </c>
      <c r="G151" s="75"/>
      <c r="H151" s="75"/>
    </row>
    <row r="152" spans="1:8" s="17" customFormat="1" ht="15.95" customHeight="1">
      <c r="A152" s="31"/>
      <c r="B152" s="14" t="s">
        <v>85</v>
      </c>
      <c r="C152" s="15">
        <f>-SUM(C141:C142)</f>
        <v>0</v>
      </c>
      <c r="D152" s="15">
        <f>-SUM(D141:D142)</f>
        <v>0</v>
      </c>
      <c r="E152" s="15">
        <f>-SUM(E141:E142)</f>
        <v>0</v>
      </c>
      <c r="F152" s="15">
        <f>-SUM(F141:F142)</f>
        <v>0</v>
      </c>
      <c r="G152" s="75"/>
      <c r="H152" s="75"/>
    </row>
    <row r="153" spans="1:8" s="17" customFormat="1" ht="15.95" customHeight="1">
      <c r="A153" s="32"/>
      <c r="B153" s="18" t="s">
        <v>147</v>
      </c>
      <c r="C153" s="16">
        <f>SUM(C147:C152)</f>
        <v>0</v>
      </c>
      <c r="D153" s="16">
        <f>SUM(D147:D152)</f>
        <v>0</v>
      </c>
      <c r="E153" s="16">
        <f>SUM(E147:E152)</f>
        <v>0</v>
      </c>
      <c r="F153" s="16">
        <f>SUM(F147:F152)</f>
        <v>0</v>
      </c>
      <c r="G153" s="75"/>
      <c r="H153" s="75"/>
    </row>
    <row r="154" spans="1:8" s="1" customFormat="1" ht="8.1" customHeight="1">
      <c r="A154" s="33"/>
      <c r="C154" s="34"/>
      <c r="D154" s="27"/>
      <c r="F154" s="27"/>
      <c r="G154" s="75"/>
      <c r="H154" s="75"/>
    </row>
    <row r="155" spans="1:8" s="17" customFormat="1" ht="15.95" customHeight="1">
      <c r="A155" s="31"/>
      <c r="B155" s="44" t="s">
        <v>105</v>
      </c>
      <c r="C155" s="36" t="str">
        <f>IF(C144+C153=0, "PASS", "FAIL")</f>
        <v>PASS</v>
      </c>
      <c r="D155" s="36" t="str">
        <f>IF(D144+D153=0, "PASS", "FAIL")</f>
        <v>PASS</v>
      </c>
      <c r="E155" s="36" t="str">
        <f>IF(E144+E153=0, "PASS", "FAIL")</f>
        <v>PASS</v>
      </c>
      <c r="F155" s="36" t="str">
        <f>IF(F144+F153=0, "PASS", "FAIL")</f>
        <v>PASS</v>
      </c>
      <c r="G155" s="75"/>
      <c r="H155" s="75"/>
    </row>
    <row r="156" spans="1:8" ht="18" customHeight="1">
      <c r="D156" s="41"/>
      <c r="E156" s="41"/>
      <c r="F156" s="41"/>
    </row>
    <row r="157" spans="1:8" s="6" customFormat="1" ht="24.95" customHeight="1">
      <c r="A157" s="29"/>
      <c r="B157" s="23" t="s">
        <v>148</v>
      </c>
      <c r="C157" s="22"/>
      <c r="D157" s="11"/>
      <c r="E157" s="11"/>
      <c r="F157" s="8"/>
      <c r="G157" s="75"/>
      <c r="H157" s="75"/>
    </row>
    <row r="158" spans="1:8" s="6" customFormat="1" ht="20.100000000000001" customHeight="1">
      <c r="A158" s="29"/>
      <c r="B158" s="43" t="s">
        <v>56</v>
      </c>
      <c r="C158" s="22"/>
      <c r="D158" s="11"/>
      <c r="E158" s="11"/>
      <c r="F158" s="8" t="s">
        <v>16</v>
      </c>
      <c r="G158" s="75"/>
      <c r="H158" s="75"/>
    </row>
    <row r="159" spans="1:8" s="13" customFormat="1" ht="45" customHeight="1">
      <c r="A159" s="30"/>
      <c r="B159" s="19"/>
      <c r="C159" s="20" t="str">
        <f>C$9</f>
        <v>2020-21 
Provisional 
Outturn</v>
      </c>
      <c r="D159" s="20" t="str">
        <f>D$9</f>
        <v>2021-22 
Budget 
Estimate</v>
      </c>
      <c r="E159" s="20" t="str">
        <f>E$9</f>
        <v>2022-23 
Budget 
Estimate</v>
      </c>
      <c r="F159" s="20" t="str">
        <f>F$9</f>
        <v>2023-24 
Budget 
Estimate</v>
      </c>
      <c r="G159" s="75"/>
      <c r="H159" s="75"/>
    </row>
    <row r="160" spans="1:8" s="1" customFormat="1" ht="8.1" customHeight="1">
      <c r="A160" s="33"/>
      <c r="C160" s="34"/>
      <c r="D160" s="27"/>
      <c r="F160" s="27"/>
      <c r="G160" s="75"/>
      <c r="H160" s="75"/>
    </row>
    <row r="161" spans="1:8" s="6" customFormat="1" ht="15.95" customHeight="1">
      <c r="A161" s="29"/>
      <c r="B161" s="50" t="s">
        <v>59</v>
      </c>
      <c r="C161" s="48"/>
      <c r="D161" s="11"/>
      <c r="E161" s="11"/>
      <c r="F161" s="8"/>
      <c r="G161" s="75"/>
      <c r="H161" s="75"/>
    </row>
    <row r="162" spans="1:8" s="13" customFormat="1" ht="20.100000000000001" customHeight="1">
      <c r="A162" s="30"/>
      <c r="B162" s="81" t="s">
        <v>37</v>
      </c>
      <c r="C162" s="82"/>
      <c r="D162" s="82"/>
      <c r="E162" s="82"/>
      <c r="F162" s="83"/>
      <c r="G162" s="75"/>
      <c r="H162" s="75"/>
    </row>
    <row r="163" spans="1:8" s="17" customFormat="1" ht="15.95" customHeight="1">
      <c r="A163" s="30"/>
      <c r="B163" s="21" t="s">
        <v>106</v>
      </c>
      <c r="C163" s="26">
        <v>244618</v>
      </c>
      <c r="D163" s="15">
        <f>C170</f>
        <v>234382</v>
      </c>
      <c r="E163" s="15">
        <f>D170</f>
        <v>267370</v>
      </c>
      <c r="F163" s="15">
        <f>E170</f>
        <v>262506</v>
      </c>
      <c r="G163" s="75"/>
      <c r="H163" s="75"/>
    </row>
    <row r="164" spans="1:8" s="17" customFormat="1" ht="15.95" customHeight="1">
      <c r="A164" s="31"/>
      <c r="B164" s="55" t="s">
        <v>149</v>
      </c>
      <c r="C164" s="15">
        <v>0</v>
      </c>
      <c r="D164" s="38"/>
      <c r="E164" s="38"/>
      <c r="F164" s="38"/>
      <c r="G164" s="75"/>
      <c r="H164" s="75"/>
    </row>
    <row r="165" spans="1:8" s="17" customFormat="1" ht="15.95" customHeight="1">
      <c r="A165" s="31"/>
      <c r="B165" s="46" t="s">
        <v>107</v>
      </c>
      <c r="C165" s="54">
        <f>C163+C164</f>
        <v>244618</v>
      </c>
      <c r="D165" s="54">
        <f>D163</f>
        <v>234382</v>
      </c>
      <c r="E165" s="54">
        <f>E163</f>
        <v>267370</v>
      </c>
      <c r="F165" s="54">
        <f>F163</f>
        <v>262506</v>
      </c>
      <c r="G165" s="75"/>
      <c r="H165" s="75"/>
    </row>
    <row r="166" spans="1:8" s="17" customFormat="1" ht="15.95" customHeight="1">
      <c r="A166" s="31"/>
      <c r="B166" s="14" t="s">
        <v>57</v>
      </c>
      <c r="C166" s="15">
        <f>-C51-C104</f>
        <v>1720</v>
      </c>
      <c r="D166" s="15">
        <f>-D51-D104</f>
        <v>11170</v>
      </c>
      <c r="E166" s="15">
        <f>-E51-E104</f>
        <v>10400</v>
      </c>
      <c r="F166" s="15">
        <f>-F51-F104</f>
        <v>18556</v>
      </c>
      <c r="G166" s="75"/>
      <c r="H166" s="75"/>
    </row>
    <row r="167" spans="1:8" s="17" customFormat="1" ht="15.95" customHeight="1">
      <c r="A167" s="31"/>
      <c r="B167" s="14" t="s">
        <v>58</v>
      </c>
      <c r="C167" s="15">
        <f>-SUM(C55:C56)</f>
        <v>0</v>
      </c>
      <c r="D167" s="15">
        <f>-SUM(D55:D56)</f>
        <v>36793</v>
      </c>
      <c r="E167" s="15">
        <f>-SUM(E55:E56)</f>
        <v>0</v>
      </c>
      <c r="F167" s="15">
        <f>-SUM(F55:F56)</f>
        <v>0</v>
      </c>
      <c r="G167" s="75"/>
      <c r="H167" s="75"/>
    </row>
    <row r="168" spans="1:8" s="17" customFormat="1" ht="15.95" customHeight="1">
      <c r="A168" s="31"/>
      <c r="B168" s="21" t="s">
        <v>108</v>
      </c>
      <c r="C168" s="15">
        <v>-7223</v>
      </c>
      <c r="D168" s="15">
        <v>-8588</v>
      </c>
      <c r="E168" s="26">
        <v>-9034</v>
      </c>
      <c r="F168" s="26">
        <v>-8577</v>
      </c>
      <c r="G168" s="75"/>
      <c r="H168" s="75"/>
    </row>
    <row r="169" spans="1:8" s="17" customFormat="1" ht="15.95" customHeight="1">
      <c r="A169" s="31"/>
      <c r="B169" s="21" t="s">
        <v>109</v>
      </c>
      <c r="C169" s="15">
        <v>-4733</v>
      </c>
      <c r="D169" s="15">
        <v>-6387</v>
      </c>
      <c r="E169" s="26">
        <v>-6230</v>
      </c>
      <c r="F169" s="26">
        <v>-6452</v>
      </c>
      <c r="G169" s="75"/>
      <c r="H169" s="75"/>
    </row>
    <row r="170" spans="1:8" s="17" customFormat="1" ht="15.95" customHeight="1">
      <c r="A170" s="32"/>
      <c r="B170" s="18" t="s">
        <v>110</v>
      </c>
      <c r="C170" s="16">
        <f>SUM(C165:C169)</f>
        <v>234382</v>
      </c>
      <c r="D170" s="16">
        <f>SUM(D165:D169)</f>
        <v>267370</v>
      </c>
      <c r="E170" s="16">
        <f>SUM(E165:E169)</f>
        <v>262506</v>
      </c>
      <c r="F170" s="16">
        <f>SUM(F165:F169)</f>
        <v>266033</v>
      </c>
      <c r="G170" s="75"/>
      <c r="H170" s="75"/>
    </row>
    <row r="171" spans="1:8" s="13" customFormat="1" ht="20.100000000000001" customHeight="1">
      <c r="A171" s="30"/>
      <c r="B171" s="81" t="s">
        <v>139</v>
      </c>
      <c r="C171" s="82"/>
      <c r="D171" s="82"/>
      <c r="E171" s="82"/>
      <c r="F171" s="83"/>
      <c r="G171" s="75"/>
      <c r="H171" s="75"/>
    </row>
    <row r="172" spans="1:8" s="17" customFormat="1" ht="15.95" customHeight="1">
      <c r="A172" s="30"/>
      <c r="B172" s="21" t="s">
        <v>106</v>
      </c>
      <c r="C172" s="26">
        <v>29860</v>
      </c>
      <c r="D172" s="15">
        <f>C179</f>
        <v>32163</v>
      </c>
      <c r="E172" s="15">
        <f>D179</f>
        <v>43992</v>
      </c>
      <c r="F172" s="15">
        <f>E179</f>
        <v>49535</v>
      </c>
      <c r="G172" s="75"/>
      <c r="H172" s="75"/>
    </row>
    <row r="173" spans="1:8" s="17" customFormat="1" ht="15.95" customHeight="1">
      <c r="A173" s="31"/>
      <c r="B173" s="14" t="s">
        <v>149</v>
      </c>
      <c r="C173" s="15">
        <v>0</v>
      </c>
      <c r="D173" s="38"/>
      <c r="E173" s="38"/>
      <c r="F173" s="38"/>
      <c r="G173" s="75"/>
      <c r="H173" s="75"/>
    </row>
    <row r="174" spans="1:8" s="17" customFormat="1" ht="15.95" customHeight="1">
      <c r="A174" s="31"/>
      <c r="B174" s="46" t="s">
        <v>107</v>
      </c>
      <c r="C174" s="54">
        <f>C172+C173</f>
        <v>29860</v>
      </c>
      <c r="D174" s="54">
        <f>D172</f>
        <v>32163</v>
      </c>
      <c r="E174" s="54">
        <f>E172</f>
        <v>43992</v>
      </c>
      <c r="F174" s="54">
        <f>F172</f>
        <v>49535</v>
      </c>
      <c r="G174" s="75"/>
      <c r="H174" s="75"/>
    </row>
    <row r="175" spans="1:8" s="17" customFormat="1" ht="15.95" customHeight="1">
      <c r="A175" s="31"/>
      <c r="B175" s="14" t="s">
        <v>57</v>
      </c>
      <c r="C175" s="15">
        <f>-C127-C152</f>
        <v>3746</v>
      </c>
      <c r="D175" s="15">
        <f>-D127-D152</f>
        <v>13594</v>
      </c>
      <c r="E175" s="15">
        <f>-E127-E152</f>
        <v>7644</v>
      </c>
      <c r="F175" s="15">
        <f>-F127-F152</f>
        <v>13428</v>
      </c>
      <c r="G175" s="75"/>
      <c r="H175" s="75"/>
    </row>
    <row r="176" spans="1:8" s="17" customFormat="1" ht="15.95" customHeight="1">
      <c r="A176" s="31"/>
      <c r="B176" s="14" t="s">
        <v>58</v>
      </c>
      <c r="C176" s="15">
        <f>-SUM(C131:C132)</f>
        <v>0</v>
      </c>
      <c r="D176" s="15">
        <f>-SUM(D131:D132)</f>
        <v>0</v>
      </c>
      <c r="E176" s="15">
        <f>-SUM(E131:E132)</f>
        <v>0</v>
      </c>
      <c r="F176" s="15">
        <f>-SUM(F131:F132)</f>
        <v>0</v>
      </c>
      <c r="G176" s="75"/>
      <c r="H176" s="75"/>
    </row>
    <row r="177" spans="1:8" s="17" customFormat="1" ht="15.95" customHeight="1">
      <c r="A177" s="31"/>
      <c r="B177" s="21" t="s">
        <v>108</v>
      </c>
      <c r="C177" s="26">
        <v>-1443</v>
      </c>
      <c r="D177" s="26">
        <v>-1765</v>
      </c>
      <c r="E177" s="26">
        <v>-2101</v>
      </c>
      <c r="F177" s="26">
        <v>-2518</v>
      </c>
      <c r="G177" s="75"/>
      <c r="H177" s="75"/>
    </row>
    <row r="178" spans="1:8" s="17" customFormat="1" ht="15.95" customHeight="1">
      <c r="A178" s="31"/>
      <c r="B178" s="21" t="s">
        <v>109</v>
      </c>
      <c r="C178" s="26">
        <v>0</v>
      </c>
      <c r="D178" s="26">
        <v>0</v>
      </c>
      <c r="E178" s="26">
        <v>0</v>
      </c>
      <c r="F178" s="26">
        <v>0</v>
      </c>
      <c r="G178" s="75"/>
      <c r="H178" s="75"/>
    </row>
    <row r="179" spans="1:8" s="17" customFormat="1" ht="15.95" customHeight="1">
      <c r="A179" s="32"/>
      <c r="B179" s="18" t="s">
        <v>111</v>
      </c>
      <c r="C179" s="16">
        <f>SUM(C174:C178)</f>
        <v>32163</v>
      </c>
      <c r="D179" s="16">
        <f>SUM(D174:D178)</f>
        <v>43992</v>
      </c>
      <c r="E179" s="16">
        <f>SUM(E174:E178)</f>
        <v>49535</v>
      </c>
      <c r="F179" s="16">
        <f>SUM(F174:F178)</f>
        <v>60445</v>
      </c>
      <c r="G179" s="75"/>
      <c r="H179" s="75"/>
    </row>
    <row r="180" spans="1:8" s="1" customFormat="1" ht="8.1" customHeight="1">
      <c r="A180" s="33"/>
      <c r="C180" s="34"/>
      <c r="D180" s="27"/>
      <c r="F180" s="27"/>
      <c r="G180" s="75"/>
      <c r="H180" s="75"/>
    </row>
    <row r="181" spans="1:8" s="17" customFormat="1" ht="15.95" customHeight="1">
      <c r="A181" s="32"/>
      <c r="B181" s="18" t="s">
        <v>120</v>
      </c>
      <c r="C181" s="16">
        <f>C170+C179</f>
        <v>266545</v>
      </c>
      <c r="D181" s="16">
        <f>D170+D179</f>
        <v>311362</v>
      </c>
      <c r="E181" s="16">
        <f>E170+E179</f>
        <v>312041</v>
      </c>
      <c r="F181" s="16">
        <f>F170+F179</f>
        <v>326478</v>
      </c>
      <c r="G181" s="75"/>
      <c r="H181" s="75"/>
    </row>
    <row r="182" spans="1:8" s="1" customFormat="1" ht="8.1" customHeight="1">
      <c r="A182" s="33"/>
      <c r="C182" s="34"/>
      <c r="D182" s="27"/>
      <c r="F182" s="27"/>
      <c r="G182" s="75"/>
      <c r="H182" s="75"/>
    </row>
    <row r="183" spans="1:8" s="6" customFormat="1" ht="15.95" customHeight="1">
      <c r="A183" s="29"/>
      <c r="B183" s="50" t="s">
        <v>113</v>
      </c>
      <c r="C183" s="48"/>
      <c r="D183" s="11"/>
      <c r="E183" s="11"/>
      <c r="F183" s="8"/>
      <c r="G183" s="75"/>
      <c r="H183" s="75"/>
    </row>
    <row r="184" spans="1:8" s="17" customFormat="1" ht="15.95" customHeight="1">
      <c r="A184" s="31"/>
      <c r="B184" s="21" t="s">
        <v>115</v>
      </c>
      <c r="C184" s="26">
        <v>-146560</v>
      </c>
      <c r="D184" s="26">
        <v>-168877</v>
      </c>
      <c r="E184" s="26">
        <v>-182031</v>
      </c>
      <c r="F184" s="26">
        <v>-210426</v>
      </c>
      <c r="G184" s="75"/>
      <c r="H184" s="75"/>
    </row>
    <row r="185" spans="1:8" s="17" customFormat="1" ht="15.95" customHeight="1">
      <c r="A185" s="31"/>
      <c r="B185" s="45" t="s">
        <v>116</v>
      </c>
      <c r="C185" s="26">
        <v>-119937</v>
      </c>
      <c r="D185" s="26">
        <v>-150343</v>
      </c>
      <c r="E185" s="26">
        <v>-144112</v>
      </c>
      <c r="F185" s="26">
        <v>-137660</v>
      </c>
      <c r="G185" s="75"/>
      <c r="H185" s="75"/>
    </row>
    <row r="186" spans="1:8" s="17" customFormat="1" ht="15.95" customHeight="1">
      <c r="A186" s="31"/>
      <c r="B186" s="45" t="s">
        <v>117</v>
      </c>
      <c r="C186" s="26">
        <v>0</v>
      </c>
      <c r="D186" s="26">
        <v>0</v>
      </c>
      <c r="E186" s="26">
        <v>0</v>
      </c>
      <c r="F186" s="26">
        <v>0</v>
      </c>
      <c r="G186" s="75"/>
      <c r="H186" s="75"/>
    </row>
    <row r="187" spans="1:8" s="17" customFormat="1" ht="15.95" customHeight="1">
      <c r="A187" s="32"/>
      <c r="B187" s="18" t="s">
        <v>118</v>
      </c>
      <c r="C187" s="16">
        <f>SUM(C184:C186)</f>
        <v>-266497</v>
      </c>
      <c r="D187" s="16">
        <f>SUM(D184:D186)</f>
        <v>-319220</v>
      </c>
      <c r="E187" s="16">
        <f>SUM(E184:E186)</f>
        <v>-326143</v>
      </c>
      <c r="F187" s="16">
        <f>SUM(F184:F186)</f>
        <v>-348086</v>
      </c>
      <c r="G187" s="75"/>
      <c r="H187" s="75"/>
    </row>
    <row r="188" spans="1:8" s="17" customFormat="1" ht="30" customHeight="1">
      <c r="A188" s="31"/>
      <c r="B188" s="45" t="s">
        <v>119</v>
      </c>
      <c r="C188" s="26">
        <v>0</v>
      </c>
      <c r="D188" s="26">
        <v>0</v>
      </c>
      <c r="E188" s="26">
        <v>0</v>
      </c>
      <c r="F188" s="26">
        <v>0</v>
      </c>
      <c r="G188" s="75"/>
      <c r="H188" s="75"/>
    </row>
    <row r="189" spans="1:8" s="17" customFormat="1" ht="15.95" customHeight="1">
      <c r="A189" s="32"/>
      <c r="B189" s="18" t="s">
        <v>112</v>
      </c>
      <c r="C189" s="16">
        <f>SUM(C187:C188)</f>
        <v>-266497</v>
      </c>
      <c r="D189" s="16">
        <f>SUM(D187:D188)</f>
        <v>-319220</v>
      </c>
      <c r="E189" s="16">
        <f>SUM(E187:E188)</f>
        <v>-326143</v>
      </c>
      <c r="F189" s="16">
        <f>SUM(F187:F188)</f>
        <v>-348086</v>
      </c>
      <c r="G189" s="75"/>
      <c r="H189" s="75"/>
    </row>
    <row r="190" spans="1:8" s="1" customFormat="1" ht="8.1" customHeight="1">
      <c r="A190" s="33"/>
      <c r="C190" s="34"/>
      <c r="D190" s="27"/>
      <c r="F190" s="27"/>
      <c r="G190" s="75"/>
      <c r="H190" s="75"/>
    </row>
    <row r="191" spans="1:8" s="17" customFormat="1" ht="15.95" customHeight="1">
      <c r="A191" s="32"/>
      <c r="B191" s="18" t="s">
        <v>155</v>
      </c>
      <c r="C191" s="16">
        <f>C189+C181</f>
        <v>48</v>
      </c>
      <c r="D191" s="16">
        <f t="shared" ref="D191:F191" si="0">D189+D181</f>
        <v>-7858</v>
      </c>
      <c r="E191" s="16">
        <f t="shared" si="0"/>
        <v>-14102</v>
      </c>
      <c r="F191" s="16">
        <f t="shared" si="0"/>
        <v>-21608</v>
      </c>
      <c r="G191" s="75"/>
      <c r="H191" s="75"/>
    </row>
    <row r="192" spans="1:8" s="1" customFormat="1" ht="8.1" customHeight="1">
      <c r="A192" s="33"/>
      <c r="C192" s="34"/>
      <c r="D192" s="27"/>
      <c r="F192" s="27"/>
      <c r="G192" s="75"/>
      <c r="H192" s="75"/>
    </row>
    <row r="193" spans="1:9" s="6" customFormat="1" ht="15.95" customHeight="1">
      <c r="A193" s="29"/>
      <c r="B193" s="50" t="s">
        <v>114</v>
      </c>
      <c r="C193" s="48"/>
      <c r="D193" s="11"/>
      <c r="E193" s="11"/>
      <c r="F193" s="8"/>
      <c r="G193" s="75"/>
      <c r="H193" s="75"/>
    </row>
    <row r="194" spans="1:9" s="17" customFormat="1" ht="15.95" customHeight="1">
      <c r="A194" s="31"/>
      <c r="B194" s="21" t="s">
        <v>60</v>
      </c>
      <c r="C194" s="26">
        <v>-363000</v>
      </c>
      <c r="D194" s="26">
        <v>-357000</v>
      </c>
      <c r="E194" s="26">
        <v>-350000</v>
      </c>
      <c r="F194" s="26">
        <v>-358000</v>
      </c>
      <c r="G194" s="75"/>
      <c r="H194" s="75"/>
    </row>
    <row r="195" spans="1:9" s="17" customFormat="1" ht="15.95" customHeight="1">
      <c r="A195" s="31"/>
      <c r="B195" s="21" t="s">
        <v>61</v>
      </c>
      <c r="C195" s="26">
        <v>-378000</v>
      </c>
      <c r="D195" s="26">
        <v>-372000</v>
      </c>
      <c r="E195" s="26">
        <v>-365000</v>
      </c>
      <c r="F195" s="26">
        <v>-373000</v>
      </c>
      <c r="G195" s="75"/>
      <c r="H195" s="75"/>
    </row>
    <row r="196" spans="1:9" ht="18" customHeight="1">
      <c r="D196" s="41"/>
      <c r="E196" s="41"/>
      <c r="F196" s="41"/>
    </row>
    <row r="197" spans="1:9" s="6" customFormat="1" ht="24.95" customHeight="1">
      <c r="A197" s="75"/>
      <c r="B197" s="75"/>
      <c r="C197" s="75"/>
      <c r="D197" s="75"/>
      <c r="E197" s="75"/>
      <c r="F197" s="75"/>
      <c r="G197" s="75"/>
      <c r="H197" s="75"/>
    </row>
    <row r="198" spans="1:9" s="6" customFormat="1" ht="20.100000000000001" customHeight="1">
      <c r="A198" s="75"/>
      <c r="B198" s="75"/>
      <c r="C198" s="75"/>
      <c r="D198" s="75"/>
      <c r="E198" s="75"/>
      <c r="F198" s="75"/>
      <c r="G198" s="75"/>
      <c r="H198" s="75"/>
    </row>
    <row r="199" spans="1:9" ht="18" customHeight="1">
      <c r="A199" s="75"/>
      <c r="B199" s="75"/>
      <c r="C199" s="75"/>
      <c r="D199" s="75"/>
      <c r="E199" s="75"/>
      <c r="F199" s="75"/>
    </row>
    <row r="200" spans="1:9" ht="15.95" customHeight="1">
      <c r="A200" s="75"/>
      <c r="B200" s="75"/>
      <c r="C200" s="75"/>
      <c r="D200" s="75"/>
      <c r="E200" s="75"/>
      <c r="F200" s="75"/>
    </row>
    <row r="201" spans="1:9" ht="15.95" customHeight="1">
      <c r="A201" s="75"/>
      <c r="B201" s="75"/>
      <c r="C201" s="75"/>
      <c r="D201" s="75"/>
      <c r="E201" s="75"/>
      <c r="F201" s="75"/>
    </row>
    <row r="202" spans="1:9" ht="15.95" customHeight="1">
      <c r="A202" s="75"/>
      <c r="B202" s="75"/>
      <c r="C202" s="75"/>
      <c r="D202" s="75"/>
      <c r="E202" s="75"/>
      <c r="F202" s="75"/>
    </row>
    <row r="203" spans="1:9" ht="15.95" customHeight="1">
      <c r="A203" s="75"/>
      <c r="B203" s="75"/>
      <c r="C203" s="75"/>
      <c r="D203" s="75"/>
      <c r="E203" s="75"/>
      <c r="F203" s="75"/>
    </row>
    <row r="204" spans="1:9" s="17" customFormat="1" ht="15.95" customHeight="1">
      <c r="A204" s="75"/>
      <c r="B204" s="75"/>
      <c r="C204" s="75"/>
      <c r="D204" s="75"/>
      <c r="E204" s="75"/>
      <c r="F204" s="75"/>
      <c r="G204" s="75"/>
      <c r="H204" s="75"/>
      <c r="I204" s="2"/>
    </row>
    <row r="205" spans="1:9" ht="18" customHeight="1">
      <c r="A205" s="75"/>
      <c r="B205" s="75"/>
      <c r="C205" s="75"/>
      <c r="D205" s="75"/>
      <c r="E205" s="75"/>
      <c r="F205" s="75"/>
    </row>
    <row r="206" spans="1:9" ht="18" customHeight="1">
      <c r="A206" s="75"/>
      <c r="B206" s="75"/>
      <c r="C206" s="75"/>
      <c r="D206" s="75"/>
      <c r="E206" s="75"/>
      <c r="F206" s="75"/>
    </row>
    <row r="207" spans="1:9" ht="15.95" customHeight="1">
      <c r="A207" s="75"/>
      <c r="B207" s="75"/>
      <c r="C207" s="75"/>
      <c r="D207" s="75"/>
      <c r="E207" s="75"/>
      <c r="F207" s="75"/>
    </row>
    <row r="208" spans="1:9" ht="15.95" customHeight="1">
      <c r="A208" s="75"/>
      <c r="B208" s="75"/>
      <c r="C208" s="75"/>
      <c r="D208" s="75"/>
      <c r="E208" s="75"/>
      <c r="F208" s="75"/>
    </row>
    <row r="209" spans="1:8" ht="15.95" customHeight="1">
      <c r="A209" s="75"/>
      <c r="B209" s="75"/>
      <c r="C209" s="75"/>
      <c r="D209" s="75"/>
      <c r="E209" s="75"/>
      <c r="F209" s="75"/>
    </row>
    <row r="210" spans="1:8" ht="15.95" customHeight="1">
      <c r="A210" s="75"/>
      <c r="B210" s="75"/>
      <c r="C210" s="75"/>
      <c r="D210" s="75"/>
      <c r="E210" s="75"/>
      <c r="F210" s="75"/>
    </row>
    <row r="211" spans="1:8" ht="15.95" customHeight="1">
      <c r="A211" s="75"/>
      <c r="B211" s="75"/>
      <c r="C211" s="75"/>
      <c r="D211" s="75"/>
      <c r="E211" s="75"/>
      <c r="F211" s="75"/>
    </row>
    <row r="212" spans="1:8" ht="15.95" customHeight="1">
      <c r="A212" s="75"/>
      <c r="B212" s="75"/>
      <c r="C212" s="75"/>
      <c r="D212" s="75"/>
      <c r="E212" s="75"/>
      <c r="F212" s="75"/>
    </row>
    <row r="213" spans="1:8" ht="15.95" customHeight="1">
      <c r="A213" s="75"/>
      <c r="B213" s="75"/>
      <c r="C213" s="75"/>
      <c r="D213" s="75"/>
      <c r="E213" s="75"/>
      <c r="F213" s="75"/>
    </row>
    <row r="214" spans="1:8" ht="15.95" customHeight="1">
      <c r="A214" s="75"/>
      <c r="B214" s="75"/>
      <c r="C214" s="75"/>
      <c r="D214" s="75"/>
      <c r="E214" s="75"/>
      <c r="F214" s="75"/>
    </row>
    <row r="215" spans="1:8" ht="15.95" customHeight="1">
      <c r="A215" s="75"/>
      <c r="B215" s="75"/>
      <c r="C215" s="75"/>
      <c r="D215" s="75"/>
      <c r="E215" s="75"/>
      <c r="F215" s="75"/>
    </row>
    <row r="216" spans="1:8" ht="15.95" customHeight="1">
      <c r="A216" s="75"/>
      <c r="B216" s="75"/>
      <c r="C216" s="75"/>
      <c r="D216" s="75"/>
      <c r="E216" s="75"/>
      <c r="F216" s="75"/>
    </row>
    <row r="217" spans="1:8">
      <c r="A217" s="75"/>
      <c r="B217" s="75"/>
      <c r="C217" s="75"/>
      <c r="D217" s="75"/>
      <c r="E217" s="75"/>
      <c r="F217" s="75"/>
    </row>
    <row r="218" spans="1:8">
      <c r="A218" s="75"/>
      <c r="B218" s="75"/>
      <c r="C218" s="75"/>
      <c r="D218" s="75"/>
      <c r="E218" s="75"/>
      <c r="F218" s="75"/>
    </row>
    <row r="219" spans="1:8" s="49" customFormat="1" ht="18" customHeight="1">
      <c r="A219" s="75"/>
      <c r="B219" s="75"/>
      <c r="C219" s="75"/>
      <c r="D219" s="75"/>
      <c r="E219" s="75"/>
      <c r="F219" s="75"/>
      <c r="G219" s="75"/>
      <c r="H219" s="75"/>
    </row>
    <row r="220" spans="1:8" ht="15.95" customHeight="1">
      <c r="A220" s="75"/>
      <c r="B220" s="75"/>
      <c r="C220" s="75"/>
      <c r="D220" s="75"/>
      <c r="E220" s="75"/>
      <c r="F220" s="75"/>
    </row>
    <row r="221" spans="1:8" ht="15.95" customHeight="1">
      <c r="A221" s="75"/>
      <c r="B221" s="75"/>
      <c r="C221" s="75"/>
      <c r="D221" s="75"/>
      <c r="E221" s="75"/>
      <c r="F221" s="75"/>
    </row>
    <row r="222" spans="1:8" ht="15.95" customHeight="1">
      <c r="A222" s="75"/>
      <c r="B222" s="75"/>
      <c r="C222" s="75"/>
      <c r="D222" s="75"/>
      <c r="E222" s="75"/>
      <c r="F222" s="75"/>
    </row>
    <row r="223" spans="1:8" ht="15.95" customHeight="1">
      <c r="A223" s="75"/>
      <c r="B223" s="75"/>
      <c r="C223" s="75"/>
      <c r="D223" s="75"/>
      <c r="E223" s="75"/>
      <c r="F223" s="75"/>
    </row>
    <row r="224" spans="1:8" ht="15.95" customHeight="1">
      <c r="A224" s="75"/>
      <c r="B224" s="75"/>
      <c r="C224" s="75"/>
      <c r="D224" s="75"/>
      <c r="E224" s="75"/>
      <c r="F224" s="75"/>
    </row>
    <row r="225" spans="1:6" ht="15.95" customHeight="1">
      <c r="A225" s="75"/>
      <c r="B225" s="75"/>
      <c r="C225" s="75"/>
      <c r="D225" s="75"/>
      <c r="E225" s="75"/>
      <c r="F225" s="75"/>
    </row>
    <row r="226" spans="1:6" ht="15.95" customHeight="1">
      <c r="A226" s="75"/>
      <c r="B226" s="75"/>
      <c r="C226" s="75"/>
      <c r="D226" s="75"/>
      <c r="E226" s="75"/>
      <c r="F226" s="75"/>
    </row>
    <row r="227" spans="1:6" ht="15.95" customHeight="1">
      <c r="A227" s="75"/>
      <c r="B227" s="75"/>
      <c r="C227" s="75"/>
      <c r="D227" s="75"/>
      <c r="E227" s="75"/>
      <c r="F227" s="75"/>
    </row>
    <row r="228" spans="1:6" ht="15.95" customHeight="1">
      <c r="A228" s="75"/>
      <c r="B228" s="75"/>
      <c r="C228" s="75"/>
      <c r="D228" s="75"/>
      <c r="E228" s="75"/>
      <c r="F228" s="75"/>
    </row>
    <row r="229" spans="1:6" ht="15.95" customHeight="1">
      <c r="A229" s="75"/>
      <c r="B229" s="75"/>
      <c r="C229" s="75"/>
      <c r="D229" s="75"/>
      <c r="E229" s="75"/>
      <c r="F229" s="75"/>
    </row>
    <row r="230" spans="1:6">
      <c r="A230" s="75"/>
      <c r="B230" s="75"/>
      <c r="C230" s="75"/>
      <c r="D230" s="75"/>
      <c r="E230" s="75"/>
      <c r="F230" s="75"/>
    </row>
    <row r="231" spans="1:6">
      <c r="A231" s="75"/>
      <c r="B231" s="75"/>
      <c r="C231" s="75"/>
      <c r="D231" s="75"/>
      <c r="E231" s="75"/>
      <c r="F231" s="75"/>
    </row>
    <row r="232" spans="1:6">
      <c r="A232" s="75"/>
      <c r="B232" s="75"/>
      <c r="C232" s="75"/>
      <c r="D232" s="75"/>
      <c r="E232" s="75"/>
      <c r="F232" s="75"/>
    </row>
    <row r="233" spans="1:6">
      <c r="A233" s="75"/>
      <c r="B233" s="75"/>
      <c r="C233" s="75"/>
      <c r="D233" s="75"/>
      <c r="E233" s="75"/>
      <c r="F233" s="75"/>
    </row>
    <row r="234" spans="1:6">
      <c r="A234" s="75"/>
      <c r="B234" s="75"/>
      <c r="C234" s="75"/>
      <c r="D234" s="75"/>
      <c r="E234" s="75"/>
      <c r="F234" s="75"/>
    </row>
  </sheetData>
  <mergeCells count="5">
    <mergeCell ref="B171:F171"/>
    <mergeCell ref="B65:F65"/>
    <mergeCell ref="B77:F77"/>
    <mergeCell ref="B83:F83"/>
    <mergeCell ref="B162:F162"/>
  </mergeCells>
  <dataValidations count="7">
    <dataValidation type="whole" errorStyle="warning" allowBlank="1" showInputMessage="1" showErrorMessage="1" errorTitle="WARNING" error="All figures must be entered as whole numbers. Please ensure that the figure you have entered is correct." sqref="C188:F188 C164 C173">
      <formula1>-1000000</formula1>
      <formula2>1000000</formula2>
    </dataValidation>
    <dataValidation type="whole" errorStyle="warning" operator="lessThanOrEqual" allowBlank="1" showInputMessage="1" showErrorMessage="1" errorTitle="WARNING: Check signage" error="Liabilities are expected to be entered as negative whole numbers. Please ensure the figure you have entered is correct. " sqref="C184:F186 C194:F195">
      <formula1>0</formula1>
    </dataValidation>
    <dataValidation type="whole" errorStyle="warning" operator="lessThanOrEqual" allowBlank="1" showInputMessage="1" showErrorMessage="1" errorTitle="WARNING: Check signage" error="Repayments are expected to be entered as negative whole numbers. Please ensure the figure you have entered is correct. " sqref="E168:F169 C177:F178">
      <formula1>0</formula1>
    </dataValidation>
    <dataValidation type="whole" errorStyle="warning" operator="lessThanOrEqual" allowBlank="1" showInputMessage="1" showErrorMessage="1" errorTitle="WARNING: Check signage" error="Financing must be entered as a negative whole number. Please ensure the figure you have entered is correct. " sqref="C44:F53 E54:F54 C55:F56 C98:F103 C122:F132 C147:F151">
      <formula1>0</formula1>
    </dataValidation>
    <dataValidation type="whole" errorStyle="warning" operator="greaterThanOrEqual" allowBlank="1" showInputMessage="1" showErrorMessage="1" errorTitle="WARNING: Check signage" error="Expenditure must be entered as a positive whole number. Please ensure the figure you have entered is correct." sqref="C31:F40 C66:F75 C78:F81 C84:F93 C114:F118 C141:F143">
      <formula1>0</formula1>
    </dataValidation>
    <dataValidation type="whole" errorStyle="warning" allowBlank="1" showInputMessage="1" showErrorMessage="1" errorTitle="WARNING" error="All figures need to be entered rounded to the nearest whole number. Please review the figure you have entered." sqref="C174 D172:F174 D163:F165 C165">
      <formula1>-100000000</formula1>
      <formula2>100000000</formula2>
    </dataValidation>
    <dataValidation type="whole" errorStyle="warning" allowBlank="1" showInputMessage="1" showErrorMessage="1" errorTitle="WARNING" error="All figures need to be entered rounded to the nearest whole number. This figure is also expected to be a positive figure. Please review the figure you have entered." sqref="C54:D54 C168:D169 C152:F152">
      <formula1>0</formula1>
      <formula2>100000000</formula2>
    </dataValidation>
  </dataValidations>
  <pageMargins left="0.7" right="0.7" top="0.75" bottom="0.75" header="0.3" footer="0.3"/>
  <pageSetup paperSize="9" orientation="portrait" horizontalDpi="90" verticalDpi="9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C5D9F1"/>
  </sheetPr>
  <dimension ref="A1:I234"/>
  <sheetViews>
    <sheetView zoomScaleNormal="100" workbookViewId="0">
      <pane ySplit="3" topLeftCell="A4" activePane="bottomLeft" state="frozen"/>
      <selection activeCell="H1" sqref="H1"/>
      <selection pane="bottomLeft" activeCell="C1" sqref="C1"/>
    </sheetView>
  </sheetViews>
  <sheetFormatPr defaultColWidth="9.140625" defaultRowHeight="12.75"/>
  <cols>
    <col min="1" max="1" width="4" style="39" customWidth="1"/>
    <col min="2" max="2" width="94.140625" style="40" customWidth="1"/>
    <col min="3" max="6" width="17.5703125" style="40" customWidth="1"/>
    <col min="7" max="7" width="11.140625" style="75" customWidth="1"/>
    <col min="8" max="8" width="69" style="75" customWidth="1"/>
    <col min="9" max="16384" width="9.140625" style="40"/>
  </cols>
  <sheetData>
    <row r="1" spans="1:8" s="3" customFormat="1" ht="20.100000000000001" customHeight="1">
      <c r="A1" s="28"/>
      <c r="B1" s="4" t="s">
        <v>156</v>
      </c>
      <c r="G1" s="75"/>
      <c r="H1" s="75"/>
    </row>
    <row r="2" spans="1:8" s="3" customFormat="1" ht="20.100000000000001" customHeight="1">
      <c r="A2" s="28"/>
      <c r="B2" s="5" t="s">
        <v>3</v>
      </c>
      <c r="D2" s="74"/>
      <c r="E2" s="74"/>
      <c r="F2" s="37"/>
      <c r="G2" s="75"/>
      <c r="H2" s="75"/>
    </row>
    <row r="3" spans="1:8" s="6" customFormat="1" ht="12.75" customHeight="1">
      <c r="A3" s="29"/>
      <c r="B3" s="7"/>
      <c r="G3" s="75"/>
      <c r="H3" s="75"/>
    </row>
    <row r="4" spans="1:8" s="6" customFormat="1" ht="20.100000000000001" customHeight="1">
      <c r="A4" s="29"/>
      <c r="B4" s="10" t="s">
        <v>39</v>
      </c>
      <c r="C4" s="9"/>
      <c r="D4" s="9"/>
      <c r="E4" s="9"/>
      <c r="F4" s="9"/>
      <c r="G4" s="75"/>
      <c r="H4" s="75"/>
    </row>
    <row r="5" spans="1:8" s="6" customFormat="1" ht="20.100000000000001" customHeight="1">
      <c r="A5" s="29"/>
      <c r="B5" s="10" t="s">
        <v>40</v>
      </c>
      <c r="C5" s="9"/>
      <c r="D5" s="9"/>
      <c r="E5" s="9"/>
      <c r="F5" s="9"/>
      <c r="G5" s="75"/>
      <c r="H5" s="75"/>
    </row>
    <row r="6" spans="1:8" s="6" customFormat="1" ht="20.100000000000001" customHeight="1">
      <c r="A6" s="29"/>
      <c r="B6" s="10" t="s">
        <v>140</v>
      </c>
      <c r="C6" s="47"/>
      <c r="D6" s="9"/>
      <c r="F6" s="9"/>
      <c r="G6" s="75"/>
      <c r="H6" s="75"/>
    </row>
    <row r="7" spans="1:8" s="1" customFormat="1" ht="8.1" customHeight="1">
      <c r="A7" s="33"/>
      <c r="C7" s="34"/>
      <c r="D7" s="51"/>
      <c r="F7" s="51"/>
      <c r="G7" s="75"/>
      <c r="H7" s="75"/>
    </row>
    <row r="8" spans="1:8" s="6" customFormat="1" ht="24.95" customHeight="1">
      <c r="A8" s="29"/>
      <c r="B8" s="23" t="s">
        <v>124</v>
      </c>
      <c r="C8" s="22"/>
      <c r="D8" s="11"/>
      <c r="E8" s="11"/>
      <c r="F8" s="8" t="s">
        <v>16</v>
      </c>
      <c r="G8" s="75"/>
      <c r="H8" s="75"/>
    </row>
    <row r="9" spans="1:8" s="13" customFormat="1" ht="45" customHeight="1">
      <c r="A9" s="30"/>
      <c r="B9" s="19"/>
      <c r="C9" s="20" t="s">
        <v>152</v>
      </c>
      <c r="D9" s="20" t="s">
        <v>41</v>
      </c>
      <c r="E9" s="20" t="s">
        <v>42</v>
      </c>
      <c r="F9" s="20" t="s">
        <v>153</v>
      </c>
      <c r="G9" s="75"/>
      <c r="H9" s="75"/>
    </row>
    <row r="10" spans="1:8" s="1" customFormat="1" ht="8.1" customHeight="1">
      <c r="A10" s="33"/>
      <c r="C10" s="34"/>
      <c r="D10" s="27"/>
      <c r="F10" s="27"/>
      <c r="G10" s="75"/>
      <c r="H10" s="75"/>
    </row>
    <row r="11" spans="1:8" s="6" customFormat="1" ht="15.95" customHeight="1">
      <c r="A11" s="29"/>
      <c r="B11" s="50" t="s">
        <v>43</v>
      </c>
      <c r="C11" s="48"/>
      <c r="D11" s="11"/>
      <c r="E11" s="11"/>
      <c r="F11" s="8"/>
      <c r="G11" s="75"/>
      <c r="H11" s="75"/>
    </row>
    <row r="12" spans="1:8" s="17" customFormat="1" ht="15.95" customHeight="1">
      <c r="A12" s="31"/>
      <c r="B12" s="14" t="s">
        <v>125</v>
      </c>
      <c r="C12" s="15">
        <f>C41+C119</f>
        <v>23970</v>
      </c>
      <c r="D12" s="15">
        <f>D41+D119</f>
        <v>70679</v>
      </c>
      <c r="E12" s="15">
        <f>E41+E119</f>
        <v>30121</v>
      </c>
      <c r="F12" s="15">
        <f>F41+F119</f>
        <v>16735</v>
      </c>
      <c r="G12" s="75"/>
      <c r="H12" s="75"/>
    </row>
    <row r="13" spans="1:8" s="17" customFormat="1" ht="15.95" customHeight="1">
      <c r="A13" s="31"/>
      <c r="B13" s="14" t="s">
        <v>126</v>
      </c>
      <c r="C13" s="15">
        <f>SUM(C76,C82, C141:C142)</f>
        <v>0</v>
      </c>
      <c r="D13" s="15">
        <f>SUM(D76,D82, D141:D142)</f>
        <v>0</v>
      </c>
      <c r="E13" s="15">
        <f>SUM(E76,E82, E141:E142)</f>
        <v>0</v>
      </c>
      <c r="F13" s="15">
        <f>SUM(F76,F82, F141:F142)</f>
        <v>0</v>
      </c>
      <c r="G13" s="75"/>
      <c r="H13" s="75"/>
    </row>
    <row r="14" spans="1:8" s="17" customFormat="1" ht="15.95" customHeight="1">
      <c r="A14" s="31"/>
      <c r="B14" s="14" t="s">
        <v>93</v>
      </c>
      <c r="C14" s="15">
        <f>C94+C143</f>
        <v>1033</v>
      </c>
      <c r="D14" s="15">
        <f>D94+D143</f>
        <v>1033</v>
      </c>
      <c r="E14" s="15">
        <f>E94+E143</f>
        <v>1033</v>
      </c>
      <c r="F14" s="15">
        <f>F94+F143</f>
        <v>1033</v>
      </c>
      <c r="G14" s="75"/>
      <c r="H14" s="75"/>
    </row>
    <row r="15" spans="1:8" s="17" customFormat="1" ht="15.95" customHeight="1">
      <c r="A15" s="32"/>
      <c r="B15" s="18" t="s">
        <v>128</v>
      </c>
      <c r="C15" s="16">
        <f>SUM(C12:C14)</f>
        <v>25003</v>
      </c>
      <c r="D15" s="16">
        <f>SUM(D12:D14)</f>
        <v>71712</v>
      </c>
      <c r="E15" s="16">
        <f>SUM(E12:E14)</f>
        <v>31154</v>
      </c>
      <c r="F15" s="16">
        <f>SUM(F12:F14)</f>
        <v>17768</v>
      </c>
      <c r="G15" s="75"/>
      <c r="H15" s="75"/>
    </row>
    <row r="16" spans="1:8" s="1" customFormat="1" ht="8.1" customHeight="1">
      <c r="A16" s="33"/>
      <c r="C16" s="34"/>
      <c r="D16" s="27"/>
      <c r="F16" s="27"/>
      <c r="G16" s="75"/>
      <c r="H16" s="75"/>
    </row>
    <row r="17" spans="1:8" s="6" customFormat="1" ht="15.95" customHeight="1">
      <c r="A17" s="29"/>
      <c r="B17" s="50" t="s">
        <v>48</v>
      </c>
      <c r="C17" s="48"/>
      <c r="D17" s="11"/>
      <c r="E17" s="11"/>
      <c r="F17" s="8"/>
      <c r="G17" s="75"/>
      <c r="H17" s="75"/>
    </row>
    <row r="18" spans="1:8" s="17" customFormat="1" ht="15.95" customHeight="1">
      <c r="A18" s="31"/>
      <c r="B18" s="14" t="s">
        <v>133</v>
      </c>
      <c r="C18" s="15">
        <f>SUM(C44:C50,C122:C126)</f>
        <v>-12565</v>
      </c>
      <c r="D18" s="15">
        <f>SUM(D44:D50,D122:D126)</f>
        <v>-19244</v>
      </c>
      <c r="E18" s="15">
        <f>SUM(E44:E50,E122:E126)</f>
        <v>-8718</v>
      </c>
      <c r="F18" s="15">
        <f>SUM(F44:F50,F122:F126)</f>
        <v>-8718</v>
      </c>
      <c r="G18" s="75"/>
      <c r="H18" s="75"/>
    </row>
    <row r="19" spans="1:8" s="17" customFormat="1" ht="15.95" customHeight="1">
      <c r="A19" s="31"/>
      <c r="B19" s="14" t="s">
        <v>134</v>
      </c>
      <c r="C19" s="15">
        <f>SUM(C51,C104,C127,C152)</f>
        <v>-1118</v>
      </c>
      <c r="D19" s="15">
        <f>SUM(D51,D104,D127,D152)</f>
        <v>-30613</v>
      </c>
      <c r="E19" s="15">
        <f>SUM(E51,E104,E127,E152)</f>
        <v>-20548</v>
      </c>
      <c r="F19" s="15">
        <f>SUM(F51,F104,F127,F152)</f>
        <v>-7162</v>
      </c>
      <c r="G19" s="75"/>
      <c r="H19" s="75"/>
    </row>
    <row r="20" spans="1:8" s="17" customFormat="1" ht="15.95" customHeight="1">
      <c r="A20" s="31"/>
      <c r="B20" s="14" t="s">
        <v>135</v>
      </c>
      <c r="C20" s="15">
        <f>SUM(C55:C56,C131:C132)</f>
        <v>0</v>
      </c>
      <c r="D20" s="15">
        <f>SUM(D55:D56,D131:D132)</f>
        <v>0</v>
      </c>
      <c r="E20" s="15">
        <f>SUM(E55:E56,E131:E132)</f>
        <v>0</v>
      </c>
      <c r="F20" s="15">
        <f>SUM(F55:F56,F131:F132)</f>
        <v>0</v>
      </c>
      <c r="G20" s="75"/>
      <c r="H20" s="75"/>
    </row>
    <row r="21" spans="1:8" s="17" customFormat="1" ht="15.95" customHeight="1">
      <c r="A21" s="31"/>
      <c r="B21" s="14" t="s">
        <v>136</v>
      </c>
      <c r="C21" s="15">
        <f>SUM(C52:C53,C128:C129)</f>
        <v>-10287</v>
      </c>
      <c r="D21" s="15">
        <f>SUM(D52:D53,D128:D129)</f>
        <v>-17847</v>
      </c>
      <c r="E21" s="15">
        <f>SUM(E52:E53,E128:E129)</f>
        <v>-855</v>
      </c>
      <c r="F21" s="15">
        <f>SUM(F52:F53,F128:F129)</f>
        <v>-855</v>
      </c>
      <c r="G21" s="75"/>
      <c r="H21" s="75"/>
    </row>
    <row r="22" spans="1:8" s="17" customFormat="1" ht="15.95" customHeight="1">
      <c r="A22" s="31"/>
      <c r="B22" s="14" t="s">
        <v>137</v>
      </c>
      <c r="C22" s="15">
        <f>SUM(C54,C130)</f>
        <v>0</v>
      </c>
      <c r="D22" s="15">
        <f>SUM(D54,D130)</f>
        <v>-2975</v>
      </c>
      <c r="E22" s="15">
        <f>SUM(E54,E130)</f>
        <v>0</v>
      </c>
      <c r="F22" s="15">
        <f>SUM(F54,F130)</f>
        <v>0</v>
      </c>
      <c r="G22" s="75"/>
      <c r="H22" s="75"/>
    </row>
    <row r="23" spans="1:8" s="17" customFormat="1" ht="15.95" customHeight="1">
      <c r="A23" s="31"/>
      <c r="B23" s="14" t="s">
        <v>138</v>
      </c>
      <c r="C23" s="15">
        <f>SUM(C98:C103, C147:C151)</f>
        <v>-1033</v>
      </c>
      <c r="D23" s="15">
        <f>SUM(D98:D103, D147:D151)</f>
        <v>-1033</v>
      </c>
      <c r="E23" s="15">
        <f>SUM(E98:E103, E147:E151)</f>
        <v>-1033</v>
      </c>
      <c r="F23" s="15">
        <f>SUM(F98:F103, F147:F151)</f>
        <v>-1033</v>
      </c>
      <c r="G23" s="75"/>
      <c r="H23" s="75"/>
    </row>
    <row r="24" spans="1:8" s="17" customFormat="1" ht="15.95" customHeight="1">
      <c r="A24" s="32"/>
      <c r="B24" s="18" t="s">
        <v>53</v>
      </c>
      <c r="C24" s="16">
        <f>SUM(C18:C23)</f>
        <v>-25003</v>
      </c>
      <c r="D24" s="16">
        <f>SUM(D18:D23)</f>
        <v>-71712</v>
      </c>
      <c r="E24" s="16">
        <f>SUM(E18:E23)</f>
        <v>-31154</v>
      </c>
      <c r="F24" s="16">
        <f>SUM(F18:F23)</f>
        <v>-17768</v>
      </c>
      <c r="G24" s="75"/>
      <c r="H24" s="75"/>
    </row>
    <row r="25" spans="1:8" ht="18" customHeight="1">
      <c r="D25" s="41"/>
      <c r="E25" s="41"/>
      <c r="F25" s="41"/>
    </row>
    <row r="26" spans="1:8" s="6" customFormat="1" ht="24.95" customHeight="1">
      <c r="A26" s="29"/>
      <c r="B26" s="23" t="s">
        <v>127</v>
      </c>
      <c r="C26" s="22"/>
      <c r="D26" s="11"/>
      <c r="E26" s="11"/>
      <c r="F26" s="8"/>
      <c r="G26" s="75"/>
      <c r="H26" s="75"/>
    </row>
    <row r="27" spans="1:8" s="6" customFormat="1" ht="20.100000000000001" customHeight="1">
      <c r="A27" s="29"/>
      <c r="B27" s="12" t="s">
        <v>142</v>
      </c>
      <c r="C27" s="48"/>
      <c r="D27" s="11"/>
      <c r="E27" s="11"/>
      <c r="F27" s="8" t="s">
        <v>16</v>
      </c>
      <c r="G27" s="75"/>
      <c r="H27" s="75"/>
    </row>
    <row r="28" spans="1:8" s="13" customFormat="1" ht="45" customHeight="1">
      <c r="A28" s="30"/>
      <c r="B28" s="19"/>
      <c r="C28" s="20" t="str">
        <f>C$9</f>
        <v>2020-21 
Provisional 
Outturn</v>
      </c>
      <c r="D28" s="20" t="str">
        <f>D$9</f>
        <v>2021-22 
Budget 
Estimate</v>
      </c>
      <c r="E28" s="20" t="str">
        <f>E$9</f>
        <v>2022-23 
Budget 
Estimate</v>
      </c>
      <c r="F28" s="20" t="str">
        <f>F$9</f>
        <v>2023-24 
Budget 
Estimate</v>
      </c>
      <c r="G28" s="75"/>
      <c r="H28" s="75"/>
    </row>
    <row r="29" spans="1:8" s="1" customFormat="1" ht="8.1" customHeight="1">
      <c r="A29" s="33"/>
      <c r="C29" s="34"/>
      <c r="D29" s="27"/>
      <c r="F29" s="27"/>
      <c r="G29" s="75"/>
      <c r="H29" s="75"/>
    </row>
    <row r="30" spans="1:8" s="6" customFormat="1" ht="15.95" customHeight="1">
      <c r="A30" s="29"/>
      <c r="B30" s="50" t="s">
        <v>43</v>
      </c>
      <c r="C30" s="48"/>
      <c r="D30" s="11"/>
      <c r="E30" s="11"/>
      <c r="F30" s="8"/>
      <c r="G30" s="75"/>
      <c r="H30" s="75"/>
    </row>
    <row r="31" spans="1:8" s="17" customFormat="1" ht="15.95" customHeight="1">
      <c r="A31" s="31"/>
      <c r="B31" s="21" t="s">
        <v>31</v>
      </c>
      <c r="C31" s="26">
        <v>3913</v>
      </c>
      <c r="D31" s="26">
        <v>11658</v>
      </c>
      <c r="E31" s="26">
        <v>2567</v>
      </c>
      <c r="F31" s="26">
        <v>2675</v>
      </c>
      <c r="G31" s="75"/>
      <c r="H31" s="75"/>
    </row>
    <row r="32" spans="1:8" s="17" customFormat="1" ht="15.95" customHeight="1">
      <c r="A32" s="31"/>
      <c r="B32" s="21" t="s">
        <v>154</v>
      </c>
      <c r="C32" s="26">
        <v>312</v>
      </c>
      <c r="D32" s="26">
        <v>795</v>
      </c>
      <c r="E32" s="26">
        <v>811</v>
      </c>
      <c r="F32" s="26">
        <v>431</v>
      </c>
      <c r="G32" s="75"/>
      <c r="H32" s="75"/>
    </row>
    <row r="33" spans="1:8" s="17" customFormat="1" ht="15.95" customHeight="1">
      <c r="A33" s="31"/>
      <c r="B33" s="21" t="s">
        <v>32</v>
      </c>
      <c r="C33" s="26">
        <v>204</v>
      </c>
      <c r="D33" s="26">
        <v>1456</v>
      </c>
      <c r="E33" s="26">
        <v>576</v>
      </c>
      <c r="F33" s="26">
        <v>431</v>
      </c>
      <c r="G33" s="75"/>
      <c r="H33" s="75"/>
    </row>
    <row r="34" spans="1:8" s="17" customFormat="1" ht="15.95" customHeight="1">
      <c r="A34" s="31"/>
      <c r="B34" s="21" t="s">
        <v>35</v>
      </c>
      <c r="C34" s="26">
        <v>5476</v>
      </c>
      <c r="D34" s="26">
        <v>13359</v>
      </c>
      <c r="E34" s="26">
        <v>4878</v>
      </c>
      <c r="F34" s="26">
        <v>4314</v>
      </c>
      <c r="G34" s="75"/>
      <c r="H34" s="75"/>
    </row>
    <row r="35" spans="1:8" s="17" customFormat="1" ht="15.95" customHeight="1">
      <c r="A35" s="31"/>
      <c r="B35" s="21" t="s">
        <v>33</v>
      </c>
      <c r="C35" s="26">
        <v>1978</v>
      </c>
      <c r="D35" s="26">
        <v>3007</v>
      </c>
      <c r="E35" s="26">
        <v>165</v>
      </c>
      <c r="F35" s="26">
        <v>155</v>
      </c>
      <c r="G35" s="75"/>
      <c r="H35" s="75"/>
    </row>
    <row r="36" spans="1:8" s="17" customFormat="1" ht="15.95" customHeight="1">
      <c r="A36" s="31"/>
      <c r="B36" s="21" t="s">
        <v>45</v>
      </c>
      <c r="C36" s="26">
        <v>8733</v>
      </c>
      <c r="D36" s="26">
        <v>18706</v>
      </c>
      <c r="E36" s="26">
        <v>3474</v>
      </c>
      <c r="F36" s="26">
        <v>285</v>
      </c>
      <c r="G36" s="75"/>
      <c r="H36" s="75"/>
    </row>
    <row r="37" spans="1:8" s="17" customFormat="1" ht="15.95" customHeight="1">
      <c r="A37" s="31"/>
      <c r="B37" s="21" t="s">
        <v>44</v>
      </c>
      <c r="C37" s="26">
        <v>0</v>
      </c>
      <c r="D37" s="26">
        <v>0</v>
      </c>
      <c r="E37" s="26">
        <v>0</v>
      </c>
      <c r="F37" s="26">
        <v>0</v>
      </c>
      <c r="G37" s="75"/>
      <c r="H37" s="75"/>
    </row>
    <row r="38" spans="1:8" s="17" customFormat="1" ht="15.95" customHeight="1">
      <c r="A38" s="31"/>
      <c r="B38" s="21" t="s">
        <v>38</v>
      </c>
      <c r="C38" s="26">
        <v>1060</v>
      </c>
      <c r="D38" s="26">
        <v>12433</v>
      </c>
      <c r="E38" s="26">
        <v>14870</v>
      </c>
      <c r="F38" s="26">
        <v>7525</v>
      </c>
      <c r="G38" s="75"/>
      <c r="H38" s="75"/>
    </row>
    <row r="39" spans="1:8" s="17" customFormat="1" ht="15.95" customHeight="1">
      <c r="A39" s="31"/>
      <c r="B39" s="21" t="s">
        <v>34</v>
      </c>
      <c r="C39" s="26">
        <v>2294</v>
      </c>
      <c r="D39" s="26">
        <v>9265</v>
      </c>
      <c r="E39" s="26">
        <v>2780</v>
      </c>
      <c r="F39" s="26">
        <v>919</v>
      </c>
      <c r="G39" s="75"/>
      <c r="H39" s="75"/>
    </row>
    <row r="40" spans="1:8" s="17" customFormat="1" ht="15.95" customHeight="1">
      <c r="A40" s="31"/>
      <c r="B40" s="21" t="s">
        <v>46</v>
      </c>
      <c r="C40" s="26">
        <v>0</v>
      </c>
      <c r="D40" s="26">
        <v>0</v>
      </c>
      <c r="E40" s="26">
        <v>0</v>
      </c>
      <c r="F40" s="26">
        <v>0</v>
      </c>
      <c r="G40" s="75"/>
      <c r="H40" s="75"/>
    </row>
    <row r="41" spans="1:8" s="17" customFormat="1" ht="15.95" customHeight="1">
      <c r="A41" s="32"/>
      <c r="B41" s="18" t="s">
        <v>47</v>
      </c>
      <c r="C41" s="16">
        <f>SUM(C31:C40)</f>
        <v>23970</v>
      </c>
      <c r="D41" s="16">
        <f>SUM(D31:D40)</f>
        <v>70679</v>
      </c>
      <c r="E41" s="16">
        <f>SUM(E31:E40)</f>
        <v>30121</v>
      </c>
      <c r="F41" s="16">
        <f>SUM(F31:F40)</f>
        <v>16735</v>
      </c>
      <c r="G41" s="75"/>
      <c r="H41" s="75"/>
    </row>
    <row r="42" spans="1:8" s="1" customFormat="1" ht="8.1" customHeight="1">
      <c r="A42" s="33"/>
      <c r="C42" s="34"/>
      <c r="D42" s="27"/>
      <c r="F42" s="27"/>
      <c r="G42" s="75"/>
      <c r="H42" s="75"/>
    </row>
    <row r="43" spans="1:8" s="6" customFormat="1" ht="15.95" customHeight="1">
      <c r="A43" s="29"/>
      <c r="B43" s="50" t="s">
        <v>48</v>
      </c>
      <c r="C43" s="48"/>
      <c r="D43" s="11"/>
      <c r="E43" s="11"/>
      <c r="F43" s="8"/>
      <c r="G43" s="75"/>
      <c r="H43" s="75"/>
    </row>
    <row r="44" spans="1:8" s="17" customFormat="1" ht="15.95" customHeight="1">
      <c r="A44" s="31"/>
      <c r="B44" s="21" t="s">
        <v>78</v>
      </c>
      <c r="C44" s="26">
        <v>-7803</v>
      </c>
      <c r="D44" s="26">
        <v>-8843</v>
      </c>
      <c r="E44" s="26">
        <v>-8718</v>
      </c>
      <c r="F44" s="26">
        <v>-8718</v>
      </c>
      <c r="G44" s="75"/>
      <c r="H44" s="75"/>
    </row>
    <row r="45" spans="1:8" s="17" customFormat="1" ht="15.95" customHeight="1">
      <c r="A45" s="31"/>
      <c r="B45" s="21" t="s">
        <v>79</v>
      </c>
      <c r="C45" s="26">
        <v>-1809</v>
      </c>
      <c r="D45" s="26">
        <v>-647</v>
      </c>
      <c r="E45" s="26">
        <v>0</v>
      </c>
      <c r="F45" s="26">
        <v>0</v>
      </c>
      <c r="G45" s="75"/>
      <c r="H45" s="75"/>
    </row>
    <row r="46" spans="1:8" s="17" customFormat="1" ht="15.95" customHeight="1">
      <c r="A46" s="31"/>
      <c r="B46" s="21" t="s">
        <v>80</v>
      </c>
      <c r="C46" s="26">
        <v>0</v>
      </c>
      <c r="D46" s="26">
        <v>0</v>
      </c>
      <c r="E46" s="26">
        <v>0</v>
      </c>
      <c r="F46" s="26">
        <v>0</v>
      </c>
      <c r="G46" s="75"/>
      <c r="H46" s="75"/>
    </row>
    <row r="47" spans="1:8" s="17" customFormat="1" ht="15.95" customHeight="1">
      <c r="A47" s="31"/>
      <c r="B47" s="21" t="s">
        <v>81</v>
      </c>
      <c r="C47" s="26">
        <v>0</v>
      </c>
      <c r="D47" s="26">
        <v>0</v>
      </c>
      <c r="E47" s="26">
        <v>0</v>
      </c>
      <c r="F47" s="26">
        <v>0</v>
      </c>
      <c r="G47" s="75"/>
      <c r="H47" s="75"/>
    </row>
    <row r="48" spans="1:8" s="17" customFormat="1" ht="15.95" customHeight="1">
      <c r="A48" s="31"/>
      <c r="B48" s="21" t="s">
        <v>82</v>
      </c>
      <c r="C48" s="26">
        <v>0</v>
      </c>
      <c r="D48" s="26">
        <v>0</v>
      </c>
      <c r="E48" s="26">
        <v>0</v>
      </c>
      <c r="F48" s="26">
        <v>0</v>
      </c>
      <c r="G48" s="75"/>
      <c r="H48" s="75"/>
    </row>
    <row r="49" spans="1:8" s="17" customFormat="1" ht="15.95" customHeight="1">
      <c r="A49" s="31"/>
      <c r="B49" s="21" t="s">
        <v>83</v>
      </c>
      <c r="C49" s="26">
        <v>0</v>
      </c>
      <c r="D49" s="26">
        <v>0</v>
      </c>
      <c r="E49" s="26">
        <v>0</v>
      </c>
      <c r="F49" s="26">
        <v>0</v>
      </c>
      <c r="G49" s="75"/>
      <c r="H49" s="75"/>
    </row>
    <row r="50" spans="1:8" s="17" customFormat="1" ht="15.95" customHeight="1">
      <c r="A50" s="31"/>
      <c r="B50" s="21" t="s">
        <v>84</v>
      </c>
      <c r="C50" s="26">
        <v>-2953</v>
      </c>
      <c r="D50" s="26">
        <v>-9754</v>
      </c>
      <c r="E50" s="26">
        <v>0</v>
      </c>
      <c r="F50" s="26">
        <v>0</v>
      </c>
      <c r="G50" s="75"/>
      <c r="H50" s="75"/>
    </row>
    <row r="51" spans="1:8" s="17" customFormat="1" ht="15.95" customHeight="1">
      <c r="A51" s="31"/>
      <c r="B51" s="21" t="s">
        <v>85</v>
      </c>
      <c r="C51" s="26">
        <v>-1118</v>
      </c>
      <c r="D51" s="26">
        <v>-30613</v>
      </c>
      <c r="E51" s="26">
        <v>-20548</v>
      </c>
      <c r="F51" s="26">
        <v>-7162</v>
      </c>
      <c r="G51" s="75"/>
      <c r="H51" s="75"/>
    </row>
    <row r="52" spans="1:8" s="17" customFormat="1" ht="15.95" customHeight="1">
      <c r="A52" s="31"/>
      <c r="B52" s="21" t="s">
        <v>86</v>
      </c>
      <c r="C52" s="26">
        <v>-740</v>
      </c>
      <c r="D52" s="26">
        <v>-3807</v>
      </c>
      <c r="E52" s="26">
        <v>-855</v>
      </c>
      <c r="F52" s="26">
        <v>-855</v>
      </c>
      <c r="G52" s="75"/>
      <c r="H52" s="75"/>
    </row>
    <row r="53" spans="1:8" s="17" customFormat="1" ht="15.95" customHeight="1">
      <c r="A53" s="31"/>
      <c r="B53" s="21" t="s">
        <v>87</v>
      </c>
      <c r="C53" s="26">
        <v>-9547</v>
      </c>
      <c r="D53" s="26">
        <v>-14040</v>
      </c>
      <c r="E53" s="26">
        <v>0</v>
      </c>
      <c r="F53" s="26">
        <v>0</v>
      </c>
      <c r="G53" s="75"/>
      <c r="H53" s="75"/>
    </row>
    <row r="54" spans="1:8" s="17" customFormat="1" ht="15.95" customHeight="1">
      <c r="A54" s="31"/>
      <c r="B54" s="21" t="s">
        <v>88</v>
      </c>
      <c r="C54" s="15">
        <v>0</v>
      </c>
      <c r="D54" s="15">
        <v>-2975</v>
      </c>
      <c r="E54" s="26">
        <v>0</v>
      </c>
      <c r="F54" s="26">
        <v>0</v>
      </c>
      <c r="G54" s="75"/>
      <c r="H54" s="75"/>
    </row>
    <row r="55" spans="1:8" s="17" customFormat="1" ht="15.95" customHeight="1">
      <c r="A55" s="31"/>
      <c r="B55" s="21" t="s">
        <v>89</v>
      </c>
      <c r="C55" s="26">
        <v>0</v>
      </c>
      <c r="D55" s="26">
        <v>0</v>
      </c>
      <c r="E55" s="26">
        <v>0</v>
      </c>
      <c r="F55" s="26">
        <v>0</v>
      </c>
      <c r="G55" s="75"/>
      <c r="H55" s="75"/>
    </row>
    <row r="56" spans="1:8" s="17" customFormat="1" ht="15.95" customHeight="1">
      <c r="A56" s="31"/>
      <c r="B56" s="21" t="s">
        <v>90</v>
      </c>
      <c r="C56" s="26">
        <v>0</v>
      </c>
      <c r="D56" s="26">
        <v>0</v>
      </c>
      <c r="E56" s="26">
        <v>0</v>
      </c>
      <c r="F56" s="26">
        <v>0</v>
      </c>
      <c r="G56" s="75"/>
      <c r="H56" s="75"/>
    </row>
    <row r="57" spans="1:8" s="17" customFormat="1" ht="15.95" customHeight="1">
      <c r="A57" s="32"/>
      <c r="B57" s="18" t="s">
        <v>49</v>
      </c>
      <c r="C57" s="16">
        <f>SUM(C44:C56)</f>
        <v>-23970</v>
      </c>
      <c r="D57" s="16">
        <f>SUM(D44:D56)</f>
        <v>-70679</v>
      </c>
      <c r="E57" s="16">
        <f>SUM(E44:E56)</f>
        <v>-30121</v>
      </c>
      <c r="F57" s="16">
        <f>SUM(F44:F56)</f>
        <v>-16735</v>
      </c>
      <c r="G57" s="75"/>
      <c r="H57" s="75"/>
    </row>
    <row r="58" spans="1:8" s="1" customFormat="1" ht="8.1" customHeight="1">
      <c r="A58" s="33"/>
      <c r="C58" s="34"/>
      <c r="D58" s="27"/>
      <c r="F58" s="27"/>
      <c r="G58" s="75"/>
      <c r="H58" s="75"/>
    </row>
    <row r="59" spans="1:8" s="17" customFormat="1" ht="15.95" customHeight="1">
      <c r="A59" s="31"/>
      <c r="B59" s="44" t="s">
        <v>97</v>
      </c>
      <c r="C59" s="36" t="str">
        <f>IF(C41+C57=0, "PASS", "FAIL")</f>
        <v>PASS</v>
      </c>
      <c r="D59" s="36" t="str">
        <f>IF(D41+D57=0, "PASS", "FAIL")</f>
        <v>PASS</v>
      </c>
      <c r="E59" s="36" t="str">
        <f>IF(E41+E57=0, "PASS", "FAIL")</f>
        <v>PASS</v>
      </c>
      <c r="F59" s="36" t="str">
        <f>IF(F41+F57=0, "PASS", "FAIL")</f>
        <v>PASS</v>
      </c>
      <c r="G59" s="75"/>
      <c r="H59" s="75"/>
    </row>
    <row r="60" spans="1:8" s="1" customFormat="1" ht="18" customHeight="1">
      <c r="A60" s="33"/>
      <c r="C60" s="34"/>
      <c r="D60" s="27"/>
      <c r="F60" s="27"/>
      <c r="G60" s="75"/>
      <c r="H60" s="75"/>
    </row>
    <row r="61" spans="1:8" s="6" customFormat="1" ht="20.100000000000001" customHeight="1">
      <c r="A61" s="29"/>
      <c r="B61" s="12" t="s">
        <v>141</v>
      </c>
      <c r="C61" s="48"/>
      <c r="D61" s="11"/>
      <c r="E61" s="11"/>
      <c r="F61" s="8" t="s">
        <v>16</v>
      </c>
      <c r="G61" s="75"/>
      <c r="H61" s="75"/>
    </row>
    <row r="62" spans="1:8" s="13" customFormat="1" ht="45" customHeight="1">
      <c r="A62" s="30"/>
      <c r="B62" s="19"/>
      <c r="C62" s="20" t="str">
        <f>C$9</f>
        <v>2020-21 
Provisional 
Outturn</v>
      </c>
      <c r="D62" s="20" t="str">
        <f>D$9</f>
        <v>2021-22 
Budget 
Estimate</v>
      </c>
      <c r="E62" s="20" t="str">
        <f>E$9</f>
        <v>2022-23 
Budget 
Estimate</v>
      </c>
      <c r="F62" s="20" t="str">
        <f>F$9</f>
        <v>2023-24 
Budget 
Estimate</v>
      </c>
      <c r="G62" s="75"/>
      <c r="H62" s="75"/>
    </row>
    <row r="63" spans="1:8" s="1" customFormat="1" ht="8.1" customHeight="1">
      <c r="A63" s="33"/>
      <c r="C63" s="34"/>
      <c r="D63" s="27"/>
      <c r="F63" s="27"/>
      <c r="G63" s="75"/>
      <c r="H63" s="75"/>
    </row>
    <row r="64" spans="1:8" s="6" customFormat="1" ht="15.95" customHeight="1">
      <c r="A64" s="29"/>
      <c r="B64" s="50" t="s">
        <v>43</v>
      </c>
      <c r="C64" s="48"/>
      <c r="D64" s="11"/>
      <c r="E64" s="11"/>
      <c r="F64" s="8"/>
      <c r="G64" s="75"/>
      <c r="H64" s="75"/>
    </row>
    <row r="65" spans="1:8" s="13" customFormat="1" ht="20.100000000000001" customHeight="1">
      <c r="A65" s="30"/>
      <c r="B65" s="81" t="s">
        <v>94</v>
      </c>
      <c r="C65" s="82"/>
      <c r="D65" s="82"/>
      <c r="E65" s="82"/>
      <c r="F65" s="83"/>
      <c r="G65" s="75"/>
      <c r="H65" s="75"/>
    </row>
    <row r="66" spans="1:8" s="17" customFormat="1" ht="15.95" customHeight="1">
      <c r="A66" s="31"/>
      <c r="B66" s="21" t="s">
        <v>31</v>
      </c>
      <c r="C66" s="26">
        <v>0</v>
      </c>
      <c r="D66" s="26">
        <v>0</v>
      </c>
      <c r="E66" s="26">
        <v>0</v>
      </c>
      <c r="F66" s="26">
        <v>0</v>
      </c>
      <c r="G66" s="75"/>
      <c r="H66" s="75"/>
    </row>
    <row r="67" spans="1:8" s="17" customFormat="1" ht="15.95" customHeight="1">
      <c r="A67" s="31"/>
      <c r="B67" s="21" t="s">
        <v>154</v>
      </c>
      <c r="C67" s="26">
        <v>0</v>
      </c>
      <c r="D67" s="26">
        <v>0</v>
      </c>
      <c r="E67" s="26">
        <v>0</v>
      </c>
      <c r="F67" s="26">
        <v>0</v>
      </c>
      <c r="G67" s="75"/>
      <c r="H67" s="75"/>
    </row>
    <row r="68" spans="1:8" s="17" customFormat="1" ht="15.95" customHeight="1">
      <c r="A68" s="31"/>
      <c r="B68" s="21" t="s">
        <v>32</v>
      </c>
      <c r="C68" s="26">
        <v>0</v>
      </c>
      <c r="D68" s="26">
        <v>0</v>
      </c>
      <c r="E68" s="26">
        <v>0</v>
      </c>
      <c r="F68" s="26">
        <v>0</v>
      </c>
      <c r="G68" s="75"/>
      <c r="H68" s="75"/>
    </row>
    <row r="69" spans="1:8" s="17" customFormat="1" ht="15.95" customHeight="1">
      <c r="A69" s="31"/>
      <c r="B69" s="21" t="s">
        <v>50</v>
      </c>
      <c r="C69" s="26">
        <v>0</v>
      </c>
      <c r="D69" s="26">
        <v>0</v>
      </c>
      <c r="E69" s="26">
        <v>0</v>
      </c>
      <c r="F69" s="26">
        <v>0</v>
      </c>
      <c r="G69" s="75"/>
      <c r="H69" s="75"/>
    </row>
    <row r="70" spans="1:8" s="17" customFormat="1" ht="15.95" customHeight="1">
      <c r="A70" s="31"/>
      <c r="B70" s="21" t="s">
        <v>33</v>
      </c>
      <c r="C70" s="26">
        <v>0</v>
      </c>
      <c r="D70" s="26">
        <v>0</v>
      </c>
      <c r="E70" s="26">
        <v>0</v>
      </c>
      <c r="F70" s="26">
        <v>0</v>
      </c>
      <c r="G70" s="75"/>
      <c r="H70" s="75"/>
    </row>
    <row r="71" spans="1:8" s="17" customFormat="1" ht="15.95" customHeight="1">
      <c r="A71" s="31"/>
      <c r="B71" s="21" t="s">
        <v>45</v>
      </c>
      <c r="C71" s="26">
        <v>0</v>
      </c>
      <c r="D71" s="26">
        <v>0</v>
      </c>
      <c r="E71" s="26">
        <v>0</v>
      </c>
      <c r="F71" s="26">
        <v>0</v>
      </c>
      <c r="G71" s="75"/>
      <c r="H71" s="75"/>
    </row>
    <row r="72" spans="1:8" s="17" customFormat="1" ht="15.95" customHeight="1">
      <c r="A72" s="31"/>
      <c r="B72" s="21" t="s">
        <v>44</v>
      </c>
      <c r="C72" s="26">
        <v>0</v>
      </c>
      <c r="D72" s="26">
        <v>0</v>
      </c>
      <c r="E72" s="26">
        <v>0</v>
      </c>
      <c r="F72" s="26">
        <v>0</v>
      </c>
      <c r="G72" s="75"/>
      <c r="H72" s="75"/>
    </row>
    <row r="73" spans="1:8" s="17" customFormat="1" ht="15.95" customHeight="1">
      <c r="A73" s="31"/>
      <c r="B73" s="21" t="s">
        <v>38</v>
      </c>
      <c r="C73" s="26">
        <v>0</v>
      </c>
      <c r="D73" s="26">
        <v>0</v>
      </c>
      <c r="E73" s="26">
        <v>0</v>
      </c>
      <c r="F73" s="26">
        <v>0</v>
      </c>
      <c r="G73" s="75"/>
      <c r="H73" s="75"/>
    </row>
    <row r="74" spans="1:8" s="17" customFormat="1" ht="15.95" customHeight="1">
      <c r="A74" s="31"/>
      <c r="B74" s="21" t="s">
        <v>34</v>
      </c>
      <c r="C74" s="26">
        <v>0</v>
      </c>
      <c r="D74" s="26">
        <v>0</v>
      </c>
      <c r="E74" s="26">
        <v>0</v>
      </c>
      <c r="F74" s="26">
        <v>0</v>
      </c>
      <c r="G74" s="75"/>
      <c r="H74" s="75"/>
    </row>
    <row r="75" spans="1:8" s="17" customFormat="1" ht="15.95" customHeight="1">
      <c r="A75" s="31"/>
      <c r="B75" s="21" t="s">
        <v>46</v>
      </c>
      <c r="C75" s="26">
        <v>0</v>
      </c>
      <c r="D75" s="26">
        <v>0</v>
      </c>
      <c r="E75" s="26">
        <v>0</v>
      </c>
      <c r="F75" s="26">
        <v>0</v>
      </c>
      <c r="G75" s="75"/>
      <c r="H75" s="75"/>
    </row>
    <row r="76" spans="1:8" s="17" customFormat="1" ht="15.95" customHeight="1">
      <c r="A76" s="32"/>
      <c r="B76" s="24" t="s">
        <v>95</v>
      </c>
      <c r="C76" s="25">
        <f>SUM(C66:C75)</f>
        <v>0</v>
      </c>
      <c r="D76" s="25">
        <f>SUM(D66:D75)</f>
        <v>0</v>
      </c>
      <c r="E76" s="25">
        <f>SUM(E66:E75)</f>
        <v>0</v>
      </c>
      <c r="F76" s="25">
        <f>SUM(F66:F75)</f>
        <v>0</v>
      </c>
      <c r="G76" s="75"/>
      <c r="H76" s="75"/>
    </row>
    <row r="77" spans="1:8" s="13" customFormat="1" ht="20.100000000000001" customHeight="1">
      <c r="A77" s="30"/>
      <c r="B77" s="81" t="s">
        <v>130</v>
      </c>
      <c r="C77" s="82"/>
      <c r="D77" s="82"/>
      <c r="E77" s="82"/>
      <c r="F77" s="83"/>
      <c r="G77" s="75"/>
      <c r="H77" s="75"/>
    </row>
    <row r="78" spans="1:8" s="17" customFormat="1" ht="15.95" customHeight="1">
      <c r="A78" s="31"/>
      <c r="B78" s="21" t="s">
        <v>51</v>
      </c>
      <c r="C78" s="26">
        <v>0</v>
      </c>
      <c r="D78" s="26">
        <v>0</v>
      </c>
      <c r="E78" s="26">
        <v>0</v>
      </c>
      <c r="F78" s="26">
        <v>0</v>
      </c>
      <c r="G78" s="75"/>
      <c r="H78" s="75"/>
    </row>
    <row r="79" spans="1:8" s="17" customFormat="1" ht="15.95" customHeight="1">
      <c r="A79" s="31"/>
      <c r="B79" s="21" t="s">
        <v>92</v>
      </c>
      <c r="C79" s="26">
        <v>0</v>
      </c>
      <c r="D79" s="26">
        <v>0</v>
      </c>
      <c r="E79" s="26">
        <v>0</v>
      </c>
      <c r="F79" s="26">
        <v>0</v>
      </c>
      <c r="G79" s="75"/>
      <c r="H79" s="75"/>
    </row>
    <row r="80" spans="1:8" s="17" customFormat="1" ht="15.95" customHeight="1">
      <c r="A80" s="31"/>
      <c r="B80" s="21" t="s">
        <v>131</v>
      </c>
      <c r="C80" s="26">
        <v>0</v>
      </c>
      <c r="D80" s="26">
        <v>0</v>
      </c>
      <c r="E80" s="26">
        <v>0</v>
      </c>
      <c r="F80" s="26">
        <v>0</v>
      </c>
      <c r="G80" s="75"/>
      <c r="H80" s="75"/>
    </row>
    <row r="81" spans="1:8" s="17" customFormat="1" ht="15.95" customHeight="1">
      <c r="A81" s="31"/>
      <c r="B81" s="21" t="s">
        <v>52</v>
      </c>
      <c r="C81" s="26">
        <v>0</v>
      </c>
      <c r="D81" s="26">
        <v>0</v>
      </c>
      <c r="E81" s="26">
        <v>0</v>
      </c>
      <c r="F81" s="26">
        <v>0</v>
      </c>
      <c r="G81" s="75"/>
      <c r="H81" s="75"/>
    </row>
    <row r="82" spans="1:8" s="17" customFormat="1" ht="15.95" customHeight="1">
      <c r="A82" s="32"/>
      <c r="B82" s="24" t="s">
        <v>132</v>
      </c>
      <c r="C82" s="25">
        <f>SUM(C78:C81)</f>
        <v>0</v>
      </c>
      <c r="D82" s="25">
        <f>SUM(D78:D81)</f>
        <v>0</v>
      </c>
      <c r="E82" s="25">
        <f>SUM(E78:E81)</f>
        <v>0</v>
      </c>
      <c r="F82" s="25">
        <f>SUM(F78:F81)</f>
        <v>0</v>
      </c>
      <c r="G82" s="75"/>
      <c r="H82" s="75"/>
    </row>
    <row r="83" spans="1:8" s="13" customFormat="1" ht="20.100000000000001" customHeight="1">
      <c r="A83" s="30"/>
      <c r="B83" s="81" t="s">
        <v>93</v>
      </c>
      <c r="C83" s="82"/>
      <c r="D83" s="82"/>
      <c r="E83" s="82"/>
      <c r="F83" s="83"/>
      <c r="G83" s="75"/>
      <c r="H83" s="75"/>
    </row>
    <row r="84" spans="1:8" s="17" customFormat="1" ht="15.95" customHeight="1">
      <c r="A84" s="31"/>
      <c r="B84" s="21" t="s">
        <v>31</v>
      </c>
      <c r="C84" s="26">
        <v>0</v>
      </c>
      <c r="D84" s="26">
        <v>0</v>
      </c>
      <c r="E84" s="26">
        <v>0</v>
      </c>
      <c r="F84" s="26">
        <v>0</v>
      </c>
      <c r="G84" s="75"/>
      <c r="H84" s="75"/>
    </row>
    <row r="85" spans="1:8" s="17" customFormat="1" ht="15.95" customHeight="1">
      <c r="A85" s="31"/>
      <c r="B85" s="21" t="s">
        <v>154</v>
      </c>
      <c r="C85" s="26">
        <v>0</v>
      </c>
      <c r="D85" s="26">
        <v>0</v>
      </c>
      <c r="E85" s="26">
        <v>0</v>
      </c>
      <c r="F85" s="26">
        <v>0</v>
      </c>
      <c r="G85" s="75"/>
      <c r="H85" s="75"/>
    </row>
    <row r="86" spans="1:8" s="17" customFormat="1" ht="15.95" customHeight="1">
      <c r="A86" s="31"/>
      <c r="B86" s="21" t="s">
        <v>32</v>
      </c>
      <c r="C86" s="26">
        <v>0</v>
      </c>
      <c r="D86" s="26">
        <v>0</v>
      </c>
      <c r="E86" s="26">
        <v>0</v>
      </c>
      <c r="F86" s="26">
        <v>0</v>
      </c>
      <c r="G86" s="75"/>
      <c r="H86" s="75"/>
    </row>
    <row r="87" spans="1:8" s="17" customFormat="1" ht="15.95" customHeight="1">
      <c r="A87" s="31"/>
      <c r="B87" s="21" t="s">
        <v>35</v>
      </c>
      <c r="C87" s="26">
        <v>0</v>
      </c>
      <c r="D87" s="26">
        <v>0</v>
      </c>
      <c r="E87" s="26">
        <v>0</v>
      </c>
      <c r="F87" s="26">
        <v>0</v>
      </c>
      <c r="G87" s="75"/>
      <c r="H87" s="75"/>
    </row>
    <row r="88" spans="1:8" s="17" customFormat="1" ht="15.95" customHeight="1">
      <c r="A88" s="31"/>
      <c r="B88" s="21" t="s">
        <v>33</v>
      </c>
      <c r="C88" s="26">
        <v>0</v>
      </c>
      <c r="D88" s="26">
        <v>0</v>
      </c>
      <c r="E88" s="26">
        <v>0</v>
      </c>
      <c r="F88" s="26">
        <v>0</v>
      </c>
      <c r="G88" s="75"/>
      <c r="H88" s="75"/>
    </row>
    <row r="89" spans="1:8" s="17" customFormat="1" ht="15.95" customHeight="1">
      <c r="A89" s="31"/>
      <c r="B89" s="21" t="s">
        <v>45</v>
      </c>
      <c r="C89" s="26">
        <v>0</v>
      </c>
      <c r="D89" s="26">
        <v>0</v>
      </c>
      <c r="E89" s="26">
        <v>0</v>
      </c>
      <c r="F89" s="26">
        <v>0</v>
      </c>
      <c r="G89" s="75"/>
      <c r="H89" s="75"/>
    </row>
    <row r="90" spans="1:8" s="17" customFormat="1" ht="15.95" customHeight="1">
      <c r="A90" s="31"/>
      <c r="B90" s="21" t="s">
        <v>44</v>
      </c>
      <c r="C90" s="26">
        <v>1033</v>
      </c>
      <c r="D90" s="26">
        <v>1033</v>
      </c>
      <c r="E90" s="26">
        <v>1033</v>
      </c>
      <c r="F90" s="26">
        <v>1033</v>
      </c>
      <c r="G90" s="75"/>
      <c r="H90" s="75"/>
    </row>
    <row r="91" spans="1:8" s="17" customFormat="1" ht="15.95" customHeight="1">
      <c r="A91" s="31"/>
      <c r="B91" s="21" t="s">
        <v>38</v>
      </c>
      <c r="C91" s="26">
        <v>0</v>
      </c>
      <c r="D91" s="26">
        <v>0</v>
      </c>
      <c r="E91" s="26">
        <v>0</v>
      </c>
      <c r="F91" s="26">
        <v>0</v>
      </c>
      <c r="G91" s="75"/>
      <c r="H91" s="75"/>
    </row>
    <row r="92" spans="1:8" s="17" customFormat="1" ht="15.95" customHeight="1">
      <c r="A92" s="31"/>
      <c r="B92" s="21" t="s">
        <v>34</v>
      </c>
      <c r="C92" s="26">
        <v>0</v>
      </c>
      <c r="D92" s="26">
        <v>0</v>
      </c>
      <c r="E92" s="26">
        <v>0</v>
      </c>
      <c r="F92" s="26">
        <v>0</v>
      </c>
      <c r="G92" s="75"/>
      <c r="H92" s="75"/>
    </row>
    <row r="93" spans="1:8" s="17" customFormat="1" ht="15.95" customHeight="1">
      <c r="A93" s="31"/>
      <c r="B93" s="21" t="s">
        <v>46</v>
      </c>
      <c r="C93" s="26">
        <v>0</v>
      </c>
      <c r="D93" s="26">
        <v>0</v>
      </c>
      <c r="E93" s="26">
        <v>0</v>
      </c>
      <c r="F93" s="26">
        <v>0</v>
      </c>
      <c r="G93" s="75"/>
      <c r="H93" s="75"/>
    </row>
    <row r="94" spans="1:8" s="17" customFormat="1" ht="15.95" customHeight="1">
      <c r="A94" s="32"/>
      <c r="B94" s="24" t="s">
        <v>96</v>
      </c>
      <c r="C94" s="25">
        <f>SUM(C84:C93)</f>
        <v>1033</v>
      </c>
      <c r="D94" s="25">
        <f>SUM(D84:D93)</f>
        <v>1033</v>
      </c>
      <c r="E94" s="25">
        <f>SUM(E84:E93)</f>
        <v>1033</v>
      </c>
      <c r="F94" s="25">
        <f>SUM(F84:F93)</f>
        <v>1033</v>
      </c>
      <c r="G94" s="75"/>
      <c r="H94" s="75"/>
    </row>
    <row r="95" spans="1:8" s="17" customFormat="1" ht="15.95" customHeight="1">
      <c r="A95" s="32"/>
      <c r="B95" s="18" t="s">
        <v>129</v>
      </c>
      <c r="C95" s="16">
        <f>SUM(C76,C82, C94)</f>
        <v>1033</v>
      </c>
      <c r="D95" s="16">
        <f>SUM(D76,D82, D94)</f>
        <v>1033</v>
      </c>
      <c r="E95" s="16">
        <f>SUM(E76,E82, E94)</f>
        <v>1033</v>
      </c>
      <c r="F95" s="16">
        <f>SUM(F76,F82, F94)</f>
        <v>1033</v>
      </c>
      <c r="G95" s="75"/>
      <c r="H95" s="75"/>
    </row>
    <row r="96" spans="1:8" s="1" customFormat="1" ht="8.1" customHeight="1">
      <c r="A96" s="33"/>
      <c r="C96" s="34"/>
      <c r="D96" s="27"/>
      <c r="F96" s="27"/>
      <c r="G96" s="75"/>
      <c r="H96" s="75"/>
    </row>
    <row r="97" spans="1:8" s="6" customFormat="1" ht="15.95" customHeight="1">
      <c r="A97" s="29"/>
      <c r="B97" s="50" t="s">
        <v>48</v>
      </c>
      <c r="C97" s="48"/>
      <c r="D97" s="11"/>
      <c r="E97" s="11"/>
      <c r="F97" s="8"/>
      <c r="G97" s="75"/>
      <c r="H97" s="75"/>
    </row>
    <row r="98" spans="1:8" s="17" customFormat="1" ht="15.95" customHeight="1">
      <c r="A98" s="31"/>
      <c r="B98" s="21" t="s">
        <v>78</v>
      </c>
      <c r="C98" s="26">
        <v>-1033</v>
      </c>
      <c r="D98" s="26">
        <v>-1033</v>
      </c>
      <c r="E98" s="26">
        <v>-1033</v>
      </c>
      <c r="F98" s="26">
        <v>-1033</v>
      </c>
      <c r="G98" s="75"/>
      <c r="H98" s="75"/>
    </row>
    <row r="99" spans="1:8" s="17" customFormat="1" ht="15.95" customHeight="1">
      <c r="A99" s="31"/>
      <c r="B99" s="21" t="s">
        <v>79</v>
      </c>
      <c r="C99" s="26">
        <v>0</v>
      </c>
      <c r="D99" s="26">
        <v>0</v>
      </c>
      <c r="E99" s="26">
        <v>0</v>
      </c>
      <c r="F99" s="26">
        <v>0</v>
      </c>
      <c r="G99" s="75"/>
      <c r="H99" s="75"/>
    </row>
    <row r="100" spans="1:8" s="17" customFormat="1" ht="15.95" customHeight="1">
      <c r="A100" s="31"/>
      <c r="B100" s="21" t="s">
        <v>80</v>
      </c>
      <c r="C100" s="26">
        <v>0</v>
      </c>
      <c r="D100" s="26">
        <v>0</v>
      </c>
      <c r="E100" s="26">
        <v>0</v>
      </c>
      <c r="F100" s="26">
        <v>0</v>
      </c>
      <c r="G100" s="75"/>
      <c r="H100" s="75"/>
    </row>
    <row r="101" spans="1:8" s="17" customFormat="1" ht="15.95" customHeight="1">
      <c r="A101" s="31"/>
      <c r="B101" s="21" t="s">
        <v>81</v>
      </c>
      <c r="C101" s="26">
        <v>0</v>
      </c>
      <c r="D101" s="26">
        <v>0</v>
      </c>
      <c r="E101" s="26">
        <v>0</v>
      </c>
      <c r="F101" s="26">
        <v>0</v>
      </c>
      <c r="G101" s="75"/>
      <c r="H101" s="75"/>
    </row>
    <row r="102" spans="1:8" s="17" customFormat="1" ht="15.95" customHeight="1">
      <c r="A102" s="31"/>
      <c r="B102" s="21" t="s">
        <v>82</v>
      </c>
      <c r="C102" s="26">
        <v>0</v>
      </c>
      <c r="D102" s="26">
        <v>0</v>
      </c>
      <c r="E102" s="26">
        <v>0</v>
      </c>
      <c r="F102" s="26">
        <v>0</v>
      </c>
      <c r="G102" s="75"/>
      <c r="H102" s="75"/>
    </row>
    <row r="103" spans="1:8" s="17" customFormat="1" ht="15.95" customHeight="1">
      <c r="A103" s="31"/>
      <c r="B103" s="21" t="s">
        <v>83</v>
      </c>
      <c r="C103" s="26">
        <v>0</v>
      </c>
      <c r="D103" s="26">
        <v>0</v>
      </c>
      <c r="E103" s="26">
        <v>0</v>
      </c>
      <c r="F103" s="26">
        <v>0</v>
      </c>
      <c r="G103" s="75"/>
      <c r="H103" s="75"/>
    </row>
    <row r="104" spans="1:8" s="17" customFormat="1" ht="15.95" customHeight="1">
      <c r="A104" s="31"/>
      <c r="B104" s="42" t="s">
        <v>85</v>
      </c>
      <c r="C104" s="15">
        <f>-SUM(C76,C82)</f>
        <v>0</v>
      </c>
      <c r="D104" s="15">
        <f>-SUM(D76,D82)</f>
        <v>0</v>
      </c>
      <c r="E104" s="15">
        <f>-SUM(E76,E82)</f>
        <v>0</v>
      </c>
      <c r="F104" s="15">
        <f>-SUM(F76,F82)</f>
        <v>0</v>
      </c>
      <c r="G104" s="75"/>
      <c r="H104" s="75"/>
    </row>
    <row r="105" spans="1:8" s="17" customFormat="1" ht="15.95" customHeight="1">
      <c r="A105" s="32"/>
      <c r="B105" s="18" t="s">
        <v>146</v>
      </c>
      <c r="C105" s="16">
        <f>SUM(C98:C104)</f>
        <v>-1033</v>
      </c>
      <c r="D105" s="16">
        <f>SUM(D98:D104)</f>
        <v>-1033</v>
      </c>
      <c r="E105" s="16">
        <f>SUM(E98:E104)</f>
        <v>-1033</v>
      </c>
      <c r="F105" s="16">
        <f>SUM(F98:F104)</f>
        <v>-1033</v>
      </c>
      <c r="G105" s="75"/>
      <c r="H105" s="75"/>
    </row>
    <row r="106" spans="1:8" s="1" customFormat="1" ht="8.1" customHeight="1">
      <c r="A106" s="33"/>
      <c r="C106" s="34"/>
      <c r="D106" s="27"/>
      <c r="F106" s="27"/>
      <c r="G106" s="75"/>
      <c r="H106" s="75"/>
    </row>
    <row r="107" spans="1:8" s="17" customFormat="1" ht="15.95" customHeight="1">
      <c r="A107" s="31"/>
      <c r="B107" s="44" t="s">
        <v>97</v>
      </c>
      <c r="C107" s="36" t="str">
        <f>IF(C95+C105=0, "PASS", "FAIL")</f>
        <v>PASS</v>
      </c>
      <c r="D107" s="36" t="str">
        <f>IF(D95+D105=0, "PASS", "FAIL")</f>
        <v>PASS</v>
      </c>
      <c r="E107" s="36" t="str">
        <f>IF(E95+E105=0, "PASS", "FAIL")</f>
        <v>PASS</v>
      </c>
      <c r="F107" s="36" t="str">
        <f>IF(F95+F105=0, "PASS", "FAIL")</f>
        <v>PASS</v>
      </c>
      <c r="G107" s="75"/>
      <c r="H107" s="75"/>
    </row>
    <row r="108" spans="1:8" ht="18" customHeight="1">
      <c r="D108" s="41"/>
      <c r="E108" s="41"/>
      <c r="F108" s="41"/>
    </row>
    <row r="109" spans="1:8" s="6" customFormat="1" ht="24.95" customHeight="1">
      <c r="A109" s="29"/>
      <c r="B109" s="23" t="s">
        <v>143</v>
      </c>
      <c r="C109" s="22"/>
      <c r="D109" s="11"/>
      <c r="E109" s="11"/>
      <c r="F109" s="8"/>
      <c r="G109" s="75"/>
      <c r="H109" s="75"/>
    </row>
    <row r="110" spans="1:8" s="6" customFormat="1" ht="20.100000000000001" customHeight="1">
      <c r="A110" s="29"/>
      <c r="B110" s="12" t="s">
        <v>144</v>
      </c>
      <c r="C110" s="48"/>
      <c r="D110" s="11"/>
      <c r="E110" s="11"/>
      <c r="F110" s="8" t="s">
        <v>16</v>
      </c>
      <c r="G110" s="75"/>
      <c r="H110" s="75"/>
    </row>
    <row r="111" spans="1:8" s="13" customFormat="1" ht="45" customHeight="1">
      <c r="A111" s="30"/>
      <c r="B111" s="19"/>
      <c r="C111" s="20" t="str">
        <f>C$9</f>
        <v>2020-21 
Provisional 
Outturn</v>
      </c>
      <c r="D111" s="20" t="str">
        <f>D$9</f>
        <v>2021-22 
Budget 
Estimate</v>
      </c>
      <c r="E111" s="20" t="str">
        <f>E$9</f>
        <v>2022-23 
Budget 
Estimate</v>
      </c>
      <c r="F111" s="20" t="str">
        <f>F$9</f>
        <v>2023-24 
Budget 
Estimate</v>
      </c>
      <c r="G111" s="75"/>
      <c r="H111" s="75"/>
    </row>
    <row r="112" spans="1:8" s="1" customFormat="1" ht="8.1" customHeight="1">
      <c r="A112" s="33"/>
      <c r="C112" s="34"/>
      <c r="D112" s="27"/>
      <c r="F112" s="27"/>
      <c r="G112" s="75"/>
      <c r="H112" s="75"/>
    </row>
    <row r="113" spans="1:8" s="6" customFormat="1" ht="15.95" customHeight="1">
      <c r="A113" s="29"/>
      <c r="B113" s="50" t="s">
        <v>43</v>
      </c>
      <c r="C113" s="48"/>
      <c r="D113" s="11"/>
      <c r="E113" s="11"/>
      <c r="F113" s="8"/>
      <c r="G113" s="75"/>
      <c r="H113" s="75"/>
    </row>
    <row r="114" spans="1:8" s="17" customFormat="1" ht="15.95" customHeight="1">
      <c r="A114" s="31"/>
      <c r="B114" s="21" t="s">
        <v>98</v>
      </c>
      <c r="C114" s="26">
        <v>0</v>
      </c>
      <c r="D114" s="26">
        <v>0</v>
      </c>
      <c r="E114" s="26">
        <v>0</v>
      </c>
      <c r="F114" s="26">
        <v>0</v>
      </c>
      <c r="G114" s="75"/>
      <c r="H114" s="75"/>
    </row>
    <row r="115" spans="1:8" s="17" customFormat="1" ht="15.95" customHeight="1">
      <c r="A115" s="31"/>
      <c r="B115" s="21" t="s">
        <v>99</v>
      </c>
      <c r="C115" s="26">
        <v>0</v>
      </c>
      <c r="D115" s="26">
        <v>0</v>
      </c>
      <c r="E115" s="26">
        <v>0</v>
      </c>
      <c r="F115" s="26">
        <v>0</v>
      </c>
      <c r="G115" s="75"/>
      <c r="H115" s="75"/>
    </row>
    <row r="116" spans="1:8" s="17" customFormat="1" ht="15.95" customHeight="1">
      <c r="A116" s="31"/>
      <c r="B116" s="21" t="s">
        <v>100</v>
      </c>
      <c r="C116" s="26">
        <v>0</v>
      </c>
      <c r="D116" s="26">
        <v>0</v>
      </c>
      <c r="E116" s="26">
        <v>0</v>
      </c>
      <c r="F116" s="26">
        <v>0</v>
      </c>
      <c r="G116" s="75"/>
      <c r="H116" s="75"/>
    </row>
    <row r="117" spans="1:8" s="17" customFormat="1" ht="15.95" customHeight="1">
      <c r="A117" s="31"/>
      <c r="B117" s="21" t="s">
        <v>101</v>
      </c>
      <c r="C117" s="26">
        <v>0</v>
      </c>
      <c r="D117" s="26">
        <v>0</v>
      </c>
      <c r="E117" s="26">
        <v>0</v>
      </c>
      <c r="F117" s="26">
        <v>0</v>
      </c>
      <c r="G117" s="75"/>
      <c r="H117" s="75"/>
    </row>
    <row r="118" spans="1:8" s="17" customFormat="1" ht="15.95" customHeight="1">
      <c r="A118" s="31"/>
      <c r="B118" s="21" t="s">
        <v>102</v>
      </c>
      <c r="C118" s="26">
        <v>0</v>
      </c>
      <c r="D118" s="26">
        <v>0</v>
      </c>
      <c r="E118" s="26">
        <v>0</v>
      </c>
      <c r="F118" s="26">
        <v>0</v>
      </c>
      <c r="G118" s="75"/>
      <c r="H118" s="75"/>
    </row>
    <row r="119" spans="1:8" s="17" customFormat="1" ht="15.95" customHeight="1">
      <c r="A119" s="32"/>
      <c r="B119" s="52" t="s">
        <v>54</v>
      </c>
      <c r="C119" s="53">
        <f>SUM(C114:C118)</f>
        <v>0</v>
      </c>
      <c r="D119" s="53">
        <f>SUM(D114:D118)</f>
        <v>0</v>
      </c>
      <c r="E119" s="53">
        <f>SUM(E114:E118)</f>
        <v>0</v>
      </c>
      <c r="F119" s="53">
        <f>SUM(F114:F118)</f>
        <v>0</v>
      </c>
      <c r="G119" s="75"/>
      <c r="H119" s="75"/>
    </row>
    <row r="120" spans="1:8" s="1" customFormat="1" ht="8.1" customHeight="1">
      <c r="A120" s="33"/>
      <c r="C120" s="34"/>
      <c r="D120" s="27"/>
      <c r="F120" s="27"/>
      <c r="G120" s="75"/>
      <c r="H120" s="75"/>
    </row>
    <row r="121" spans="1:8" s="6" customFormat="1" ht="15.95" customHeight="1">
      <c r="A121" s="29"/>
      <c r="B121" s="50" t="s">
        <v>48</v>
      </c>
      <c r="C121" s="48"/>
      <c r="D121" s="11"/>
      <c r="E121" s="11"/>
      <c r="F121" s="8"/>
      <c r="G121" s="75"/>
      <c r="H121" s="75"/>
    </row>
    <row r="122" spans="1:8" s="17" customFormat="1" ht="15.95" customHeight="1">
      <c r="A122" s="31"/>
      <c r="B122" s="21" t="s">
        <v>104</v>
      </c>
      <c r="C122" s="26">
        <v>0</v>
      </c>
      <c r="D122" s="26">
        <v>0</v>
      </c>
      <c r="E122" s="26">
        <v>0</v>
      </c>
      <c r="F122" s="26">
        <v>0</v>
      </c>
      <c r="G122" s="75"/>
      <c r="H122" s="75"/>
    </row>
    <row r="123" spans="1:8" s="17" customFormat="1" ht="15.95" customHeight="1">
      <c r="A123" s="31"/>
      <c r="B123" s="35" t="s">
        <v>121</v>
      </c>
      <c r="C123" s="26">
        <v>0</v>
      </c>
      <c r="D123" s="26">
        <v>0</v>
      </c>
      <c r="E123" s="26">
        <v>0</v>
      </c>
      <c r="F123" s="26">
        <v>0</v>
      </c>
      <c r="G123" s="75"/>
      <c r="H123" s="75"/>
    </row>
    <row r="124" spans="1:8" s="17" customFormat="1" ht="15.95" customHeight="1">
      <c r="A124" s="31"/>
      <c r="B124" s="21" t="s">
        <v>80</v>
      </c>
      <c r="C124" s="26">
        <v>0</v>
      </c>
      <c r="D124" s="26">
        <v>0</v>
      </c>
      <c r="E124" s="26">
        <v>0</v>
      </c>
      <c r="F124" s="26">
        <v>0</v>
      </c>
      <c r="G124" s="75"/>
      <c r="H124" s="75"/>
    </row>
    <row r="125" spans="1:8" s="17" customFormat="1" ht="15.95" customHeight="1">
      <c r="A125" s="31"/>
      <c r="B125" s="21" t="s">
        <v>81</v>
      </c>
      <c r="C125" s="26">
        <v>0</v>
      </c>
      <c r="D125" s="26">
        <v>0</v>
      </c>
      <c r="E125" s="26">
        <v>0</v>
      </c>
      <c r="F125" s="26">
        <v>0</v>
      </c>
      <c r="G125" s="75"/>
      <c r="H125" s="75"/>
    </row>
    <row r="126" spans="1:8" s="17" customFormat="1" ht="15.95" customHeight="1">
      <c r="A126" s="31"/>
      <c r="B126" s="21" t="s">
        <v>84</v>
      </c>
      <c r="C126" s="26">
        <v>0</v>
      </c>
      <c r="D126" s="26">
        <v>0</v>
      </c>
      <c r="E126" s="26">
        <v>0</v>
      </c>
      <c r="F126" s="26">
        <v>0</v>
      </c>
      <c r="G126" s="75"/>
      <c r="H126" s="75"/>
    </row>
    <row r="127" spans="1:8" s="17" customFormat="1" ht="15.95" customHeight="1">
      <c r="A127" s="31"/>
      <c r="B127" s="21" t="s">
        <v>85</v>
      </c>
      <c r="C127" s="26">
        <v>0</v>
      </c>
      <c r="D127" s="26">
        <v>0</v>
      </c>
      <c r="E127" s="26">
        <v>0</v>
      </c>
      <c r="F127" s="26">
        <v>0</v>
      </c>
      <c r="G127" s="75"/>
      <c r="H127" s="75"/>
    </row>
    <row r="128" spans="1:8" s="17" customFormat="1" ht="15.95" customHeight="1">
      <c r="A128" s="31"/>
      <c r="B128" s="21" t="s">
        <v>86</v>
      </c>
      <c r="C128" s="26">
        <v>0</v>
      </c>
      <c r="D128" s="26">
        <v>0</v>
      </c>
      <c r="E128" s="26">
        <v>0</v>
      </c>
      <c r="F128" s="26">
        <v>0</v>
      </c>
      <c r="G128" s="75"/>
      <c r="H128" s="75"/>
    </row>
    <row r="129" spans="1:8" s="17" customFormat="1" ht="15.95" customHeight="1">
      <c r="A129" s="31"/>
      <c r="B129" s="21" t="s">
        <v>87</v>
      </c>
      <c r="C129" s="26">
        <v>0</v>
      </c>
      <c r="D129" s="26">
        <v>0</v>
      </c>
      <c r="E129" s="26">
        <v>0</v>
      </c>
      <c r="F129" s="26">
        <v>0</v>
      </c>
      <c r="G129" s="75"/>
      <c r="H129" s="75"/>
    </row>
    <row r="130" spans="1:8" s="17" customFormat="1" ht="15.95" customHeight="1">
      <c r="A130" s="31"/>
      <c r="B130" s="21" t="s">
        <v>88</v>
      </c>
      <c r="C130" s="26">
        <v>0</v>
      </c>
      <c r="D130" s="26">
        <v>0</v>
      </c>
      <c r="E130" s="26">
        <v>0</v>
      </c>
      <c r="F130" s="26">
        <v>0</v>
      </c>
      <c r="G130" s="75"/>
      <c r="H130" s="75"/>
    </row>
    <row r="131" spans="1:8" s="17" customFormat="1" ht="15.95" customHeight="1">
      <c r="A131" s="31"/>
      <c r="B131" s="21" t="s">
        <v>89</v>
      </c>
      <c r="C131" s="26">
        <v>0</v>
      </c>
      <c r="D131" s="26">
        <v>0</v>
      </c>
      <c r="E131" s="26">
        <v>0</v>
      </c>
      <c r="F131" s="26">
        <v>0</v>
      </c>
      <c r="G131" s="75"/>
      <c r="H131" s="75"/>
    </row>
    <row r="132" spans="1:8" s="17" customFormat="1" ht="15.95" customHeight="1">
      <c r="A132" s="31"/>
      <c r="B132" s="21" t="s">
        <v>90</v>
      </c>
      <c r="C132" s="26">
        <v>0</v>
      </c>
      <c r="D132" s="26">
        <v>0</v>
      </c>
      <c r="E132" s="26">
        <v>0</v>
      </c>
      <c r="F132" s="26">
        <v>0</v>
      </c>
      <c r="G132" s="75"/>
      <c r="H132" s="75"/>
    </row>
    <row r="133" spans="1:8" s="17" customFormat="1" ht="15.95" customHeight="1">
      <c r="A133" s="32"/>
      <c r="B133" s="52" t="s">
        <v>55</v>
      </c>
      <c r="C133" s="16">
        <f>SUM(C122:C132)</f>
        <v>0</v>
      </c>
      <c r="D133" s="16">
        <f>SUM(D122:D132)</f>
        <v>0</v>
      </c>
      <c r="E133" s="16">
        <f>SUM(E122:E132)</f>
        <v>0</v>
      </c>
      <c r="F133" s="16">
        <f>SUM(F122:F132)</f>
        <v>0</v>
      </c>
      <c r="G133" s="75"/>
      <c r="H133" s="75"/>
    </row>
    <row r="134" spans="1:8" s="1" customFormat="1" ht="8.1" customHeight="1">
      <c r="A134" s="33"/>
      <c r="C134" s="34"/>
      <c r="D134" s="27"/>
      <c r="F134" s="27"/>
      <c r="G134" s="75"/>
      <c r="H134" s="75"/>
    </row>
    <row r="135" spans="1:8" s="17" customFormat="1" ht="15.95" customHeight="1">
      <c r="A135" s="31"/>
      <c r="B135" s="44" t="s">
        <v>105</v>
      </c>
      <c r="C135" s="36" t="str">
        <f>IF(C119+C133=0, "PASS", "FAIL")</f>
        <v>PASS</v>
      </c>
      <c r="D135" s="36" t="str">
        <f>IF(D119+D133=0, "PASS", "FAIL")</f>
        <v>PASS</v>
      </c>
      <c r="E135" s="36" t="str">
        <f>IF(E119+E133=0, "PASS", "FAIL")</f>
        <v>PASS</v>
      </c>
      <c r="F135" s="36" t="str">
        <f>IF(F119+F133=0, "PASS", "FAIL")</f>
        <v>PASS</v>
      </c>
      <c r="G135" s="75"/>
      <c r="H135" s="75"/>
    </row>
    <row r="136" spans="1:8" ht="18" customHeight="1">
      <c r="D136" s="41"/>
      <c r="E136" s="41"/>
      <c r="F136" s="41"/>
    </row>
    <row r="137" spans="1:8" s="6" customFormat="1" ht="20.100000000000001" customHeight="1">
      <c r="A137" s="29"/>
      <c r="B137" s="12" t="s">
        <v>145</v>
      </c>
      <c r="C137" s="48"/>
      <c r="D137" s="11"/>
      <c r="E137" s="11"/>
      <c r="F137" s="8" t="s">
        <v>16</v>
      </c>
      <c r="G137" s="75"/>
      <c r="H137" s="75"/>
    </row>
    <row r="138" spans="1:8" s="13" customFormat="1" ht="45" customHeight="1">
      <c r="A138" s="30"/>
      <c r="B138" s="19"/>
      <c r="C138" s="20" t="str">
        <f>C$9</f>
        <v>2020-21 
Provisional 
Outturn</v>
      </c>
      <c r="D138" s="20" t="str">
        <f>D$9</f>
        <v>2021-22 
Budget 
Estimate</v>
      </c>
      <c r="E138" s="20" t="str">
        <f>E$9</f>
        <v>2022-23 
Budget 
Estimate</v>
      </c>
      <c r="F138" s="20" t="str">
        <f>F$9</f>
        <v>2023-24 
Budget 
Estimate</v>
      </c>
      <c r="G138" s="75"/>
      <c r="H138" s="75"/>
    </row>
    <row r="139" spans="1:8" s="1" customFormat="1" ht="8.1" customHeight="1">
      <c r="A139" s="33"/>
      <c r="C139" s="34"/>
      <c r="D139" s="27"/>
      <c r="F139" s="27"/>
      <c r="G139" s="75"/>
      <c r="H139" s="75"/>
    </row>
    <row r="140" spans="1:8" s="6" customFormat="1" ht="15.95" customHeight="1">
      <c r="A140" s="29"/>
      <c r="B140" s="50" t="s">
        <v>43</v>
      </c>
      <c r="C140" s="48"/>
      <c r="D140" s="11"/>
      <c r="E140" s="11"/>
      <c r="F140" s="8"/>
      <c r="G140" s="75"/>
      <c r="H140" s="75"/>
    </row>
    <row r="141" spans="1:8" s="17" customFormat="1" ht="15.95" customHeight="1">
      <c r="A141" s="31"/>
      <c r="B141" s="21" t="s">
        <v>94</v>
      </c>
      <c r="C141" s="26">
        <v>0</v>
      </c>
      <c r="D141" s="26">
        <v>0</v>
      </c>
      <c r="E141" s="26">
        <v>0</v>
      </c>
      <c r="F141" s="26">
        <v>0</v>
      </c>
      <c r="G141" s="75"/>
      <c r="H141" s="75"/>
    </row>
    <row r="142" spans="1:8" s="17" customFormat="1" ht="15.95" customHeight="1">
      <c r="A142" s="31"/>
      <c r="B142" s="21" t="s">
        <v>91</v>
      </c>
      <c r="C142" s="26">
        <v>0</v>
      </c>
      <c r="D142" s="26">
        <v>0</v>
      </c>
      <c r="E142" s="26">
        <v>0</v>
      </c>
      <c r="F142" s="26">
        <v>0</v>
      </c>
      <c r="G142" s="75"/>
      <c r="H142" s="75"/>
    </row>
    <row r="143" spans="1:8" s="17" customFormat="1" ht="15.95" customHeight="1">
      <c r="A143" s="31"/>
      <c r="B143" s="21" t="s">
        <v>93</v>
      </c>
      <c r="C143" s="26">
        <v>0</v>
      </c>
      <c r="D143" s="26">
        <v>0</v>
      </c>
      <c r="E143" s="26">
        <v>0</v>
      </c>
      <c r="F143" s="26">
        <v>0</v>
      </c>
      <c r="G143" s="75"/>
      <c r="H143" s="75"/>
    </row>
    <row r="144" spans="1:8" s="17" customFormat="1" ht="15.95" customHeight="1">
      <c r="A144" s="32"/>
      <c r="B144" s="52" t="s">
        <v>103</v>
      </c>
      <c r="C144" s="53">
        <f>SUM(C141:C143)</f>
        <v>0</v>
      </c>
      <c r="D144" s="53">
        <f>SUM(D141:D143)</f>
        <v>0</v>
      </c>
      <c r="E144" s="53">
        <f>SUM(E141:E143)</f>
        <v>0</v>
      </c>
      <c r="F144" s="53">
        <f>SUM(F141:F143)</f>
        <v>0</v>
      </c>
      <c r="G144" s="75"/>
      <c r="H144" s="75"/>
    </row>
    <row r="145" spans="1:8" s="1" customFormat="1" ht="8.1" customHeight="1">
      <c r="A145" s="33"/>
      <c r="C145" s="34"/>
      <c r="D145" s="27"/>
      <c r="F145" s="27"/>
      <c r="G145" s="75"/>
      <c r="H145" s="75"/>
    </row>
    <row r="146" spans="1:8" s="6" customFormat="1" ht="15.95" customHeight="1">
      <c r="A146" s="29"/>
      <c r="B146" s="50" t="s">
        <v>48</v>
      </c>
      <c r="C146" s="48"/>
      <c r="D146" s="11"/>
      <c r="E146" s="11"/>
      <c r="F146" s="8"/>
      <c r="G146" s="75"/>
      <c r="H146" s="75"/>
    </row>
    <row r="147" spans="1:8" s="17" customFormat="1" ht="15.95" customHeight="1">
      <c r="A147" s="31"/>
      <c r="B147" s="21" t="s">
        <v>104</v>
      </c>
      <c r="C147" s="26">
        <v>0</v>
      </c>
      <c r="D147" s="26">
        <v>0</v>
      </c>
      <c r="E147" s="26">
        <v>0</v>
      </c>
      <c r="F147" s="26">
        <v>0</v>
      </c>
      <c r="G147" s="75"/>
      <c r="H147" s="75"/>
    </row>
    <row r="148" spans="1:8" s="17" customFormat="1" ht="15.95" customHeight="1">
      <c r="A148" s="31"/>
      <c r="B148" s="35" t="s">
        <v>121</v>
      </c>
      <c r="C148" s="26">
        <v>0</v>
      </c>
      <c r="D148" s="26">
        <v>0</v>
      </c>
      <c r="E148" s="26">
        <v>0</v>
      </c>
      <c r="F148" s="26">
        <v>0</v>
      </c>
      <c r="G148" s="75"/>
      <c r="H148" s="75"/>
    </row>
    <row r="149" spans="1:8" s="17" customFormat="1" ht="15.95" customHeight="1">
      <c r="A149" s="31"/>
      <c r="B149" s="21" t="s">
        <v>80</v>
      </c>
      <c r="C149" s="26">
        <v>0</v>
      </c>
      <c r="D149" s="26">
        <v>0</v>
      </c>
      <c r="E149" s="26">
        <v>0</v>
      </c>
      <c r="F149" s="26">
        <v>0</v>
      </c>
      <c r="G149" s="75"/>
      <c r="H149" s="75"/>
    </row>
    <row r="150" spans="1:8" s="17" customFormat="1" ht="15.95" customHeight="1">
      <c r="A150" s="31"/>
      <c r="B150" s="21" t="s">
        <v>81</v>
      </c>
      <c r="C150" s="26">
        <v>0</v>
      </c>
      <c r="D150" s="26">
        <v>0</v>
      </c>
      <c r="E150" s="26">
        <v>0</v>
      </c>
      <c r="F150" s="26">
        <v>0</v>
      </c>
      <c r="G150" s="75"/>
      <c r="H150" s="75"/>
    </row>
    <row r="151" spans="1:8" s="17" customFormat="1" ht="15.95" customHeight="1">
      <c r="A151" s="31"/>
      <c r="B151" s="21" t="s">
        <v>84</v>
      </c>
      <c r="C151" s="26">
        <v>0</v>
      </c>
      <c r="D151" s="26">
        <v>0</v>
      </c>
      <c r="E151" s="26">
        <v>0</v>
      </c>
      <c r="F151" s="26">
        <v>0</v>
      </c>
      <c r="G151" s="75"/>
      <c r="H151" s="75"/>
    </row>
    <row r="152" spans="1:8" s="17" customFormat="1" ht="15.95" customHeight="1">
      <c r="A152" s="31"/>
      <c r="B152" s="14" t="s">
        <v>85</v>
      </c>
      <c r="C152" s="15">
        <f>-SUM(C141:C142)</f>
        <v>0</v>
      </c>
      <c r="D152" s="15">
        <f>-SUM(D141:D142)</f>
        <v>0</v>
      </c>
      <c r="E152" s="15">
        <f>-SUM(E141:E142)</f>
        <v>0</v>
      </c>
      <c r="F152" s="15">
        <f>-SUM(F141:F142)</f>
        <v>0</v>
      </c>
      <c r="G152" s="75"/>
      <c r="H152" s="75"/>
    </row>
    <row r="153" spans="1:8" s="17" customFormat="1" ht="15.95" customHeight="1">
      <c r="A153" s="32"/>
      <c r="B153" s="18" t="s">
        <v>147</v>
      </c>
      <c r="C153" s="16">
        <f>SUM(C147:C152)</f>
        <v>0</v>
      </c>
      <c r="D153" s="16">
        <f>SUM(D147:D152)</f>
        <v>0</v>
      </c>
      <c r="E153" s="16">
        <f>SUM(E147:E152)</f>
        <v>0</v>
      </c>
      <c r="F153" s="16">
        <f>SUM(F147:F152)</f>
        <v>0</v>
      </c>
      <c r="G153" s="75"/>
      <c r="H153" s="75"/>
    </row>
    <row r="154" spans="1:8" s="1" customFormat="1" ht="8.1" customHeight="1">
      <c r="A154" s="33"/>
      <c r="C154" s="34"/>
      <c r="D154" s="27"/>
      <c r="F154" s="27"/>
      <c r="G154" s="75"/>
      <c r="H154" s="75"/>
    </row>
    <row r="155" spans="1:8" s="17" customFormat="1" ht="15.95" customHeight="1">
      <c r="A155" s="31"/>
      <c r="B155" s="44" t="s">
        <v>105</v>
      </c>
      <c r="C155" s="36" t="str">
        <f>IF(C144+C153=0, "PASS", "FAIL")</f>
        <v>PASS</v>
      </c>
      <c r="D155" s="36" t="str">
        <f>IF(D144+D153=0, "PASS", "FAIL")</f>
        <v>PASS</v>
      </c>
      <c r="E155" s="36" t="str">
        <f>IF(E144+E153=0, "PASS", "FAIL")</f>
        <v>PASS</v>
      </c>
      <c r="F155" s="36" t="str">
        <f>IF(F144+F153=0, "PASS", "FAIL")</f>
        <v>PASS</v>
      </c>
      <c r="G155" s="75"/>
      <c r="H155" s="75"/>
    </row>
    <row r="156" spans="1:8" ht="18" customHeight="1">
      <c r="D156" s="41"/>
      <c r="E156" s="41"/>
      <c r="F156" s="41"/>
    </row>
    <row r="157" spans="1:8" s="6" customFormat="1" ht="24.95" customHeight="1">
      <c r="A157" s="29"/>
      <c r="B157" s="23" t="s">
        <v>148</v>
      </c>
      <c r="C157" s="22"/>
      <c r="D157" s="11"/>
      <c r="E157" s="11"/>
      <c r="F157" s="8"/>
      <c r="G157" s="75"/>
      <c r="H157" s="75"/>
    </row>
    <row r="158" spans="1:8" s="6" customFormat="1" ht="20.100000000000001" customHeight="1">
      <c r="A158" s="29"/>
      <c r="B158" s="43" t="s">
        <v>56</v>
      </c>
      <c r="C158" s="22"/>
      <c r="D158" s="11"/>
      <c r="E158" s="11"/>
      <c r="F158" s="8" t="s">
        <v>16</v>
      </c>
      <c r="G158" s="75"/>
      <c r="H158" s="75"/>
    </row>
    <row r="159" spans="1:8" s="13" customFormat="1" ht="45" customHeight="1">
      <c r="A159" s="30"/>
      <c r="B159" s="19"/>
      <c r="C159" s="20" t="str">
        <f>C$9</f>
        <v>2020-21 
Provisional 
Outturn</v>
      </c>
      <c r="D159" s="20" t="str">
        <f>D$9</f>
        <v>2021-22 
Budget 
Estimate</v>
      </c>
      <c r="E159" s="20" t="str">
        <f>E$9</f>
        <v>2022-23 
Budget 
Estimate</v>
      </c>
      <c r="F159" s="20" t="str">
        <f>F$9</f>
        <v>2023-24 
Budget 
Estimate</v>
      </c>
      <c r="G159" s="75"/>
      <c r="H159" s="75"/>
    </row>
    <row r="160" spans="1:8" s="1" customFormat="1" ht="8.1" customHeight="1">
      <c r="A160" s="33"/>
      <c r="C160" s="34"/>
      <c r="D160" s="27"/>
      <c r="F160" s="27"/>
      <c r="G160" s="75"/>
      <c r="H160" s="75"/>
    </row>
    <row r="161" spans="1:8" s="6" customFormat="1" ht="15.95" customHeight="1">
      <c r="A161" s="29"/>
      <c r="B161" s="50" t="s">
        <v>59</v>
      </c>
      <c r="C161" s="48"/>
      <c r="D161" s="11"/>
      <c r="E161" s="11"/>
      <c r="F161" s="8"/>
      <c r="G161" s="75"/>
      <c r="H161" s="75"/>
    </row>
    <row r="162" spans="1:8" s="13" customFormat="1" ht="20.100000000000001" customHeight="1">
      <c r="A162" s="30"/>
      <c r="B162" s="81" t="s">
        <v>37</v>
      </c>
      <c r="C162" s="82"/>
      <c r="D162" s="82"/>
      <c r="E162" s="82"/>
      <c r="F162" s="83"/>
      <c r="G162" s="75"/>
      <c r="H162" s="75"/>
    </row>
    <row r="163" spans="1:8" s="17" customFormat="1" ht="15.95" customHeight="1">
      <c r="A163" s="30"/>
      <c r="B163" s="21" t="s">
        <v>106</v>
      </c>
      <c r="C163" s="26">
        <v>296187</v>
      </c>
      <c r="D163" s="15">
        <f>C170</f>
        <v>286406</v>
      </c>
      <c r="E163" s="15">
        <f>D170</f>
        <v>307565</v>
      </c>
      <c r="F163" s="15">
        <f>E170</f>
        <v>316280</v>
      </c>
      <c r="G163" s="75"/>
      <c r="H163" s="75"/>
    </row>
    <row r="164" spans="1:8" s="17" customFormat="1" ht="15.95" customHeight="1">
      <c r="A164" s="31"/>
      <c r="B164" s="55" t="s">
        <v>149</v>
      </c>
      <c r="C164" s="15">
        <v>0</v>
      </c>
      <c r="D164" s="38"/>
      <c r="E164" s="38"/>
      <c r="F164" s="38"/>
      <c r="G164" s="75"/>
      <c r="H164" s="75"/>
    </row>
    <row r="165" spans="1:8" s="17" customFormat="1" ht="15.95" customHeight="1">
      <c r="A165" s="31"/>
      <c r="B165" s="46" t="s">
        <v>107</v>
      </c>
      <c r="C165" s="54">
        <f>C163+C164</f>
        <v>296187</v>
      </c>
      <c r="D165" s="54">
        <f>D163</f>
        <v>286406</v>
      </c>
      <c r="E165" s="54">
        <f>E163</f>
        <v>307565</v>
      </c>
      <c r="F165" s="54">
        <f>F163</f>
        <v>316280</v>
      </c>
      <c r="G165" s="75"/>
      <c r="H165" s="75"/>
    </row>
    <row r="166" spans="1:8" s="17" customFormat="1" ht="15.95" customHeight="1">
      <c r="A166" s="31"/>
      <c r="B166" s="14" t="s">
        <v>57</v>
      </c>
      <c r="C166" s="15">
        <f>-C51-C104</f>
        <v>1118</v>
      </c>
      <c r="D166" s="15">
        <f>-D51-D104</f>
        <v>30613</v>
      </c>
      <c r="E166" s="15">
        <f>-E51-E104</f>
        <v>20548</v>
      </c>
      <c r="F166" s="15">
        <f>-F51-F104</f>
        <v>7162</v>
      </c>
      <c r="G166" s="75"/>
      <c r="H166" s="75"/>
    </row>
    <row r="167" spans="1:8" s="17" customFormat="1" ht="15.95" customHeight="1">
      <c r="A167" s="31"/>
      <c r="B167" s="14" t="s">
        <v>58</v>
      </c>
      <c r="C167" s="15">
        <f>-SUM(C55:C56)</f>
        <v>0</v>
      </c>
      <c r="D167" s="15">
        <f>-SUM(D55:D56)</f>
        <v>0</v>
      </c>
      <c r="E167" s="15">
        <f>-SUM(E55:E56)</f>
        <v>0</v>
      </c>
      <c r="F167" s="15">
        <f>-SUM(F55:F56)</f>
        <v>0</v>
      </c>
      <c r="G167" s="75"/>
      <c r="H167" s="75"/>
    </row>
    <row r="168" spans="1:8" s="17" customFormat="1" ht="15.95" customHeight="1">
      <c r="A168" s="31"/>
      <c r="B168" s="21" t="s">
        <v>108</v>
      </c>
      <c r="C168" s="15">
        <v>-6232</v>
      </c>
      <c r="D168" s="15">
        <v>-4505</v>
      </c>
      <c r="E168" s="26">
        <v>-6825</v>
      </c>
      <c r="F168" s="26">
        <v>-7476</v>
      </c>
      <c r="G168" s="75"/>
      <c r="H168" s="75"/>
    </row>
    <row r="169" spans="1:8" s="17" customFormat="1" ht="15.95" customHeight="1">
      <c r="A169" s="31"/>
      <c r="B169" s="21" t="s">
        <v>109</v>
      </c>
      <c r="C169" s="15">
        <v>-4667</v>
      </c>
      <c r="D169" s="15">
        <v>-4949</v>
      </c>
      <c r="E169" s="26">
        <v>-5008</v>
      </c>
      <c r="F169" s="26">
        <v>-5068</v>
      </c>
      <c r="G169" s="75"/>
      <c r="H169" s="75"/>
    </row>
    <row r="170" spans="1:8" s="17" customFormat="1" ht="15.95" customHeight="1">
      <c r="A170" s="32"/>
      <c r="B170" s="18" t="s">
        <v>110</v>
      </c>
      <c r="C170" s="16">
        <f>SUM(C165:C169)</f>
        <v>286406</v>
      </c>
      <c r="D170" s="16">
        <f>SUM(D165:D169)</f>
        <v>307565</v>
      </c>
      <c r="E170" s="16">
        <f>SUM(E165:E169)</f>
        <v>316280</v>
      </c>
      <c r="F170" s="16">
        <f>SUM(F165:F169)</f>
        <v>310898</v>
      </c>
      <c r="G170" s="75"/>
      <c r="H170" s="75"/>
    </row>
    <row r="171" spans="1:8" s="13" customFormat="1" ht="20.100000000000001" customHeight="1">
      <c r="A171" s="30"/>
      <c r="B171" s="81" t="s">
        <v>139</v>
      </c>
      <c r="C171" s="82"/>
      <c r="D171" s="82"/>
      <c r="E171" s="82"/>
      <c r="F171" s="83"/>
      <c r="G171" s="75"/>
      <c r="H171" s="75"/>
    </row>
    <row r="172" spans="1:8" s="17" customFormat="1" ht="15.95" customHeight="1">
      <c r="A172" s="30"/>
      <c r="B172" s="21" t="s">
        <v>106</v>
      </c>
      <c r="C172" s="26">
        <v>0</v>
      </c>
      <c r="D172" s="15">
        <f>C179</f>
        <v>0</v>
      </c>
      <c r="E172" s="15">
        <f>D179</f>
        <v>0</v>
      </c>
      <c r="F172" s="15">
        <f>E179</f>
        <v>0</v>
      </c>
      <c r="G172" s="75"/>
      <c r="H172" s="75"/>
    </row>
    <row r="173" spans="1:8" s="17" customFormat="1" ht="15.95" customHeight="1">
      <c r="A173" s="31"/>
      <c r="B173" s="14" t="s">
        <v>149</v>
      </c>
      <c r="C173" s="15">
        <v>0</v>
      </c>
      <c r="D173" s="38"/>
      <c r="E173" s="38"/>
      <c r="F173" s="38"/>
      <c r="G173" s="75"/>
      <c r="H173" s="75"/>
    </row>
    <row r="174" spans="1:8" s="17" customFormat="1" ht="15.95" customHeight="1">
      <c r="A174" s="31"/>
      <c r="B174" s="46" t="s">
        <v>107</v>
      </c>
      <c r="C174" s="54">
        <f>C172+C173</f>
        <v>0</v>
      </c>
      <c r="D174" s="54">
        <f>D172</f>
        <v>0</v>
      </c>
      <c r="E174" s="54">
        <f>E172</f>
        <v>0</v>
      </c>
      <c r="F174" s="54">
        <f>F172</f>
        <v>0</v>
      </c>
      <c r="G174" s="75"/>
      <c r="H174" s="75"/>
    </row>
    <row r="175" spans="1:8" s="17" customFormat="1" ht="15.95" customHeight="1">
      <c r="A175" s="31"/>
      <c r="B175" s="14" t="s">
        <v>57</v>
      </c>
      <c r="C175" s="15">
        <f>-C127-C152</f>
        <v>0</v>
      </c>
      <c r="D175" s="15">
        <f>-D127-D152</f>
        <v>0</v>
      </c>
      <c r="E175" s="15">
        <f>-E127-E152</f>
        <v>0</v>
      </c>
      <c r="F175" s="15">
        <f>-F127-F152</f>
        <v>0</v>
      </c>
      <c r="G175" s="75"/>
      <c r="H175" s="75"/>
    </row>
    <row r="176" spans="1:8" s="17" customFormat="1" ht="15.95" customHeight="1">
      <c r="A176" s="31"/>
      <c r="B176" s="14" t="s">
        <v>58</v>
      </c>
      <c r="C176" s="15">
        <f>-SUM(C131:C132)</f>
        <v>0</v>
      </c>
      <c r="D176" s="15">
        <f>-SUM(D131:D132)</f>
        <v>0</v>
      </c>
      <c r="E176" s="15">
        <f>-SUM(E131:E132)</f>
        <v>0</v>
      </c>
      <c r="F176" s="15">
        <f>-SUM(F131:F132)</f>
        <v>0</v>
      </c>
      <c r="G176" s="75"/>
      <c r="H176" s="75"/>
    </row>
    <row r="177" spans="1:8" s="17" customFormat="1" ht="15.95" customHeight="1">
      <c r="A177" s="31"/>
      <c r="B177" s="21" t="s">
        <v>108</v>
      </c>
      <c r="C177" s="26">
        <v>0</v>
      </c>
      <c r="D177" s="26">
        <v>0</v>
      </c>
      <c r="E177" s="26">
        <v>0</v>
      </c>
      <c r="F177" s="26">
        <v>0</v>
      </c>
      <c r="G177" s="75"/>
      <c r="H177" s="75"/>
    </row>
    <row r="178" spans="1:8" s="17" customFormat="1" ht="15.95" customHeight="1">
      <c r="A178" s="31"/>
      <c r="B178" s="21" t="s">
        <v>109</v>
      </c>
      <c r="C178" s="26">
        <v>0</v>
      </c>
      <c r="D178" s="26">
        <v>0</v>
      </c>
      <c r="E178" s="26">
        <v>0</v>
      </c>
      <c r="F178" s="26">
        <v>0</v>
      </c>
      <c r="G178" s="75"/>
      <c r="H178" s="75"/>
    </row>
    <row r="179" spans="1:8" s="17" customFormat="1" ht="15.95" customHeight="1">
      <c r="A179" s="32"/>
      <c r="B179" s="18" t="s">
        <v>111</v>
      </c>
      <c r="C179" s="16">
        <f>SUM(C174:C178)</f>
        <v>0</v>
      </c>
      <c r="D179" s="16">
        <f>SUM(D174:D178)</f>
        <v>0</v>
      </c>
      <c r="E179" s="16">
        <f>SUM(E174:E178)</f>
        <v>0</v>
      </c>
      <c r="F179" s="16">
        <f>SUM(F174:F178)</f>
        <v>0</v>
      </c>
      <c r="G179" s="75"/>
      <c r="H179" s="75"/>
    </row>
    <row r="180" spans="1:8" s="1" customFormat="1" ht="8.1" customHeight="1">
      <c r="A180" s="33"/>
      <c r="C180" s="34"/>
      <c r="D180" s="27"/>
      <c r="F180" s="27"/>
      <c r="G180" s="75"/>
      <c r="H180" s="75"/>
    </row>
    <row r="181" spans="1:8" s="17" customFormat="1" ht="15.95" customHeight="1">
      <c r="A181" s="32"/>
      <c r="B181" s="18" t="s">
        <v>120</v>
      </c>
      <c r="C181" s="16">
        <f>C170+C179</f>
        <v>286406</v>
      </c>
      <c r="D181" s="16">
        <f>D170+D179</f>
        <v>307565</v>
      </c>
      <c r="E181" s="16">
        <f>E170+E179</f>
        <v>316280</v>
      </c>
      <c r="F181" s="16">
        <f>F170+F179</f>
        <v>310898</v>
      </c>
      <c r="G181" s="75"/>
      <c r="H181" s="75"/>
    </row>
    <row r="182" spans="1:8" s="1" customFormat="1" ht="8.1" customHeight="1">
      <c r="A182" s="33"/>
      <c r="C182" s="34"/>
      <c r="D182" s="27"/>
      <c r="F182" s="27"/>
      <c r="G182" s="75"/>
      <c r="H182" s="75"/>
    </row>
    <row r="183" spans="1:8" s="6" customFormat="1" ht="15.95" customHeight="1">
      <c r="A183" s="29"/>
      <c r="B183" s="50" t="s">
        <v>113</v>
      </c>
      <c r="C183" s="48"/>
      <c r="D183" s="11"/>
      <c r="E183" s="11"/>
      <c r="F183" s="8"/>
      <c r="G183" s="75"/>
      <c r="H183" s="75"/>
    </row>
    <row r="184" spans="1:8" s="17" customFormat="1" ht="15.95" customHeight="1">
      <c r="A184" s="31"/>
      <c r="B184" s="21" t="s">
        <v>115</v>
      </c>
      <c r="C184" s="26">
        <v>-168879</v>
      </c>
      <c r="D184" s="26">
        <v>-190080</v>
      </c>
      <c r="E184" s="26">
        <v>-204303</v>
      </c>
      <c r="F184" s="26">
        <v>-208301</v>
      </c>
      <c r="G184" s="75"/>
      <c r="H184" s="75"/>
    </row>
    <row r="185" spans="1:8" s="17" customFormat="1" ht="15.95" customHeight="1">
      <c r="A185" s="31"/>
      <c r="B185" s="45" t="s">
        <v>116</v>
      </c>
      <c r="C185" s="26">
        <v>-119104</v>
      </c>
      <c r="D185" s="26">
        <v>-114333</v>
      </c>
      <c r="E185" s="26">
        <v>-109282</v>
      </c>
      <c r="F185" s="26">
        <v>-104023</v>
      </c>
      <c r="G185" s="75"/>
      <c r="H185" s="75"/>
    </row>
    <row r="186" spans="1:8" s="17" customFormat="1" ht="15.95" customHeight="1">
      <c r="A186" s="31"/>
      <c r="B186" s="45" t="s">
        <v>117</v>
      </c>
      <c r="C186" s="26">
        <v>0</v>
      </c>
      <c r="D186" s="26">
        <v>0</v>
      </c>
      <c r="E186" s="26">
        <v>0</v>
      </c>
      <c r="F186" s="26">
        <v>0</v>
      </c>
      <c r="G186" s="75"/>
      <c r="H186" s="75"/>
    </row>
    <row r="187" spans="1:8" s="17" customFormat="1" ht="15.95" customHeight="1">
      <c r="A187" s="32"/>
      <c r="B187" s="18" t="s">
        <v>118</v>
      </c>
      <c r="C187" s="16">
        <f>SUM(C184:C186)</f>
        <v>-287983</v>
      </c>
      <c r="D187" s="16">
        <f>SUM(D184:D186)</f>
        <v>-304413</v>
      </c>
      <c r="E187" s="16">
        <f>SUM(E184:E186)</f>
        <v>-313585</v>
      </c>
      <c r="F187" s="16">
        <f>SUM(F184:F186)</f>
        <v>-312324</v>
      </c>
      <c r="G187" s="75"/>
      <c r="H187" s="75"/>
    </row>
    <row r="188" spans="1:8" s="17" customFormat="1" ht="30" customHeight="1">
      <c r="A188" s="31"/>
      <c r="B188" s="45" t="s">
        <v>119</v>
      </c>
      <c r="C188" s="26">
        <v>0</v>
      </c>
      <c r="D188" s="26">
        <v>0</v>
      </c>
      <c r="E188" s="26">
        <v>0</v>
      </c>
      <c r="F188" s="26">
        <v>0</v>
      </c>
      <c r="G188" s="75"/>
      <c r="H188" s="75"/>
    </row>
    <row r="189" spans="1:8" s="17" customFormat="1" ht="15.95" customHeight="1">
      <c r="A189" s="32"/>
      <c r="B189" s="18" t="s">
        <v>112</v>
      </c>
      <c r="C189" s="16">
        <f>SUM(C187:C188)</f>
        <v>-287983</v>
      </c>
      <c r="D189" s="16">
        <f>SUM(D187:D188)</f>
        <v>-304413</v>
      </c>
      <c r="E189" s="16">
        <f>SUM(E187:E188)</f>
        <v>-313585</v>
      </c>
      <c r="F189" s="16">
        <f>SUM(F187:F188)</f>
        <v>-312324</v>
      </c>
      <c r="G189" s="75"/>
      <c r="H189" s="75"/>
    </row>
    <row r="190" spans="1:8" s="1" customFormat="1" ht="8.1" customHeight="1">
      <c r="A190" s="33"/>
      <c r="C190" s="34"/>
      <c r="D190" s="27"/>
      <c r="F190" s="27"/>
      <c r="G190" s="75"/>
      <c r="H190" s="75"/>
    </row>
    <row r="191" spans="1:8" s="17" customFormat="1" ht="15.95" customHeight="1">
      <c r="A191" s="32"/>
      <c r="B191" s="18" t="s">
        <v>155</v>
      </c>
      <c r="C191" s="16">
        <f>C189+C181</f>
        <v>-1577</v>
      </c>
      <c r="D191" s="16">
        <f t="shared" ref="D191:F191" si="0">D189+D181</f>
        <v>3152</v>
      </c>
      <c r="E191" s="16">
        <f t="shared" si="0"/>
        <v>2695</v>
      </c>
      <c r="F191" s="16">
        <f t="shared" si="0"/>
        <v>-1426</v>
      </c>
      <c r="G191" s="75"/>
      <c r="H191" s="75"/>
    </row>
    <row r="192" spans="1:8" s="1" customFormat="1" ht="8.1" customHeight="1">
      <c r="A192" s="33"/>
      <c r="C192" s="34"/>
      <c r="D192" s="27"/>
      <c r="F192" s="27"/>
      <c r="G192" s="75"/>
      <c r="H192" s="75"/>
    </row>
    <row r="193" spans="1:9" s="6" customFormat="1" ht="15.95" customHeight="1">
      <c r="A193" s="29"/>
      <c r="B193" s="50" t="s">
        <v>114</v>
      </c>
      <c r="C193" s="48"/>
      <c r="D193" s="11"/>
      <c r="E193" s="11"/>
      <c r="F193" s="8"/>
      <c r="G193" s="75"/>
      <c r="H193" s="75"/>
    </row>
    <row r="194" spans="1:9" s="17" customFormat="1" ht="15.95" customHeight="1">
      <c r="A194" s="31"/>
      <c r="B194" s="21" t="s">
        <v>60</v>
      </c>
      <c r="C194" s="26">
        <v>-324000</v>
      </c>
      <c r="D194" s="26">
        <v>-316000</v>
      </c>
      <c r="E194" s="26">
        <v>-325000</v>
      </c>
      <c r="F194" s="26">
        <v>-324000</v>
      </c>
      <c r="G194" s="75"/>
      <c r="H194" s="75"/>
    </row>
    <row r="195" spans="1:9" s="17" customFormat="1" ht="15.95" customHeight="1">
      <c r="A195" s="31"/>
      <c r="B195" s="21" t="s">
        <v>61</v>
      </c>
      <c r="C195" s="26">
        <v>-332000</v>
      </c>
      <c r="D195" s="26">
        <v>-324000</v>
      </c>
      <c r="E195" s="26">
        <v>-333000</v>
      </c>
      <c r="F195" s="26">
        <v>-332000</v>
      </c>
      <c r="G195" s="75"/>
      <c r="H195" s="75"/>
    </row>
    <row r="196" spans="1:9" ht="18" customHeight="1">
      <c r="D196" s="41"/>
      <c r="E196" s="41"/>
      <c r="F196" s="41"/>
    </row>
    <row r="197" spans="1:9" s="6" customFormat="1" ht="24.95" customHeight="1">
      <c r="A197" s="75"/>
      <c r="B197" s="75"/>
      <c r="C197" s="75"/>
      <c r="D197" s="75"/>
      <c r="E197" s="75"/>
      <c r="F197" s="75"/>
      <c r="G197" s="75"/>
      <c r="H197" s="75"/>
    </row>
    <row r="198" spans="1:9" s="6" customFormat="1" ht="20.100000000000001" customHeight="1">
      <c r="A198" s="75"/>
      <c r="B198" s="75"/>
      <c r="C198" s="75"/>
      <c r="D198" s="75"/>
      <c r="E198" s="75"/>
      <c r="F198" s="75"/>
      <c r="G198" s="75"/>
      <c r="H198" s="75"/>
    </row>
    <row r="199" spans="1:9" ht="18" customHeight="1">
      <c r="A199" s="75"/>
      <c r="B199" s="75"/>
      <c r="C199" s="75"/>
      <c r="D199" s="75"/>
      <c r="E199" s="75"/>
      <c r="F199" s="75"/>
    </row>
    <row r="200" spans="1:9" ht="15.95" customHeight="1">
      <c r="A200" s="75"/>
      <c r="B200" s="75"/>
      <c r="C200" s="75"/>
      <c r="D200" s="75"/>
      <c r="E200" s="75"/>
      <c r="F200" s="75"/>
    </row>
    <row r="201" spans="1:9" ht="15.95" customHeight="1">
      <c r="A201" s="75"/>
      <c r="B201" s="75"/>
      <c r="C201" s="75"/>
      <c r="D201" s="75"/>
      <c r="E201" s="75"/>
      <c r="F201" s="75"/>
    </row>
    <row r="202" spans="1:9" ht="15.95" customHeight="1">
      <c r="A202" s="75"/>
      <c r="B202" s="75"/>
      <c r="C202" s="75"/>
      <c r="D202" s="75"/>
      <c r="E202" s="75"/>
      <c r="F202" s="75"/>
    </row>
    <row r="203" spans="1:9" ht="15.95" customHeight="1">
      <c r="A203" s="75"/>
      <c r="B203" s="75"/>
      <c r="C203" s="75"/>
      <c r="D203" s="75"/>
      <c r="E203" s="75"/>
      <c r="F203" s="75"/>
    </row>
    <row r="204" spans="1:9" s="17" customFormat="1" ht="15.95" customHeight="1">
      <c r="A204" s="75"/>
      <c r="B204" s="75"/>
      <c r="C204" s="75"/>
      <c r="D204" s="75"/>
      <c r="E204" s="75"/>
      <c r="F204" s="75"/>
      <c r="G204" s="75"/>
      <c r="H204" s="75"/>
      <c r="I204" s="2"/>
    </row>
    <row r="205" spans="1:9" ht="18" customHeight="1">
      <c r="A205" s="75"/>
      <c r="B205" s="75"/>
      <c r="C205" s="75"/>
      <c r="D205" s="75"/>
      <c r="E205" s="75"/>
      <c r="F205" s="75"/>
    </row>
    <row r="206" spans="1:9" ht="18" customHeight="1">
      <c r="A206" s="75"/>
      <c r="B206" s="75"/>
      <c r="C206" s="75"/>
      <c r="D206" s="75"/>
      <c r="E206" s="75"/>
      <c r="F206" s="75"/>
    </row>
    <row r="207" spans="1:9" ht="15.95" customHeight="1">
      <c r="A207" s="75"/>
      <c r="B207" s="75"/>
      <c r="C207" s="75"/>
      <c r="D207" s="75"/>
      <c r="E207" s="75"/>
      <c r="F207" s="75"/>
    </row>
    <row r="208" spans="1:9" ht="15.95" customHeight="1">
      <c r="A208" s="75"/>
      <c r="B208" s="75"/>
      <c r="C208" s="75"/>
      <c r="D208" s="75"/>
      <c r="E208" s="75"/>
      <c r="F208" s="75"/>
    </row>
    <row r="209" spans="1:8" ht="15.95" customHeight="1">
      <c r="A209" s="75"/>
      <c r="B209" s="75"/>
      <c r="C209" s="75"/>
      <c r="D209" s="75"/>
      <c r="E209" s="75"/>
      <c r="F209" s="75"/>
    </row>
    <row r="210" spans="1:8" ht="15.95" customHeight="1">
      <c r="A210" s="75"/>
      <c r="B210" s="75"/>
      <c r="C210" s="75"/>
      <c r="D210" s="75"/>
      <c r="E210" s="75"/>
      <c r="F210" s="75"/>
    </row>
    <row r="211" spans="1:8" ht="15.95" customHeight="1">
      <c r="A211" s="75"/>
      <c r="B211" s="75"/>
      <c r="C211" s="75"/>
      <c r="D211" s="75"/>
      <c r="E211" s="75"/>
      <c r="F211" s="75"/>
    </row>
    <row r="212" spans="1:8" ht="15.95" customHeight="1">
      <c r="A212" s="75"/>
      <c r="B212" s="75"/>
      <c r="C212" s="75"/>
      <c r="D212" s="75"/>
      <c r="E212" s="75"/>
      <c r="F212" s="75"/>
    </row>
    <row r="213" spans="1:8" ht="15.95" customHeight="1">
      <c r="A213" s="75"/>
      <c r="B213" s="75"/>
      <c r="C213" s="75"/>
      <c r="D213" s="75"/>
      <c r="E213" s="75"/>
      <c r="F213" s="75"/>
    </row>
    <row r="214" spans="1:8" ht="15.95" customHeight="1">
      <c r="A214" s="75"/>
      <c r="B214" s="75"/>
      <c r="C214" s="75"/>
      <c r="D214" s="75"/>
      <c r="E214" s="75"/>
      <c r="F214" s="75"/>
    </row>
    <row r="215" spans="1:8" ht="15.95" customHeight="1">
      <c r="A215" s="75"/>
      <c r="B215" s="75"/>
      <c r="C215" s="75"/>
      <c r="D215" s="75"/>
      <c r="E215" s="75"/>
      <c r="F215" s="75"/>
    </row>
    <row r="216" spans="1:8" ht="15.95" customHeight="1">
      <c r="A216" s="75"/>
      <c r="B216" s="75"/>
      <c r="C216" s="75"/>
      <c r="D216" s="75"/>
      <c r="E216" s="75"/>
      <c r="F216" s="75"/>
    </row>
    <row r="217" spans="1:8">
      <c r="A217" s="75"/>
      <c r="B217" s="75"/>
      <c r="C217" s="75"/>
      <c r="D217" s="75"/>
      <c r="E217" s="75"/>
      <c r="F217" s="75"/>
    </row>
    <row r="218" spans="1:8">
      <c r="A218" s="75"/>
      <c r="B218" s="75"/>
      <c r="C218" s="75"/>
      <c r="D218" s="75"/>
      <c r="E218" s="75"/>
      <c r="F218" s="75"/>
    </row>
    <row r="219" spans="1:8" s="49" customFormat="1" ht="18" customHeight="1">
      <c r="A219" s="75"/>
      <c r="B219" s="75"/>
      <c r="C219" s="75"/>
      <c r="D219" s="75"/>
      <c r="E219" s="75"/>
      <c r="F219" s="75"/>
      <c r="G219" s="75"/>
      <c r="H219" s="75"/>
    </row>
    <row r="220" spans="1:8" ht="15.95" customHeight="1">
      <c r="A220" s="75"/>
      <c r="B220" s="75"/>
      <c r="C220" s="75"/>
      <c r="D220" s="75"/>
      <c r="E220" s="75"/>
      <c r="F220" s="75"/>
    </row>
    <row r="221" spans="1:8" ht="15.95" customHeight="1">
      <c r="A221" s="75"/>
      <c r="B221" s="75"/>
      <c r="C221" s="75"/>
      <c r="D221" s="75"/>
      <c r="E221" s="75"/>
      <c r="F221" s="75"/>
    </row>
    <row r="222" spans="1:8" ht="15.95" customHeight="1">
      <c r="A222" s="75"/>
      <c r="B222" s="75"/>
      <c r="C222" s="75"/>
      <c r="D222" s="75"/>
      <c r="E222" s="75"/>
      <c r="F222" s="75"/>
    </row>
    <row r="223" spans="1:8" ht="15.95" customHeight="1">
      <c r="A223" s="75"/>
      <c r="B223" s="75"/>
      <c r="C223" s="75"/>
      <c r="D223" s="75"/>
      <c r="E223" s="75"/>
      <c r="F223" s="75"/>
    </row>
    <row r="224" spans="1:8" ht="15.95" customHeight="1">
      <c r="A224" s="75"/>
      <c r="B224" s="75"/>
      <c r="C224" s="75"/>
      <c r="D224" s="75"/>
      <c r="E224" s="75"/>
      <c r="F224" s="75"/>
    </row>
    <row r="225" spans="1:6" ht="15.95" customHeight="1">
      <c r="A225" s="75"/>
      <c r="B225" s="75"/>
      <c r="C225" s="75"/>
      <c r="D225" s="75"/>
      <c r="E225" s="75"/>
      <c r="F225" s="75"/>
    </row>
    <row r="226" spans="1:6" ht="15.95" customHeight="1">
      <c r="A226" s="75"/>
      <c r="B226" s="75"/>
      <c r="C226" s="75"/>
      <c r="D226" s="75"/>
      <c r="E226" s="75"/>
      <c r="F226" s="75"/>
    </row>
    <row r="227" spans="1:6" ht="15.95" customHeight="1">
      <c r="A227" s="75"/>
      <c r="B227" s="75"/>
      <c r="C227" s="75"/>
      <c r="D227" s="75"/>
      <c r="E227" s="75"/>
      <c r="F227" s="75"/>
    </row>
    <row r="228" spans="1:6" ht="15.95" customHeight="1">
      <c r="A228" s="75"/>
      <c r="B228" s="75"/>
      <c r="C228" s="75"/>
      <c r="D228" s="75"/>
      <c r="E228" s="75"/>
      <c r="F228" s="75"/>
    </row>
    <row r="229" spans="1:6" ht="15.95" customHeight="1">
      <c r="A229" s="75"/>
      <c r="B229" s="75"/>
      <c r="C229" s="75"/>
      <c r="D229" s="75"/>
      <c r="E229" s="75"/>
      <c r="F229" s="75"/>
    </row>
    <row r="230" spans="1:6">
      <c r="A230" s="75"/>
      <c r="B230" s="75"/>
      <c r="C230" s="75"/>
      <c r="D230" s="75"/>
      <c r="E230" s="75"/>
      <c r="F230" s="75"/>
    </row>
    <row r="231" spans="1:6">
      <c r="A231" s="75"/>
      <c r="B231" s="75"/>
      <c r="C231" s="75"/>
      <c r="D231" s="75"/>
      <c r="E231" s="75"/>
      <c r="F231" s="75"/>
    </row>
    <row r="232" spans="1:6">
      <c r="A232" s="75"/>
      <c r="B232" s="75"/>
      <c r="C232" s="75"/>
      <c r="D232" s="75"/>
      <c r="E232" s="75"/>
      <c r="F232" s="75"/>
    </row>
    <row r="233" spans="1:6">
      <c r="A233" s="75"/>
      <c r="B233" s="75"/>
      <c r="C233" s="75"/>
      <c r="D233" s="75"/>
      <c r="E233" s="75"/>
      <c r="F233" s="75"/>
    </row>
    <row r="234" spans="1:6">
      <c r="A234" s="75"/>
      <c r="B234" s="75"/>
      <c r="C234" s="75"/>
      <c r="D234" s="75"/>
      <c r="E234" s="75"/>
      <c r="F234" s="75"/>
    </row>
  </sheetData>
  <mergeCells count="5">
    <mergeCell ref="B171:F171"/>
    <mergeCell ref="B65:F65"/>
    <mergeCell ref="B77:F77"/>
    <mergeCell ref="B83:F83"/>
    <mergeCell ref="B162:F162"/>
  </mergeCells>
  <dataValidations count="7">
    <dataValidation type="whole" errorStyle="warning" allowBlank="1" showInputMessage="1" showErrorMessage="1" errorTitle="WARNING" error="All figures must be entered as whole numbers. Please ensure that the figure you have entered is correct." sqref="C188:F188 C164 C173">
      <formula1>-1000000</formula1>
      <formula2>1000000</formula2>
    </dataValidation>
    <dataValidation type="whole" errorStyle="warning" operator="lessThanOrEqual" allowBlank="1" showInputMessage="1" showErrorMessage="1" errorTitle="WARNING: Check signage" error="Liabilities are expected to be entered as negative whole numbers. Please ensure the figure you have entered is correct. " sqref="C184:F186 C194:F195">
      <formula1>0</formula1>
    </dataValidation>
    <dataValidation type="whole" errorStyle="warning" operator="lessThanOrEqual" allowBlank="1" showInputMessage="1" showErrorMessage="1" errorTitle="WARNING: Check signage" error="Repayments are expected to be entered as negative whole numbers. Please ensure the figure you have entered is correct. " sqref="E168:F169 C177:F178">
      <formula1>0</formula1>
    </dataValidation>
    <dataValidation type="whole" errorStyle="warning" operator="lessThanOrEqual" allowBlank="1" showInputMessage="1" showErrorMessage="1" errorTitle="WARNING: Check signage" error="Financing must be entered as a negative whole number. Please ensure the figure you have entered is correct. " sqref="C44:F53 E54:F54 C55:F56 C98:F103 C122:F132 C147:F151">
      <formula1>0</formula1>
    </dataValidation>
    <dataValidation type="whole" errorStyle="warning" operator="greaterThanOrEqual" allowBlank="1" showInputMessage="1" showErrorMessage="1" errorTitle="WARNING: Check signage" error="Expenditure must be entered as a positive whole number. Please ensure the figure you have entered is correct." sqref="C31:F40 C66:F75 C78:F81 C84:F93 C114:F118 C141:F143">
      <formula1>0</formula1>
    </dataValidation>
    <dataValidation type="whole" errorStyle="warning" allowBlank="1" showInputMessage="1" showErrorMessage="1" errorTitle="WARNING" error="All figures need to be entered rounded to the nearest whole number. Please review the figure you have entered." sqref="C174 D172:F174 D163:F165 C165">
      <formula1>-100000000</formula1>
      <formula2>100000000</formula2>
    </dataValidation>
    <dataValidation type="whole" errorStyle="warning" allowBlank="1" showInputMessage="1" showErrorMessage="1" errorTitle="WARNING" error="All figures need to be entered rounded to the nearest whole number. This figure is also expected to be a positive figure. Please review the figure you have entered." sqref="C54:D54 C168:D169 C152:F152">
      <formula1>0</formula1>
      <formula2>100000000</formula2>
    </dataValidation>
  </dataValidations>
  <pageMargins left="0.7" right="0.7" top="0.75" bottom="0.75" header="0.3" footer="0.3"/>
  <pageSetup paperSize="9" orientation="portrait" horizontalDpi="90" verticalDpi="9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C5D9F1"/>
  </sheetPr>
  <dimension ref="A1:I234"/>
  <sheetViews>
    <sheetView zoomScaleNormal="100" workbookViewId="0">
      <pane ySplit="3" topLeftCell="A4" activePane="bottomLeft" state="frozen"/>
      <selection activeCell="H1" sqref="H1"/>
      <selection pane="bottomLeft" activeCell="C1" sqref="C1"/>
    </sheetView>
  </sheetViews>
  <sheetFormatPr defaultColWidth="9.140625" defaultRowHeight="12.75"/>
  <cols>
    <col min="1" max="1" width="4" style="39" customWidth="1"/>
    <col min="2" max="2" width="94.140625" style="40" customWidth="1"/>
    <col min="3" max="6" width="17.5703125" style="40" customWidth="1"/>
    <col min="7" max="7" width="11.140625" style="75" customWidth="1"/>
    <col min="8" max="8" width="69" style="75" customWidth="1"/>
    <col min="9" max="16384" width="9.140625" style="40"/>
  </cols>
  <sheetData>
    <row r="1" spans="1:8" s="3" customFormat="1" ht="20.100000000000001" customHeight="1">
      <c r="A1" s="28"/>
      <c r="B1" s="4" t="s">
        <v>156</v>
      </c>
      <c r="G1" s="75"/>
      <c r="H1" s="75"/>
    </row>
    <row r="2" spans="1:8" s="3" customFormat="1" ht="20.100000000000001" customHeight="1">
      <c r="A2" s="28"/>
      <c r="B2" s="5" t="s">
        <v>122</v>
      </c>
      <c r="D2" s="74"/>
      <c r="E2" s="74"/>
      <c r="F2" s="37"/>
      <c r="G2" s="75"/>
      <c r="H2" s="75"/>
    </row>
    <row r="3" spans="1:8" s="6" customFormat="1" ht="12.75" customHeight="1">
      <c r="A3" s="29"/>
      <c r="B3" s="7"/>
      <c r="G3" s="75"/>
      <c r="H3" s="75"/>
    </row>
    <row r="4" spans="1:8" s="6" customFormat="1" ht="20.100000000000001" customHeight="1">
      <c r="A4" s="29"/>
      <c r="B4" s="10" t="s">
        <v>39</v>
      </c>
      <c r="C4" s="9"/>
      <c r="D4" s="9"/>
      <c r="E4" s="9"/>
      <c r="F4" s="9"/>
      <c r="G4" s="75"/>
      <c r="H4" s="75"/>
    </row>
    <row r="5" spans="1:8" s="6" customFormat="1" ht="20.100000000000001" customHeight="1">
      <c r="A5" s="29"/>
      <c r="B5" s="10" t="s">
        <v>40</v>
      </c>
      <c r="C5" s="9"/>
      <c r="D5" s="9"/>
      <c r="E5" s="9"/>
      <c r="F5" s="9"/>
      <c r="G5" s="75"/>
      <c r="H5" s="75"/>
    </row>
    <row r="6" spans="1:8" s="6" customFormat="1" ht="20.100000000000001" customHeight="1">
      <c r="A6" s="29"/>
      <c r="B6" s="10" t="s">
        <v>140</v>
      </c>
      <c r="C6" s="47"/>
      <c r="D6" s="9"/>
      <c r="F6" s="9"/>
      <c r="G6" s="75"/>
      <c r="H6" s="75"/>
    </row>
    <row r="7" spans="1:8" s="1" customFormat="1" ht="8.1" customHeight="1">
      <c r="A7" s="33"/>
      <c r="C7" s="34"/>
      <c r="D7" s="51"/>
      <c r="F7" s="51"/>
      <c r="G7" s="75"/>
      <c r="H7" s="75"/>
    </row>
    <row r="8" spans="1:8" s="6" customFormat="1" ht="24.95" customHeight="1">
      <c r="A8" s="29"/>
      <c r="B8" s="23" t="s">
        <v>124</v>
      </c>
      <c r="C8" s="22"/>
      <c r="D8" s="11"/>
      <c r="E8" s="11"/>
      <c r="F8" s="8" t="s">
        <v>16</v>
      </c>
      <c r="G8" s="75"/>
      <c r="H8" s="75"/>
    </row>
    <row r="9" spans="1:8" s="13" customFormat="1" ht="45" customHeight="1">
      <c r="A9" s="30"/>
      <c r="B9" s="19"/>
      <c r="C9" s="20" t="s">
        <v>152</v>
      </c>
      <c r="D9" s="20" t="s">
        <v>41</v>
      </c>
      <c r="E9" s="20" t="s">
        <v>42</v>
      </c>
      <c r="F9" s="20" t="s">
        <v>153</v>
      </c>
      <c r="G9" s="75"/>
      <c r="H9" s="75"/>
    </row>
    <row r="10" spans="1:8" s="1" customFormat="1" ht="8.1" customHeight="1">
      <c r="A10" s="33"/>
      <c r="C10" s="34"/>
      <c r="D10" s="27"/>
      <c r="F10" s="27"/>
      <c r="G10" s="75"/>
      <c r="H10" s="75"/>
    </row>
    <row r="11" spans="1:8" s="6" customFormat="1" ht="15.95" customHeight="1">
      <c r="A11" s="29"/>
      <c r="B11" s="50" t="s">
        <v>43</v>
      </c>
      <c r="C11" s="48"/>
      <c r="D11" s="11"/>
      <c r="E11" s="11"/>
      <c r="F11" s="8"/>
      <c r="G11" s="75"/>
      <c r="H11" s="75"/>
    </row>
    <row r="12" spans="1:8" s="17" customFormat="1" ht="15.95" customHeight="1">
      <c r="A12" s="31"/>
      <c r="B12" s="14" t="s">
        <v>125</v>
      </c>
      <c r="C12" s="15">
        <f>C41+C119</f>
        <v>231033</v>
      </c>
      <c r="D12" s="15">
        <f>D41+D119</f>
        <v>429490</v>
      </c>
      <c r="E12" s="15">
        <f>E41+E119</f>
        <v>353615</v>
      </c>
      <c r="F12" s="15">
        <f>F41+F119</f>
        <v>387431</v>
      </c>
      <c r="G12" s="75"/>
      <c r="H12" s="75"/>
    </row>
    <row r="13" spans="1:8" s="17" customFormat="1" ht="15.95" customHeight="1">
      <c r="A13" s="31"/>
      <c r="B13" s="14" t="s">
        <v>126</v>
      </c>
      <c r="C13" s="15">
        <f>SUM(C76,C82, C141:C142)</f>
        <v>19569</v>
      </c>
      <c r="D13" s="15">
        <f>SUM(D76,D82, D141:D142)</f>
        <v>13260</v>
      </c>
      <c r="E13" s="15">
        <f>SUM(E76,E82, E141:E142)</f>
        <v>4856</v>
      </c>
      <c r="F13" s="15">
        <f>SUM(F76,F82, F141:F142)</f>
        <v>72000</v>
      </c>
      <c r="G13" s="75"/>
      <c r="H13" s="75"/>
    </row>
    <row r="14" spans="1:8" s="17" customFormat="1" ht="15.95" customHeight="1">
      <c r="A14" s="31"/>
      <c r="B14" s="14" t="s">
        <v>93</v>
      </c>
      <c r="C14" s="15">
        <f>C94+C143</f>
        <v>49850</v>
      </c>
      <c r="D14" s="15">
        <f>D94+D143</f>
        <v>29192</v>
      </c>
      <c r="E14" s="15">
        <f>E94+E143</f>
        <v>28950</v>
      </c>
      <c r="F14" s="15">
        <f>F94+F143</f>
        <v>28950</v>
      </c>
      <c r="G14" s="75"/>
      <c r="H14" s="75"/>
    </row>
    <row r="15" spans="1:8" s="17" customFormat="1" ht="15.95" customHeight="1">
      <c r="A15" s="32"/>
      <c r="B15" s="18" t="s">
        <v>128</v>
      </c>
      <c r="C15" s="16">
        <f>SUM(C12:C14)</f>
        <v>300452</v>
      </c>
      <c r="D15" s="16">
        <f>SUM(D12:D14)</f>
        <v>471942</v>
      </c>
      <c r="E15" s="16">
        <f>SUM(E12:E14)</f>
        <v>387421</v>
      </c>
      <c r="F15" s="16">
        <f>SUM(F12:F14)</f>
        <v>488381</v>
      </c>
      <c r="G15" s="75"/>
      <c r="H15" s="75"/>
    </row>
    <row r="16" spans="1:8" s="1" customFormat="1" ht="8.1" customHeight="1">
      <c r="A16" s="33"/>
      <c r="C16" s="34"/>
      <c r="D16" s="27"/>
      <c r="F16" s="27"/>
      <c r="G16" s="75"/>
      <c r="H16" s="75"/>
    </row>
    <row r="17" spans="1:8" s="6" customFormat="1" ht="15.95" customHeight="1">
      <c r="A17" s="29"/>
      <c r="B17" s="50" t="s">
        <v>48</v>
      </c>
      <c r="C17" s="48"/>
      <c r="D17" s="11"/>
      <c r="E17" s="11"/>
      <c r="F17" s="8"/>
      <c r="G17" s="75"/>
      <c r="H17" s="75"/>
    </row>
    <row r="18" spans="1:8" s="17" customFormat="1" ht="15.95" customHeight="1">
      <c r="A18" s="31"/>
      <c r="B18" s="14" t="s">
        <v>133</v>
      </c>
      <c r="C18" s="15">
        <f>SUM(C44:C50,C122:C126)</f>
        <v>-98925</v>
      </c>
      <c r="D18" s="15">
        <f>SUM(D44:D50,D122:D126)</f>
        <v>-76118</v>
      </c>
      <c r="E18" s="15">
        <f>SUM(E44:E50,E122:E126)</f>
        <v>-58855</v>
      </c>
      <c r="F18" s="15">
        <f>SUM(F44:F50,F122:F126)</f>
        <v>-153466</v>
      </c>
      <c r="G18" s="75"/>
      <c r="H18" s="75"/>
    </row>
    <row r="19" spans="1:8" s="17" customFormat="1" ht="15.95" customHeight="1">
      <c r="A19" s="31"/>
      <c r="B19" s="14" t="s">
        <v>134</v>
      </c>
      <c r="C19" s="15">
        <f>SUM(C51,C104,C127,C152)</f>
        <v>-144474</v>
      </c>
      <c r="D19" s="15">
        <f>SUM(D51,D104,D127,D152)</f>
        <v>-323904</v>
      </c>
      <c r="E19" s="15">
        <f>SUM(E51,E104,E127,E152)</f>
        <v>-260708</v>
      </c>
      <c r="F19" s="15">
        <f>SUM(F51,F104,F127,F152)</f>
        <v>-274665</v>
      </c>
      <c r="G19" s="75"/>
      <c r="H19" s="75"/>
    </row>
    <row r="20" spans="1:8" s="17" customFormat="1" ht="15.95" customHeight="1">
      <c r="A20" s="31"/>
      <c r="B20" s="14" t="s">
        <v>135</v>
      </c>
      <c r="C20" s="15">
        <f>SUM(C55:C56,C131:C132)</f>
        <v>0</v>
      </c>
      <c r="D20" s="15">
        <f>SUM(D55:D56,D131:D132)</f>
        <v>0</v>
      </c>
      <c r="E20" s="15">
        <f>SUM(E55:E56,E131:E132)</f>
        <v>0</v>
      </c>
      <c r="F20" s="15">
        <f>SUM(F55:F56,F131:F132)</f>
        <v>0</v>
      </c>
      <c r="G20" s="75"/>
      <c r="H20" s="75"/>
    </row>
    <row r="21" spans="1:8" s="17" customFormat="1" ht="15.95" customHeight="1">
      <c r="A21" s="31"/>
      <c r="B21" s="14" t="s">
        <v>136</v>
      </c>
      <c r="C21" s="15">
        <f>SUM(C52:C53,C128:C129)</f>
        <v>-5757</v>
      </c>
      <c r="D21" s="15">
        <f>SUM(D52:D53,D128:D129)</f>
        <v>-24428</v>
      </c>
      <c r="E21" s="15">
        <f>SUM(E52:E53,E128:E129)</f>
        <v>-15608</v>
      </c>
      <c r="F21" s="15">
        <f>SUM(F52:F53,F128:F129)</f>
        <v>-3000</v>
      </c>
      <c r="G21" s="75"/>
      <c r="H21" s="75"/>
    </row>
    <row r="22" spans="1:8" s="17" customFormat="1" ht="15.95" customHeight="1">
      <c r="A22" s="31"/>
      <c r="B22" s="14" t="s">
        <v>137</v>
      </c>
      <c r="C22" s="15">
        <f>SUM(C54,C130)</f>
        <v>-1446</v>
      </c>
      <c r="D22" s="15">
        <f>SUM(D54,D130)</f>
        <v>-18300</v>
      </c>
      <c r="E22" s="15">
        <f>SUM(E54,E130)</f>
        <v>-23300</v>
      </c>
      <c r="F22" s="15">
        <f>SUM(F54,F130)</f>
        <v>-28300</v>
      </c>
      <c r="G22" s="75"/>
      <c r="H22" s="75"/>
    </row>
    <row r="23" spans="1:8" s="17" customFormat="1" ht="15.95" customHeight="1">
      <c r="A23" s="31"/>
      <c r="B23" s="14" t="s">
        <v>138</v>
      </c>
      <c r="C23" s="15">
        <f>SUM(C98:C103, C147:C151)</f>
        <v>-49850</v>
      </c>
      <c r="D23" s="15">
        <f>SUM(D98:D103, D147:D151)</f>
        <v>-29192</v>
      </c>
      <c r="E23" s="15">
        <f>SUM(E98:E103, E147:E151)</f>
        <v>-28950</v>
      </c>
      <c r="F23" s="15">
        <f>SUM(F98:F103, F147:F151)</f>
        <v>-28950</v>
      </c>
      <c r="G23" s="75"/>
      <c r="H23" s="75"/>
    </row>
    <row r="24" spans="1:8" s="17" customFormat="1" ht="15.95" customHeight="1">
      <c r="A24" s="32"/>
      <c r="B24" s="18" t="s">
        <v>53</v>
      </c>
      <c r="C24" s="16">
        <f>SUM(C18:C23)</f>
        <v>-300452</v>
      </c>
      <c r="D24" s="16">
        <f>SUM(D18:D23)</f>
        <v>-471942</v>
      </c>
      <c r="E24" s="16">
        <f>SUM(E18:E23)</f>
        <v>-387421</v>
      </c>
      <c r="F24" s="16">
        <f>SUM(F18:F23)</f>
        <v>-488381</v>
      </c>
      <c r="G24" s="75"/>
      <c r="H24" s="75"/>
    </row>
    <row r="25" spans="1:8" ht="18" customHeight="1">
      <c r="D25" s="41"/>
      <c r="E25" s="41"/>
      <c r="F25" s="41"/>
    </row>
    <row r="26" spans="1:8" s="6" customFormat="1" ht="24.95" customHeight="1">
      <c r="A26" s="29"/>
      <c r="B26" s="23" t="s">
        <v>127</v>
      </c>
      <c r="C26" s="22"/>
      <c r="D26" s="11"/>
      <c r="E26" s="11"/>
      <c r="F26" s="8"/>
      <c r="G26" s="75"/>
      <c r="H26" s="75"/>
    </row>
    <row r="27" spans="1:8" s="6" customFormat="1" ht="20.100000000000001" customHeight="1">
      <c r="A27" s="29"/>
      <c r="B27" s="12" t="s">
        <v>142</v>
      </c>
      <c r="C27" s="48"/>
      <c r="D27" s="11"/>
      <c r="E27" s="11"/>
      <c r="F27" s="8" t="s">
        <v>16</v>
      </c>
      <c r="G27" s="75"/>
      <c r="H27" s="75"/>
    </row>
    <row r="28" spans="1:8" s="13" customFormat="1" ht="45" customHeight="1">
      <c r="A28" s="30"/>
      <c r="B28" s="19"/>
      <c r="C28" s="20" t="str">
        <f>C$9</f>
        <v>2020-21 
Provisional 
Outturn</v>
      </c>
      <c r="D28" s="20" t="str">
        <f>D$9</f>
        <v>2021-22 
Budget 
Estimate</v>
      </c>
      <c r="E28" s="20" t="str">
        <f>E$9</f>
        <v>2022-23 
Budget 
Estimate</v>
      </c>
      <c r="F28" s="20" t="str">
        <f>F$9</f>
        <v>2023-24 
Budget 
Estimate</v>
      </c>
      <c r="G28" s="75"/>
      <c r="H28" s="75"/>
    </row>
    <row r="29" spans="1:8" s="1" customFormat="1" ht="8.1" customHeight="1">
      <c r="A29" s="33"/>
      <c r="C29" s="34"/>
      <c r="D29" s="27"/>
      <c r="F29" s="27"/>
      <c r="G29" s="75"/>
      <c r="H29" s="75"/>
    </row>
    <row r="30" spans="1:8" s="6" customFormat="1" ht="15.95" customHeight="1">
      <c r="A30" s="29"/>
      <c r="B30" s="50" t="s">
        <v>43</v>
      </c>
      <c r="C30" s="48"/>
      <c r="D30" s="11"/>
      <c r="E30" s="11"/>
      <c r="F30" s="8"/>
      <c r="G30" s="75"/>
      <c r="H30" s="75"/>
    </row>
    <row r="31" spans="1:8" s="17" customFormat="1" ht="15.95" customHeight="1">
      <c r="A31" s="31"/>
      <c r="B31" s="21" t="s">
        <v>31</v>
      </c>
      <c r="C31" s="26">
        <v>52110</v>
      </c>
      <c r="D31" s="26">
        <v>125366</v>
      </c>
      <c r="E31" s="26">
        <v>82031</v>
      </c>
      <c r="F31" s="26">
        <v>84168</v>
      </c>
      <c r="G31" s="75"/>
      <c r="H31" s="75"/>
    </row>
    <row r="32" spans="1:8" s="17" customFormat="1" ht="15.95" customHeight="1">
      <c r="A32" s="31"/>
      <c r="B32" s="21" t="s">
        <v>154</v>
      </c>
      <c r="C32" s="26">
        <v>13533</v>
      </c>
      <c r="D32" s="26">
        <v>15168</v>
      </c>
      <c r="E32" s="26">
        <v>565</v>
      </c>
      <c r="F32" s="26">
        <v>9365</v>
      </c>
      <c r="G32" s="75"/>
      <c r="H32" s="75"/>
    </row>
    <row r="33" spans="1:8" s="17" customFormat="1" ht="15.95" customHeight="1">
      <c r="A33" s="31"/>
      <c r="B33" s="21" t="s">
        <v>32</v>
      </c>
      <c r="C33" s="26">
        <v>538</v>
      </c>
      <c r="D33" s="26">
        <v>0</v>
      </c>
      <c r="E33" s="26">
        <v>0</v>
      </c>
      <c r="F33" s="26">
        <v>0</v>
      </c>
      <c r="G33" s="75"/>
      <c r="H33" s="75"/>
    </row>
    <row r="34" spans="1:8" s="17" customFormat="1" ht="15.95" customHeight="1">
      <c r="A34" s="31"/>
      <c r="B34" s="21" t="s">
        <v>35</v>
      </c>
      <c r="C34" s="26">
        <v>91386</v>
      </c>
      <c r="D34" s="26">
        <v>184119</v>
      </c>
      <c r="E34" s="26">
        <v>79671</v>
      </c>
      <c r="F34" s="26">
        <v>33655</v>
      </c>
      <c r="G34" s="75"/>
      <c r="H34" s="75"/>
    </row>
    <row r="35" spans="1:8" s="17" customFormat="1" ht="15.95" customHeight="1">
      <c r="A35" s="31"/>
      <c r="B35" s="21" t="s">
        <v>33</v>
      </c>
      <c r="C35" s="26">
        <v>30060</v>
      </c>
      <c r="D35" s="26">
        <v>7656</v>
      </c>
      <c r="E35" s="26">
        <v>0</v>
      </c>
      <c r="F35" s="26">
        <v>0</v>
      </c>
      <c r="G35" s="75"/>
      <c r="H35" s="75"/>
    </row>
    <row r="36" spans="1:8" s="17" customFormat="1" ht="15.95" customHeight="1">
      <c r="A36" s="31"/>
      <c r="B36" s="21" t="s">
        <v>45</v>
      </c>
      <c r="C36" s="26">
        <v>954</v>
      </c>
      <c r="D36" s="26">
        <v>38</v>
      </c>
      <c r="E36" s="26">
        <v>0</v>
      </c>
      <c r="F36" s="26">
        <v>0</v>
      </c>
      <c r="G36" s="75"/>
      <c r="H36" s="75"/>
    </row>
    <row r="37" spans="1:8" s="17" customFormat="1" ht="15.95" customHeight="1">
      <c r="A37" s="31"/>
      <c r="B37" s="21" t="s">
        <v>44</v>
      </c>
      <c r="C37" s="26">
        <v>0</v>
      </c>
      <c r="D37" s="26">
        <v>0</v>
      </c>
      <c r="E37" s="26">
        <v>0</v>
      </c>
      <c r="F37" s="26">
        <v>0</v>
      </c>
      <c r="G37" s="75"/>
      <c r="H37" s="75"/>
    </row>
    <row r="38" spans="1:8" s="17" customFormat="1" ht="15.95" customHeight="1">
      <c r="A38" s="31"/>
      <c r="B38" s="21" t="s">
        <v>38</v>
      </c>
      <c r="C38" s="26">
        <v>0</v>
      </c>
      <c r="D38" s="26">
        <v>0</v>
      </c>
      <c r="E38" s="26">
        <v>0</v>
      </c>
      <c r="F38" s="26">
        <v>0</v>
      </c>
      <c r="G38" s="75"/>
      <c r="H38" s="75"/>
    </row>
    <row r="39" spans="1:8" s="17" customFormat="1" ht="15.95" customHeight="1">
      <c r="A39" s="31"/>
      <c r="B39" s="21" t="s">
        <v>34</v>
      </c>
      <c r="C39" s="26">
        <v>7202</v>
      </c>
      <c r="D39" s="26">
        <v>9757</v>
      </c>
      <c r="E39" s="26">
        <v>807</v>
      </c>
      <c r="F39" s="26">
        <v>1091</v>
      </c>
      <c r="G39" s="75"/>
      <c r="H39" s="75"/>
    </row>
    <row r="40" spans="1:8" s="17" customFormat="1" ht="15.95" customHeight="1">
      <c r="A40" s="31"/>
      <c r="B40" s="21" t="s">
        <v>46</v>
      </c>
      <c r="C40" s="26">
        <v>0</v>
      </c>
      <c r="D40" s="26">
        <v>0</v>
      </c>
      <c r="E40" s="26">
        <v>0</v>
      </c>
      <c r="F40" s="26">
        <v>0</v>
      </c>
      <c r="G40" s="75"/>
      <c r="H40" s="75"/>
    </row>
    <row r="41" spans="1:8" s="17" customFormat="1" ht="15.95" customHeight="1">
      <c r="A41" s="32"/>
      <c r="B41" s="18" t="s">
        <v>47</v>
      </c>
      <c r="C41" s="16">
        <f>SUM(C31:C40)</f>
        <v>195783</v>
      </c>
      <c r="D41" s="16">
        <f>SUM(D31:D40)</f>
        <v>342104</v>
      </c>
      <c r="E41" s="16">
        <f>SUM(E31:E40)</f>
        <v>163074</v>
      </c>
      <c r="F41" s="16">
        <f>SUM(F31:F40)</f>
        <v>128279</v>
      </c>
      <c r="G41" s="75"/>
      <c r="H41" s="75"/>
    </row>
    <row r="42" spans="1:8" s="1" customFormat="1" ht="8.1" customHeight="1">
      <c r="A42" s="33"/>
      <c r="C42" s="34"/>
      <c r="D42" s="27"/>
      <c r="F42" s="27"/>
      <c r="G42" s="75"/>
      <c r="H42" s="75"/>
    </row>
    <row r="43" spans="1:8" s="6" customFormat="1" ht="15.95" customHeight="1">
      <c r="A43" s="29"/>
      <c r="B43" s="50" t="s">
        <v>48</v>
      </c>
      <c r="C43" s="48"/>
      <c r="D43" s="11"/>
      <c r="E43" s="11"/>
      <c r="F43" s="8"/>
      <c r="G43" s="75"/>
      <c r="H43" s="75"/>
    </row>
    <row r="44" spans="1:8" s="17" customFormat="1" ht="15.95" customHeight="1">
      <c r="A44" s="31"/>
      <c r="B44" s="21" t="s">
        <v>78</v>
      </c>
      <c r="C44" s="26">
        <v>-37422</v>
      </c>
      <c r="D44" s="26">
        <v>-37118</v>
      </c>
      <c r="E44" s="26">
        <v>-37225</v>
      </c>
      <c r="F44" s="26">
        <v>-37225</v>
      </c>
      <c r="G44" s="75"/>
      <c r="H44" s="75"/>
    </row>
    <row r="45" spans="1:8" s="17" customFormat="1" ht="15.95" customHeight="1">
      <c r="A45" s="31"/>
      <c r="B45" s="21" t="s">
        <v>79</v>
      </c>
      <c r="C45" s="26">
        <v>-13235</v>
      </c>
      <c r="D45" s="26">
        <v>-2299</v>
      </c>
      <c r="E45" s="26">
        <v>-2299</v>
      </c>
      <c r="F45" s="26">
        <v>-2299</v>
      </c>
      <c r="G45" s="75"/>
      <c r="H45" s="75"/>
    </row>
    <row r="46" spans="1:8" s="17" customFormat="1" ht="15.95" customHeight="1">
      <c r="A46" s="31"/>
      <c r="B46" s="21" t="s">
        <v>80</v>
      </c>
      <c r="C46" s="26">
        <v>0</v>
      </c>
      <c r="D46" s="26">
        <v>0</v>
      </c>
      <c r="E46" s="26">
        <v>0</v>
      </c>
      <c r="F46" s="26">
        <v>0</v>
      </c>
      <c r="G46" s="75"/>
      <c r="H46" s="75"/>
    </row>
    <row r="47" spans="1:8" s="17" customFormat="1" ht="15.95" customHeight="1">
      <c r="A47" s="31"/>
      <c r="B47" s="21" t="s">
        <v>81</v>
      </c>
      <c r="C47" s="26">
        <v>0</v>
      </c>
      <c r="D47" s="26">
        <v>0</v>
      </c>
      <c r="E47" s="26">
        <v>0</v>
      </c>
      <c r="F47" s="26">
        <v>0</v>
      </c>
      <c r="G47" s="75"/>
      <c r="H47" s="75"/>
    </row>
    <row r="48" spans="1:8" s="17" customFormat="1" ht="15.95" customHeight="1">
      <c r="A48" s="31"/>
      <c r="B48" s="21" t="s">
        <v>82</v>
      </c>
      <c r="C48" s="26">
        <v>0</v>
      </c>
      <c r="D48" s="26">
        <v>0</v>
      </c>
      <c r="E48" s="26">
        <v>0</v>
      </c>
      <c r="F48" s="26">
        <v>0</v>
      </c>
      <c r="G48" s="75"/>
      <c r="H48" s="75"/>
    </row>
    <row r="49" spans="1:8" s="17" customFormat="1" ht="15.95" customHeight="1">
      <c r="A49" s="31"/>
      <c r="B49" s="21" t="s">
        <v>83</v>
      </c>
      <c r="C49" s="26">
        <v>-6224</v>
      </c>
      <c r="D49" s="26">
        <v>-436</v>
      </c>
      <c r="E49" s="26">
        <v>-6157</v>
      </c>
      <c r="F49" s="26">
        <v>-1538</v>
      </c>
      <c r="G49" s="75"/>
      <c r="H49" s="75"/>
    </row>
    <row r="50" spans="1:8" s="17" customFormat="1" ht="15.95" customHeight="1">
      <c r="A50" s="31"/>
      <c r="B50" s="21" t="s">
        <v>84</v>
      </c>
      <c r="C50" s="26">
        <v>-9470</v>
      </c>
      <c r="D50" s="26">
        <v>-263</v>
      </c>
      <c r="E50" s="26">
        <v>0</v>
      </c>
      <c r="F50" s="26">
        <v>0</v>
      </c>
      <c r="G50" s="75"/>
      <c r="H50" s="75"/>
    </row>
    <row r="51" spans="1:8" s="17" customFormat="1" ht="15.95" customHeight="1">
      <c r="A51" s="31"/>
      <c r="B51" s="21" t="s">
        <v>85</v>
      </c>
      <c r="C51" s="26">
        <v>-122229</v>
      </c>
      <c r="D51" s="26">
        <v>-277560</v>
      </c>
      <c r="E51" s="26">
        <v>-101785</v>
      </c>
      <c r="F51" s="26">
        <v>-84217</v>
      </c>
      <c r="G51" s="75"/>
      <c r="H51" s="75"/>
    </row>
    <row r="52" spans="1:8" s="17" customFormat="1" ht="15.95" customHeight="1">
      <c r="A52" s="31"/>
      <c r="B52" s="21" t="s">
        <v>86</v>
      </c>
      <c r="C52" s="26">
        <v>-5757</v>
      </c>
      <c r="D52" s="26">
        <v>-3000</v>
      </c>
      <c r="E52" s="26">
        <v>-3000</v>
      </c>
      <c r="F52" s="26">
        <v>-3000</v>
      </c>
      <c r="G52" s="75"/>
      <c r="H52" s="75"/>
    </row>
    <row r="53" spans="1:8" s="17" customFormat="1" ht="15.95" customHeight="1">
      <c r="A53" s="31"/>
      <c r="B53" s="21" t="s">
        <v>87</v>
      </c>
      <c r="C53" s="26">
        <v>0</v>
      </c>
      <c r="D53" s="26">
        <v>-21428</v>
      </c>
      <c r="E53" s="26">
        <v>-12608</v>
      </c>
      <c r="F53" s="26">
        <v>0</v>
      </c>
      <c r="G53" s="75"/>
      <c r="H53" s="75"/>
    </row>
    <row r="54" spans="1:8" s="17" customFormat="1" ht="15.95" customHeight="1">
      <c r="A54" s="31"/>
      <c r="B54" s="21" t="s">
        <v>88</v>
      </c>
      <c r="C54" s="15">
        <v>-1446</v>
      </c>
      <c r="D54" s="15">
        <v>0</v>
      </c>
      <c r="E54" s="26">
        <v>0</v>
      </c>
      <c r="F54" s="26">
        <v>0</v>
      </c>
      <c r="G54" s="75"/>
      <c r="H54" s="75"/>
    </row>
    <row r="55" spans="1:8" s="17" customFormat="1" ht="15.95" customHeight="1">
      <c r="A55" s="31"/>
      <c r="B55" s="21" t="s">
        <v>89</v>
      </c>
      <c r="C55" s="26">
        <v>0</v>
      </c>
      <c r="D55" s="26">
        <v>0</v>
      </c>
      <c r="E55" s="26">
        <v>0</v>
      </c>
      <c r="F55" s="26">
        <v>0</v>
      </c>
      <c r="G55" s="75"/>
      <c r="H55" s="75"/>
    </row>
    <row r="56" spans="1:8" s="17" customFormat="1" ht="15.95" customHeight="1">
      <c r="A56" s="31"/>
      <c r="B56" s="21" t="s">
        <v>90</v>
      </c>
      <c r="C56" s="26">
        <v>0</v>
      </c>
      <c r="D56" s="26">
        <v>0</v>
      </c>
      <c r="E56" s="26">
        <v>0</v>
      </c>
      <c r="F56" s="26">
        <v>0</v>
      </c>
      <c r="G56" s="75"/>
      <c r="H56" s="75"/>
    </row>
    <row r="57" spans="1:8" s="17" customFormat="1" ht="15.95" customHeight="1">
      <c r="A57" s="32"/>
      <c r="B57" s="18" t="s">
        <v>49</v>
      </c>
      <c r="C57" s="16">
        <f>SUM(C44:C56)</f>
        <v>-195783</v>
      </c>
      <c r="D57" s="16">
        <f>SUM(D44:D56)</f>
        <v>-342104</v>
      </c>
      <c r="E57" s="16">
        <f>SUM(E44:E56)</f>
        <v>-163074</v>
      </c>
      <c r="F57" s="16">
        <f>SUM(F44:F56)</f>
        <v>-128279</v>
      </c>
      <c r="G57" s="75"/>
      <c r="H57" s="75"/>
    </row>
    <row r="58" spans="1:8" s="1" customFormat="1" ht="8.1" customHeight="1">
      <c r="A58" s="33"/>
      <c r="C58" s="34"/>
      <c r="D58" s="27"/>
      <c r="F58" s="27"/>
      <c r="G58" s="75"/>
      <c r="H58" s="75"/>
    </row>
    <row r="59" spans="1:8" s="17" customFormat="1" ht="15.95" customHeight="1">
      <c r="A59" s="31"/>
      <c r="B59" s="44" t="s">
        <v>97</v>
      </c>
      <c r="C59" s="36" t="str">
        <f>IF(C41+C57=0, "PASS", "FAIL")</f>
        <v>PASS</v>
      </c>
      <c r="D59" s="36" t="str">
        <f>IF(D41+D57=0, "PASS", "FAIL")</f>
        <v>PASS</v>
      </c>
      <c r="E59" s="36" t="str">
        <f>IF(E41+E57=0, "PASS", "FAIL")</f>
        <v>PASS</v>
      </c>
      <c r="F59" s="36" t="str">
        <f>IF(F41+F57=0, "PASS", "FAIL")</f>
        <v>PASS</v>
      </c>
      <c r="G59" s="75"/>
      <c r="H59" s="75"/>
    </row>
    <row r="60" spans="1:8" s="1" customFormat="1" ht="18" customHeight="1">
      <c r="A60" s="33"/>
      <c r="C60" s="34"/>
      <c r="D60" s="27"/>
      <c r="F60" s="27"/>
      <c r="G60" s="75"/>
      <c r="H60" s="75"/>
    </row>
    <row r="61" spans="1:8" s="6" customFormat="1" ht="20.100000000000001" customHeight="1">
      <c r="A61" s="29"/>
      <c r="B61" s="12" t="s">
        <v>141</v>
      </c>
      <c r="C61" s="48"/>
      <c r="D61" s="11"/>
      <c r="E61" s="11"/>
      <c r="F61" s="8" t="s">
        <v>16</v>
      </c>
      <c r="G61" s="75"/>
      <c r="H61" s="75"/>
    </row>
    <row r="62" spans="1:8" s="13" customFormat="1" ht="45" customHeight="1">
      <c r="A62" s="30"/>
      <c r="B62" s="19"/>
      <c r="C62" s="20" t="str">
        <f>C$9</f>
        <v>2020-21 
Provisional 
Outturn</v>
      </c>
      <c r="D62" s="20" t="str">
        <f>D$9</f>
        <v>2021-22 
Budget 
Estimate</v>
      </c>
      <c r="E62" s="20" t="str">
        <f>E$9</f>
        <v>2022-23 
Budget 
Estimate</v>
      </c>
      <c r="F62" s="20" t="str">
        <f>F$9</f>
        <v>2023-24 
Budget 
Estimate</v>
      </c>
      <c r="G62" s="75"/>
      <c r="H62" s="75"/>
    </row>
    <row r="63" spans="1:8" s="1" customFormat="1" ht="8.1" customHeight="1">
      <c r="A63" s="33"/>
      <c r="C63" s="34"/>
      <c r="D63" s="27"/>
      <c r="F63" s="27"/>
      <c r="G63" s="75"/>
      <c r="H63" s="75"/>
    </row>
    <row r="64" spans="1:8" s="6" customFormat="1" ht="15.95" customHeight="1">
      <c r="A64" s="29"/>
      <c r="B64" s="50" t="s">
        <v>43</v>
      </c>
      <c r="C64" s="48"/>
      <c r="D64" s="11"/>
      <c r="E64" s="11"/>
      <c r="F64" s="8"/>
      <c r="G64" s="75"/>
      <c r="H64" s="75"/>
    </row>
    <row r="65" spans="1:8" s="13" customFormat="1" ht="20.100000000000001" customHeight="1">
      <c r="A65" s="30"/>
      <c r="B65" s="81" t="s">
        <v>94</v>
      </c>
      <c r="C65" s="82"/>
      <c r="D65" s="82"/>
      <c r="E65" s="82"/>
      <c r="F65" s="83"/>
      <c r="G65" s="75"/>
      <c r="H65" s="75"/>
    </row>
    <row r="66" spans="1:8" s="17" customFormat="1" ht="15.95" customHeight="1">
      <c r="A66" s="31"/>
      <c r="B66" s="21" t="s">
        <v>31</v>
      </c>
      <c r="C66" s="26">
        <v>0</v>
      </c>
      <c r="D66" s="26">
        <v>0</v>
      </c>
      <c r="E66" s="26">
        <v>0</v>
      </c>
      <c r="F66" s="26">
        <v>0</v>
      </c>
      <c r="G66" s="75"/>
      <c r="H66" s="75"/>
    </row>
    <row r="67" spans="1:8" s="17" customFormat="1" ht="15.95" customHeight="1">
      <c r="A67" s="31"/>
      <c r="B67" s="21" t="s">
        <v>154</v>
      </c>
      <c r="C67" s="26">
        <v>0</v>
      </c>
      <c r="D67" s="26">
        <v>0</v>
      </c>
      <c r="E67" s="26">
        <v>0</v>
      </c>
      <c r="F67" s="26">
        <v>0</v>
      </c>
      <c r="G67" s="75"/>
      <c r="H67" s="75"/>
    </row>
    <row r="68" spans="1:8" s="17" customFormat="1" ht="15.95" customHeight="1">
      <c r="A68" s="31"/>
      <c r="B68" s="21" t="s">
        <v>32</v>
      </c>
      <c r="C68" s="26">
        <v>0</v>
      </c>
      <c r="D68" s="26">
        <v>0</v>
      </c>
      <c r="E68" s="26">
        <v>0</v>
      </c>
      <c r="F68" s="26">
        <v>0</v>
      </c>
      <c r="G68" s="75"/>
      <c r="H68" s="75"/>
    </row>
    <row r="69" spans="1:8" s="17" customFormat="1" ht="15.95" customHeight="1">
      <c r="A69" s="31"/>
      <c r="B69" s="21" t="s">
        <v>50</v>
      </c>
      <c r="C69" s="26">
        <v>0</v>
      </c>
      <c r="D69" s="26">
        <v>0</v>
      </c>
      <c r="E69" s="26">
        <v>0</v>
      </c>
      <c r="F69" s="26">
        <v>0</v>
      </c>
      <c r="G69" s="75"/>
      <c r="H69" s="75"/>
    </row>
    <row r="70" spans="1:8" s="17" customFormat="1" ht="15.95" customHeight="1">
      <c r="A70" s="31"/>
      <c r="B70" s="21" t="s">
        <v>33</v>
      </c>
      <c r="C70" s="26">
        <v>0</v>
      </c>
      <c r="D70" s="26">
        <v>0</v>
      </c>
      <c r="E70" s="26">
        <v>0</v>
      </c>
      <c r="F70" s="26">
        <v>0</v>
      </c>
      <c r="G70" s="75"/>
      <c r="H70" s="75"/>
    </row>
    <row r="71" spans="1:8" s="17" customFormat="1" ht="15.95" customHeight="1">
      <c r="A71" s="31"/>
      <c r="B71" s="21" t="s">
        <v>45</v>
      </c>
      <c r="C71" s="26">
        <v>0</v>
      </c>
      <c r="D71" s="26">
        <v>0</v>
      </c>
      <c r="E71" s="26">
        <v>0</v>
      </c>
      <c r="F71" s="26">
        <v>0</v>
      </c>
      <c r="G71" s="75"/>
      <c r="H71" s="75"/>
    </row>
    <row r="72" spans="1:8" s="17" customFormat="1" ht="15.95" customHeight="1">
      <c r="A72" s="31"/>
      <c r="B72" s="21" t="s">
        <v>44</v>
      </c>
      <c r="C72" s="26">
        <v>0</v>
      </c>
      <c r="D72" s="26">
        <v>0</v>
      </c>
      <c r="E72" s="26">
        <v>0</v>
      </c>
      <c r="F72" s="26">
        <v>0</v>
      </c>
      <c r="G72" s="75"/>
      <c r="H72" s="75"/>
    </row>
    <row r="73" spans="1:8" s="17" customFormat="1" ht="15.95" customHeight="1">
      <c r="A73" s="31"/>
      <c r="B73" s="21" t="s">
        <v>38</v>
      </c>
      <c r="C73" s="26">
        <v>0</v>
      </c>
      <c r="D73" s="26">
        <v>0</v>
      </c>
      <c r="E73" s="26">
        <v>0</v>
      </c>
      <c r="F73" s="26">
        <v>0</v>
      </c>
      <c r="G73" s="75"/>
      <c r="H73" s="75"/>
    </row>
    <row r="74" spans="1:8" s="17" customFormat="1" ht="15.95" customHeight="1">
      <c r="A74" s="31"/>
      <c r="B74" s="21" t="s">
        <v>34</v>
      </c>
      <c r="C74" s="26">
        <v>0</v>
      </c>
      <c r="D74" s="26">
        <v>0</v>
      </c>
      <c r="E74" s="26">
        <v>0</v>
      </c>
      <c r="F74" s="26">
        <v>0</v>
      </c>
      <c r="G74" s="75"/>
      <c r="H74" s="75"/>
    </row>
    <row r="75" spans="1:8" s="17" customFormat="1" ht="15.95" customHeight="1">
      <c r="A75" s="31"/>
      <c r="B75" s="21" t="s">
        <v>46</v>
      </c>
      <c r="C75" s="26">
        <v>0</v>
      </c>
      <c r="D75" s="26">
        <v>0</v>
      </c>
      <c r="E75" s="26">
        <v>0</v>
      </c>
      <c r="F75" s="26">
        <v>0</v>
      </c>
      <c r="G75" s="75"/>
      <c r="H75" s="75"/>
    </row>
    <row r="76" spans="1:8" s="17" customFormat="1" ht="15.95" customHeight="1">
      <c r="A76" s="32"/>
      <c r="B76" s="24" t="s">
        <v>95</v>
      </c>
      <c r="C76" s="25">
        <f>SUM(C66:C75)</f>
        <v>0</v>
      </c>
      <c r="D76" s="25">
        <f>SUM(D66:D75)</f>
        <v>0</v>
      </c>
      <c r="E76" s="25">
        <f>SUM(E66:E75)</f>
        <v>0</v>
      </c>
      <c r="F76" s="25">
        <f>SUM(F66:F75)</f>
        <v>0</v>
      </c>
      <c r="G76" s="75"/>
      <c r="H76" s="75"/>
    </row>
    <row r="77" spans="1:8" s="13" customFormat="1" ht="20.100000000000001" customHeight="1">
      <c r="A77" s="30"/>
      <c r="B77" s="81" t="s">
        <v>130</v>
      </c>
      <c r="C77" s="82"/>
      <c r="D77" s="82"/>
      <c r="E77" s="82"/>
      <c r="F77" s="83"/>
      <c r="G77" s="75"/>
      <c r="H77" s="75"/>
    </row>
    <row r="78" spans="1:8" s="17" customFormat="1" ht="15.95" customHeight="1">
      <c r="A78" s="31"/>
      <c r="B78" s="21" t="s">
        <v>51</v>
      </c>
      <c r="C78" s="26">
        <v>0</v>
      </c>
      <c r="D78" s="26">
        <v>0</v>
      </c>
      <c r="E78" s="26">
        <v>0</v>
      </c>
      <c r="F78" s="26">
        <v>0</v>
      </c>
      <c r="G78" s="75"/>
      <c r="H78" s="75"/>
    </row>
    <row r="79" spans="1:8" s="17" customFormat="1" ht="15.95" customHeight="1">
      <c r="A79" s="31"/>
      <c r="B79" s="21" t="s">
        <v>92</v>
      </c>
      <c r="C79" s="26">
        <v>0</v>
      </c>
      <c r="D79" s="26">
        <v>0</v>
      </c>
      <c r="E79" s="26">
        <v>0</v>
      </c>
      <c r="F79" s="26">
        <v>0</v>
      </c>
      <c r="G79" s="75"/>
      <c r="H79" s="75"/>
    </row>
    <row r="80" spans="1:8" s="17" customFormat="1" ht="15.95" customHeight="1">
      <c r="A80" s="31"/>
      <c r="B80" s="21" t="s">
        <v>131</v>
      </c>
      <c r="C80" s="26">
        <v>19569</v>
      </c>
      <c r="D80" s="26">
        <v>13260</v>
      </c>
      <c r="E80" s="26">
        <v>4856</v>
      </c>
      <c r="F80" s="26">
        <v>72000</v>
      </c>
      <c r="G80" s="75"/>
      <c r="H80" s="75"/>
    </row>
    <row r="81" spans="1:8" s="17" customFormat="1" ht="15.95" customHeight="1">
      <c r="A81" s="31"/>
      <c r="B81" s="21" t="s">
        <v>52</v>
      </c>
      <c r="C81" s="26">
        <v>0</v>
      </c>
      <c r="D81" s="26">
        <v>0</v>
      </c>
      <c r="E81" s="26">
        <v>0</v>
      </c>
      <c r="F81" s="26">
        <v>0</v>
      </c>
      <c r="G81" s="75"/>
      <c r="H81" s="75"/>
    </row>
    <row r="82" spans="1:8" s="17" customFormat="1" ht="15.95" customHeight="1">
      <c r="A82" s="32"/>
      <c r="B82" s="24" t="s">
        <v>132</v>
      </c>
      <c r="C82" s="25">
        <f>SUM(C78:C81)</f>
        <v>19569</v>
      </c>
      <c r="D82" s="25">
        <f>SUM(D78:D81)</f>
        <v>13260</v>
      </c>
      <c r="E82" s="25">
        <f>SUM(E78:E81)</f>
        <v>4856</v>
      </c>
      <c r="F82" s="25">
        <f>SUM(F78:F81)</f>
        <v>72000</v>
      </c>
      <c r="G82" s="75"/>
      <c r="H82" s="75"/>
    </row>
    <row r="83" spans="1:8" s="13" customFormat="1" ht="20.100000000000001" customHeight="1">
      <c r="A83" s="30"/>
      <c r="B83" s="81" t="s">
        <v>93</v>
      </c>
      <c r="C83" s="82"/>
      <c r="D83" s="82"/>
      <c r="E83" s="82"/>
      <c r="F83" s="83"/>
      <c r="G83" s="75"/>
      <c r="H83" s="75"/>
    </row>
    <row r="84" spans="1:8" s="17" customFormat="1" ht="15.95" customHeight="1">
      <c r="A84" s="31"/>
      <c r="B84" s="21" t="s">
        <v>31</v>
      </c>
      <c r="C84" s="26">
        <v>0</v>
      </c>
      <c r="D84" s="26">
        <v>0</v>
      </c>
      <c r="E84" s="26">
        <v>0</v>
      </c>
      <c r="F84" s="26">
        <v>0</v>
      </c>
      <c r="G84" s="75"/>
      <c r="H84" s="75"/>
    </row>
    <row r="85" spans="1:8" s="17" customFormat="1" ht="15.95" customHeight="1">
      <c r="A85" s="31"/>
      <c r="B85" s="21" t="s">
        <v>154</v>
      </c>
      <c r="C85" s="26">
        <v>0</v>
      </c>
      <c r="D85" s="26">
        <v>0</v>
      </c>
      <c r="E85" s="26">
        <v>0</v>
      </c>
      <c r="F85" s="26">
        <v>0</v>
      </c>
      <c r="G85" s="75"/>
      <c r="H85" s="75"/>
    </row>
    <row r="86" spans="1:8" s="17" customFormat="1" ht="15.95" customHeight="1">
      <c r="A86" s="31"/>
      <c r="B86" s="21" t="s">
        <v>32</v>
      </c>
      <c r="C86" s="26">
        <v>0</v>
      </c>
      <c r="D86" s="26">
        <v>0</v>
      </c>
      <c r="E86" s="26">
        <v>0</v>
      </c>
      <c r="F86" s="26">
        <v>0</v>
      </c>
      <c r="G86" s="75"/>
      <c r="H86" s="75"/>
    </row>
    <row r="87" spans="1:8" s="17" customFormat="1" ht="15.95" customHeight="1">
      <c r="A87" s="31"/>
      <c r="B87" s="21" t="s">
        <v>35</v>
      </c>
      <c r="C87" s="26">
        <v>0</v>
      </c>
      <c r="D87" s="26">
        <v>0</v>
      </c>
      <c r="E87" s="26">
        <v>0</v>
      </c>
      <c r="F87" s="26">
        <v>0</v>
      </c>
      <c r="G87" s="75"/>
      <c r="H87" s="75"/>
    </row>
    <row r="88" spans="1:8" s="17" customFormat="1" ht="15.95" customHeight="1">
      <c r="A88" s="31"/>
      <c r="B88" s="21" t="s">
        <v>33</v>
      </c>
      <c r="C88" s="26">
        <v>0</v>
      </c>
      <c r="D88" s="26">
        <v>0</v>
      </c>
      <c r="E88" s="26">
        <v>0</v>
      </c>
      <c r="F88" s="26">
        <v>0</v>
      </c>
      <c r="G88" s="75"/>
      <c r="H88" s="75"/>
    </row>
    <row r="89" spans="1:8" s="17" customFormat="1" ht="15.95" customHeight="1">
      <c r="A89" s="31"/>
      <c r="B89" s="21" t="s">
        <v>45</v>
      </c>
      <c r="C89" s="26">
        <v>0</v>
      </c>
      <c r="D89" s="26">
        <v>0</v>
      </c>
      <c r="E89" s="26">
        <v>0</v>
      </c>
      <c r="F89" s="26">
        <v>0</v>
      </c>
      <c r="G89" s="75"/>
      <c r="H89" s="75"/>
    </row>
    <row r="90" spans="1:8" s="17" customFormat="1" ht="15.95" customHeight="1">
      <c r="A90" s="31"/>
      <c r="B90" s="21" t="s">
        <v>44</v>
      </c>
      <c r="C90" s="26">
        <v>49850</v>
      </c>
      <c r="D90" s="26">
        <v>29192</v>
      </c>
      <c r="E90" s="26">
        <v>28950</v>
      </c>
      <c r="F90" s="26">
        <v>28950</v>
      </c>
      <c r="G90" s="75"/>
      <c r="H90" s="75"/>
    </row>
    <row r="91" spans="1:8" s="17" customFormat="1" ht="15.95" customHeight="1">
      <c r="A91" s="31"/>
      <c r="B91" s="21" t="s">
        <v>38</v>
      </c>
      <c r="C91" s="26">
        <v>0</v>
      </c>
      <c r="D91" s="26">
        <v>0</v>
      </c>
      <c r="E91" s="26">
        <v>0</v>
      </c>
      <c r="F91" s="26">
        <v>0</v>
      </c>
      <c r="G91" s="75"/>
      <c r="H91" s="75"/>
    </row>
    <row r="92" spans="1:8" s="17" customFormat="1" ht="15.95" customHeight="1">
      <c r="A92" s="31"/>
      <c r="B92" s="21" t="s">
        <v>34</v>
      </c>
      <c r="C92" s="26">
        <v>0</v>
      </c>
      <c r="D92" s="26">
        <v>0</v>
      </c>
      <c r="E92" s="26">
        <v>0</v>
      </c>
      <c r="F92" s="26">
        <v>0</v>
      </c>
      <c r="G92" s="75"/>
      <c r="H92" s="75"/>
    </row>
    <row r="93" spans="1:8" s="17" customFormat="1" ht="15.95" customHeight="1">
      <c r="A93" s="31"/>
      <c r="B93" s="21" t="s">
        <v>46</v>
      </c>
      <c r="C93" s="26">
        <v>0</v>
      </c>
      <c r="D93" s="26">
        <v>0</v>
      </c>
      <c r="E93" s="26">
        <v>0</v>
      </c>
      <c r="F93" s="26">
        <v>0</v>
      </c>
      <c r="G93" s="75"/>
      <c r="H93" s="75"/>
    </row>
    <row r="94" spans="1:8" s="17" customFormat="1" ht="15.95" customHeight="1">
      <c r="A94" s="32"/>
      <c r="B94" s="24" t="s">
        <v>96</v>
      </c>
      <c r="C94" s="25">
        <f>SUM(C84:C93)</f>
        <v>49850</v>
      </c>
      <c r="D94" s="25">
        <f>SUM(D84:D93)</f>
        <v>29192</v>
      </c>
      <c r="E94" s="25">
        <f>SUM(E84:E93)</f>
        <v>28950</v>
      </c>
      <c r="F94" s="25">
        <f>SUM(F84:F93)</f>
        <v>28950</v>
      </c>
      <c r="G94" s="75"/>
      <c r="H94" s="75"/>
    </row>
    <row r="95" spans="1:8" s="17" customFormat="1" ht="15.95" customHeight="1">
      <c r="A95" s="32"/>
      <c r="B95" s="18" t="s">
        <v>129</v>
      </c>
      <c r="C95" s="16">
        <f>SUM(C76,C82, C94)</f>
        <v>69419</v>
      </c>
      <c r="D95" s="16">
        <f>SUM(D76,D82, D94)</f>
        <v>42452</v>
      </c>
      <c r="E95" s="16">
        <f>SUM(E76,E82, E94)</f>
        <v>33806</v>
      </c>
      <c r="F95" s="16">
        <f>SUM(F76,F82, F94)</f>
        <v>100950</v>
      </c>
      <c r="G95" s="75"/>
      <c r="H95" s="75"/>
    </row>
    <row r="96" spans="1:8" s="1" customFormat="1" ht="8.1" customHeight="1">
      <c r="A96" s="33"/>
      <c r="C96" s="34"/>
      <c r="D96" s="27"/>
      <c r="F96" s="27"/>
      <c r="G96" s="75"/>
      <c r="H96" s="75"/>
    </row>
    <row r="97" spans="1:8" s="6" customFormat="1" ht="15.95" customHeight="1">
      <c r="A97" s="29"/>
      <c r="B97" s="50" t="s">
        <v>48</v>
      </c>
      <c r="C97" s="48"/>
      <c r="D97" s="11"/>
      <c r="E97" s="11"/>
      <c r="F97" s="8"/>
      <c r="G97" s="75"/>
      <c r="H97" s="75"/>
    </row>
    <row r="98" spans="1:8" s="17" customFormat="1" ht="15.95" customHeight="1">
      <c r="A98" s="31"/>
      <c r="B98" s="21" t="s">
        <v>78</v>
      </c>
      <c r="C98" s="26">
        <v>-707</v>
      </c>
      <c r="D98" s="26">
        <v>-1242</v>
      </c>
      <c r="E98" s="26">
        <v>-1000</v>
      </c>
      <c r="F98" s="26">
        <v>-1000</v>
      </c>
      <c r="G98" s="75"/>
      <c r="H98" s="75"/>
    </row>
    <row r="99" spans="1:8" s="17" customFormat="1" ht="15.95" customHeight="1">
      <c r="A99" s="31"/>
      <c r="B99" s="21" t="s">
        <v>79</v>
      </c>
      <c r="C99" s="26">
        <v>-49143</v>
      </c>
      <c r="D99" s="26">
        <v>-27950</v>
      </c>
      <c r="E99" s="26">
        <v>-27950</v>
      </c>
      <c r="F99" s="26">
        <v>-27950</v>
      </c>
      <c r="G99" s="75"/>
      <c r="H99" s="75"/>
    </row>
    <row r="100" spans="1:8" s="17" customFormat="1" ht="15.95" customHeight="1">
      <c r="A100" s="31"/>
      <c r="B100" s="21" t="s">
        <v>80</v>
      </c>
      <c r="C100" s="26">
        <v>0</v>
      </c>
      <c r="D100" s="26">
        <v>0</v>
      </c>
      <c r="E100" s="26">
        <v>0</v>
      </c>
      <c r="F100" s="26">
        <v>0</v>
      </c>
      <c r="G100" s="75"/>
      <c r="H100" s="75"/>
    </row>
    <row r="101" spans="1:8" s="17" customFormat="1" ht="15.95" customHeight="1">
      <c r="A101" s="31"/>
      <c r="B101" s="21" t="s">
        <v>81</v>
      </c>
      <c r="C101" s="26">
        <v>0</v>
      </c>
      <c r="D101" s="26">
        <v>0</v>
      </c>
      <c r="E101" s="26">
        <v>0</v>
      </c>
      <c r="F101" s="26">
        <v>0</v>
      </c>
      <c r="G101" s="75"/>
      <c r="H101" s="75"/>
    </row>
    <row r="102" spans="1:8" s="17" customFormat="1" ht="15.95" customHeight="1">
      <c r="A102" s="31"/>
      <c r="B102" s="21" t="s">
        <v>82</v>
      </c>
      <c r="C102" s="26">
        <v>0</v>
      </c>
      <c r="D102" s="26">
        <v>0</v>
      </c>
      <c r="E102" s="26">
        <v>0</v>
      </c>
      <c r="F102" s="26">
        <v>0</v>
      </c>
      <c r="G102" s="75"/>
      <c r="H102" s="75"/>
    </row>
    <row r="103" spans="1:8" s="17" customFormat="1" ht="15.95" customHeight="1">
      <c r="A103" s="31"/>
      <c r="B103" s="21" t="s">
        <v>83</v>
      </c>
      <c r="C103" s="26">
        <v>0</v>
      </c>
      <c r="D103" s="26">
        <v>0</v>
      </c>
      <c r="E103" s="26">
        <v>0</v>
      </c>
      <c r="F103" s="26">
        <v>0</v>
      </c>
      <c r="G103" s="75"/>
      <c r="H103" s="75"/>
    </row>
    <row r="104" spans="1:8" s="17" customFormat="1" ht="15.95" customHeight="1">
      <c r="A104" s="31"/>
      <c r="B104" s="42" t="s">
        <v>85</v>
      </c>
      <c r="C104" s="15">
        <f>-SUM(C76,C82)</f>
        <v>-19569</v>
      </c>
      <c r="D104" s="15">
        <f>-SUM(D76,D82)</f>
        <v>-13260</v>
      </c>
      <c r="E104" s="15">
        <f>-SUM(E76,E82)</f>
        <v>-4856</v>
      </c>
      <c r="F104" s="15">
        <f>-SUM(F76,F82)</f>
        <v>-72000</v>
      </c>
      <c r="G104" s="75"/>
      <c r="H104" s="75"/>
    </row>
    <row r="105" spans="1:8" s="17" customFormat="1" ht="15.95" customHeight="1">
      <c r="A105" s="32"/>
      <c r="B105" s="18" t="s">
        <v>146</v>
      </c>
      <c r="C105" s="16">
        <f>SUM(C98:C104)</f>
        <v>-69419</v>
      </c>
      <c r="D105" s="16">
        <f>SUM(D98:D104)</f>
        <v>-42452</v>
      </c>
      <c r="E105" s="16">
        <f>SUM(E98:E104)</f>
        <v>-33806</v>
      </c>
      <c r="F105" s="16">
        <f>SUM(F98:F104)</f>
        <v>-100950</v>
      </c>
      <c r="G105" s="75"/>
      <c r="H105" s="75"/>
    </row>
    <row r="106" spans="1:8" s="1" customFormat="1" ht="8.1" customHeight="1">
      <c r="A106" s="33"/>
      <c r="C106" s="34"/>
      <c r="D106" s="27"/>
      <c r="F106" s="27"/>
      <c r="G106" s="75"/>
      <c r="H106" s="75"/>
    </row>
    <row r="107" spans="1:8" s="17" customFormat="1" ht="15.95" customHeight="1">
      <c r="A107" s="31"/>
      <c r="B107" s="44" t="s">
        <v>97</v>
      </c>
      <c r="C107" s="36" t="str">
        <f>IF(C95+C105=0, "PASS", "FAIL")</f>
        <v>PASS</v>
      </c>
      <c r="D107" s="36" t="str">
        <f>IF(D95+D105=0, "PASS", "FAIL")</f>
        <v>PASS</v>
      </c>
      <c r="E107" s="36" t="str">
        <f>IF(E95+E105=0, "PASS", "FAIL")</f>
        <v>PASS</v>
      </c>
      <c r="F107" s="36" t="str">
        <f>IF(F95+F105=0, "PASS", "FAIL")</f>
        <v>PASS</v>
      </c>
      <c r="G107" s="75"/>
      <c r="H107" s="75"/>
    </row>
    <row r="108" spans="1:8" ht="18" customHeight="1">
      <c r="D108" s="41"/>
      <c r="E108" s="41"/>
      <c r="F108" s="41"/>
    </row>
    <row r="109" spans="1:8" s="6" customFormat="1" ht="24.95" customHeight="1">
      <c r="A109" s="29"/>
      <c r="B109" s="23" t="s">
        <v>143</v>
      </c>
      <c r="C109" s="22"/>
      <c r="D109" s="11"/>
      <c r="E109" s="11"/>
      <c r="F109" s="8"/>
      <c r="G109" s="75"/>
      <c r="H109" s="75"/>
    </row>
    <row r="110" spans="1:8" s="6" customFormat="1" ht="20.100000000000001" customHeight="1">
      <c r="A110" s="29"/>
      <c r="B110" s="12" t="s">
        <v>144</v>
      </c>
      <c r="C110" s="48"/>
      <c r="D110" s="11"/>
      <c r="E110" s="11"/>
      <c r="F110" s="8" t="s">
        <v>16</v>
      </c>
      <c r="G110" s="75"/>
      <c r="H110" s="75"/>
    </row>
    <row r="111" spans="1:8" s="13" customFormat="1" ht="45" customHeight="1">
      <c r="A111" s="30"/>
      <c r="B111" s="19"/>
      <c r="C111" s="20" t="str">
        <f>C$9</f>
        <v>2020-21 
Provisional 
Outturn</v>
      </c>
      <c r="D111" s="20" t="str">
        <f>D$9</f>
        <v>2021-22 
Budget 
Estimate</v>
      </c>
      <c r="E111" s="20" t="str">
        <f>E$9</f>
        <v>2022-23 
Budget 
Estimate</v>
      </c>
      <c r="F111" s="20" t="str">
        <f>F$9</f>
        <v>2023-24 
Budget 
Estimate</v>
      </c>
      <c r="G111" s="75"/>
      <c r="H111" s="75"/>
    </row>
    <row r="112" spans="1:8" s="1" customFormat="1" ht="8.1" customHeight="1">
      <c r="A112" s="33"/>
      <c r="C112" s="34"/>
      <c r="D112" s="27"/>
      <c r="F112" s="27"/>
      <c r="G112" s="75"/>
      <c r="H112" s="75"/>
    </row>
    <row r="113" spans="1:8" s="6" customFormat="1" ht="15.95" customHeight="1">
      <c r="A113" s="29"/>
      <c r="B113" s="50" t="s">
        <v>43</v>
      </c>
      <c r="C113" s="48"/>
      <c r="D113" s="11"/>
      <c r="E113" s="11"/>
      <c r="F113" s="8"/>
      <c r="G113" s="75"/>
      <c r="H113" s="75"/>
    </row>
    <row r="114" spans="1:8" s="17" customFormat="1" ht="15.95" customHeight="1">
      <c r="A114" s="31"/>
      <c r="B114" s="21" t="s">
        <v>98</v>
      </c>
      <c r="C114" s="26">
        <v>15075</v>
      </c>
      <c r="D114" s="26">
        <v>34163</v>
      </c>
      <c r="E114" s="26">
        <v>75823</v>
      </c>
      <c r="F114" s="26">
        <v>96991</v>
      </c>
      <c r="G114" s="75"/>
      <c r="H114" s="75"/>
    </row>
    <row r="115" spans="1:8" s="17" customFormat="1" ht="15.95" customHeight="1">
      <c r="A115" s="31"/>
      <c r="B115" s="21" t="s">
        <v>99</v>
      </c>
      <c r="C115" s="26">
        <v>0</v>
      </c>
      <c r="D115" s="26">
        <v>0</v>
      </c>
      <c r="E115" s="26">
        <v>0</v>
      </c>
      <c r="F115" s="26">
        <v>0</v>
      </c>
      <c r="G115" s="75"/>
      <c r="H115" s="75"/>
    </row>
    <row r="116" spans="1:8" s="17" customFormat="1" ht="15.95" customHeight="1">
      <c r="A116" s="31"/>
      <c r="B116" s="21" t="s">
        <v>100</v>
      </c>
      <c r="C116" s="26">
        <v>0</v>
      </c>
      <c r="D116" s="26">
        <v>0</v>
      </c>
      <c r="E116" s="26">
        <v>0</v>
      </c>
      <c r="F116" s="26">
        <v>0</v>
      </c>
      <c r="G116" s="75"/>
      <c r="H116" s="75"/>
    </row>
    <row r="117" spans="1:8" s="17" customFormat="1" ht="15.95" customHeight="1">
      <c r="A117" s="31"/>
      <c r="B117" s="21" t="s">
        <v>101</v>
      </c>
      <c r="C117" s="26">
        <v>20175</v>
      </c>
      <c r="D117" s="26">
        <v>53223</v>
      </c>
      <c r="E117" s="26">
        <v>114718</v>
      </c>
      <c r="F117" s="26">
        <v>162161</v>
      </c>
      <c r="G117" s="75"/>
      <c r="H117" s="75"/>
    </row>
    <row r="118" spans="1:8" s="17" customFormat="1" ht="15.95" customHeight="1">
      <c r="A118" s="31"/>
      <c r="B118" s="21" t="s">
        <v>102</v>
      </c>
      <c r="C118" s="26">
        <v>0</v>
      </c>
      <c r="D118" s="26">
        <v>0</v>
      </c>
      <c r="E118" s="26">
        <v>0</v>
      </c>
      <c r="F118" s="26">
        <v>0</v>
      </c>
      <c r="G118" s="75"/>
      <c r="H118" s="75"/>
    </row>
    <row r="119" spans="1:8" s="17" customFormat="1" ht="15.95" customHeight="1">
      <c r="A119" s="32"/>
      <c r="B119" s="52" t="s">
        <v>54</v>
      </c>
      <c r="C119" s="53">
        <f>SUM(C114:C118)</f>
        <v>35250</v>
      </c>
      <c r="D119" s="53">
        <f>SUM(D114:D118)</f>
        <v>87386</v>
      </c>
      <c r="E119" s="53">
        <f>SUM(E114:E118)</f>
        <v>190541</v>
      </c>
      <c r="F119" s="53">
        <f>SUM(F114:F118)</f>
        <v>259152</v>
      </c>
      <c r="G119" s="75"/>
      <c r="H119" s="75"/>
    </row>
    <row r="120" spans="1:8" s="1" customFormat="1" ht="8.1" customHeight="1">
      <c r="A120" s="33"/>
      <c r="C120" s="34"/>
      <c r="D120" s="27"/>
      <c r="F120" s="27"/>
      <c r="G120" s="75"/>
      <c r="H120" s="75"/>
    </row>
    <row r="121" spans="1:8" s="6" customFormat="1" ht="15.95" customHeight="1">
      <c r="A121" s="29"/>
      <c r="B121" s="50" t="s">
        <v>48</v>
      </c>
      <c r="C121" s="48"/>
      <c r="D121" s="11"/>
      <c r="E121" s="11"/>
      <c r="F121" s="8"/>
      <c r="G121" s="75"/>
      <c r="H121" s="75"/>
    </row>
    <row r="122" spans="1:8" s="17" customFormat="1" ht="15.95" customHeight="1">
      <c r="A122" s="31"/>
      <c r="B122" s="21" t="s">
        <v>104</v>
      </c>
      <c r="C122" s="26">
        <v>0</v>
      </c>
      <c r="D122" s="26">
        <v>0</v>
      </c>
      <c r="E122" s="26">
        <v>0</v>
      </c>
      <c r="F122" s="26">
        <v>0</v>
      </c>
      <c r="G122" s="75"/>
      <c r="H122" s="75"/>
    </row>
    <row r="123" spans="1:8" s="17" customFormat="1" ht="15.95" customHeight="1">
      <c r="A123" s="31"/>
      <c r="B123" s="35" t="s">
        <v>121</v>
      </c>
      <c r="C123" s="26">
        <v>0</v>
      </c>
      <c r="D123" s="26">
        <v>0</v>
      </c>
      <c r="E123" s="26">
        <v>0</v>
      </c>
      <c r="F123" s="26">
        <v>0</v>
      </c>
      <c r="G123" s="75"/>
      <c r="H123" s="75"/>
    </row>
    <row r="124" spans="1:8" s="17" customFormat="1" ht="15.95" customHeight="1">
      <c r="A124" s="31"/>
      <c r="B124" s="21" t="s">
        <v>80</v>
      </c>
      <c r="C124" s="26">
        <v>0</v>
      </c>
      <c r="D124" s="26">
        <v>0</v>
      </c>
      <c r="E124" s="26">
        <v>0</v>
      </c>
      <c r="F124" s="26">
        <v>0</v>
      </c>
      <c r="G124" s="75"/>
      <c r="H124" s="75"/>
    </row>
    <row r="125" spans="1:8" s="17" customFormat="1" ht="15.95" customHeight="1">
      <c r="A125" s="31"/>
      <c r="B125" s="21" t="s">
        <v>81</v>
      </c>
      <c r="C125" s="26">
        <v>0</v>
      </c>
      <c r="D125" s="26">
        <v>0</v>
      </c>
      <c r="E125" s="26">
        <v>0</v>
      </c>
      <c r="F125" s="26">
        <v>0</v>
      </c>
      <c r="G125" s="75"/>
      <c r="H125" s="75"/>
    </row>
    <row r="126" spans="1:8" s="17" customFormat="1" ht="15.95" customHeight="1">
      <c r="A126" s="31"/>
      <c r="B126" s="21" t="s">
        <v>84</v>
      </c>
      <c r="C126" s="26">
        <v>-32574</v>
      </c>
      <c r="D126" s="26">
        <v>-36002</v>
      </c>
      <c r="E126" s="26">
        <v>-13174</v>
      </c>
      <c r="F126" s="26">
        <v>-112404</v>
      </c>
      <c r="G126" s="75"/>
      <c r="H126" s="75"/>
    </row>
    <row r="127" spans="1:8" s="17" customFormat="1" ht="15.95" customHeight="1">
      <c r="A127" s="31"/>
      <c r="B127" s="21" t="s">
        <v>85</v>
      </c>
      <c r="C127" s="26">
        <v>-2676</v>
      </c>
      <c r="D127" s="26">
        <v>-33084</v>
      </c>
      <c r="E127" s="26">
        <v>-154067</v>
      </c>
      <c r="F127" s="26">
        <v>-118448</v>
      </c>
      <c r="G127" s="75"/>
      <c r="H127" s="75"/>
    </row>
    <row r="128" spans="1:8" s="17" customFormat="1" ht="15.95" customHeight="1">
      <c r="A128" s="31"/>
      <c r="B128" s="21" t="s">
        <v>86</v>
      </c>
      <c r="C128" s="26">
        <v>0</v>
      </c>
      <c r="D128" s="26">
        <v>0</v>
      </c>
      <c r="E128" s="26">
        <v>0</v>
      </c>
      <c r="F128" s="26">
        <v>0</v>
      </c>
      <c r="G128" s="75"/>
      <c r="H128" s="75"/>
    </row>
    <row r="129" spans="1:8" s="17" customFormat="1" ht="15.95" customHeight="1">
      <c r="A129" s="31"/>
      <c r="B129" s="21" t="s">
        <v>87</v>
      </c>
      <c r="C129" s="26">
        <v>0</v>
      </c>
      <c r="D129" s="26">
        <v>0</v>
      </c>
      <c r="E129" s="26">
        <v>0</v>
      </c>
      <c r="F129" s="26">
        <v>0</v>
      </c>
      <c r="G129" s="75"/>
      <c r="H129" s="75"/>
    </row>
    <row r="130" spans="1:8" s="17" customFormat="1" ht="15.95" customHeight="1">
      <c r="A130" s="31"/>
      <c r="B130" s="21" t="s">
        <v>88</v>
      </c>
      <c r="C130" s="26">
        <v>0</v>
      </c>
      <c r="D130" s="26">
        <v>-18300</v>
      </c>
      <c r="E130" s="26">
        <v>-23300</v>
      </c>
      <c r="F130" s="26">
        <v>-28300</v>
      </c>
      <c r="G130" s="75"/>
      <c r="H130" s="75"/>
    </row>
    <row r="131" spans="1:8" s="17" customFormat="1" ht="15.95" customHeight="1">
      <c r="A131" s="31"/>
      <c r="B131" s="21" t="s">
        <v>89</v>
      </c>
      <c r="C131" s="26">
        <v>0</v>
      </c>
      <c r="D131" s="26">
        <v>0</v>
      </c>
      <c r="E131" s="26">
        <v>0</v>
      </c>
      <c r="F131" s="26">
        <v>0</v>
      </c>
      <c r="G131" s="75"/>
      <c r="H131" s="75"/>
    </row>
    <row r="132" spans="1:8" s="17" customFormat="1" ht="15.95" customHeight="1">
      <c r="A132" s="31"/>
      <c r="B132" s="21" t="s">
        <v>90</v>
      </c>
      <c r="C132" s="26">
        <v>0</v>
      </c>
      <c r="D132" s="26">
        <v>0</v>
      </c>
      <c r="E132" s="26">
        <v>0</v>
      </c>
      <c r="F132" s="26">
        <v>0</v>
      </c>
      <c r="G132" s="75"/>
      <c r="H132" s="75"/>
    </row>
    <row r="133" spans="1:8" s="17" customFormat="1" ht="15.95" customHeight="1">
      <c r="A133" s="32"/>
      <c r="B133" s="52" t="s">
        <v>55</v>
      </c>
      <c r="C133" s="16">
        <f>SUM(C122:C132)</f>
        <v>-35250</v>
      </c>
      <c r="D133" s="16">
        <f>SUM(D122:D132)</f>
        <v>-87386</v>
      </c>
      <c r="E133" s="16">
        <f>SUM(E122:E132)</f>
        <v>-190541</v>
      </c>
      <c r="F133" s="16">
        <f>SUM(F122:F132)</f>
        <v>-259152</v>
      </c>
      <c r="G133" s="75"/>
      <c r="H133" s="75"/>
    </row>
    <row r="134" spans="1:8" s="1" customFormat="1" ht="8.1" customHeight="1">
      <c r="A134" s="33"/>
      <c r="C134" s="34"/>
      <c r="D134" s="27"/>
      <c r="F134" s="27"/>
      <c r="G134" s="75"/>
      <c r="H134" s="75"/>
    </row>
    <row r="135" spans="1:8" s="17" customFormat="1" ht="15.95" customHeight="1">
      <c r="A135" s="31"/>
      <c r="B135" s="44" t="s">
        <v>105</v>
      </c>
      <c r="C135" s="36" t="str">
        <f>IF(C119+C133=0, "PASS", "FAIL")</f>
        <v>PASS</v>
      </c>
      <c r="D135" s="36" t="str">
        <f>IF(D119+D133=0, "PASS", "FAIL")</f>
        <v>PASS</v>
      </c>
      <c r="E135" s="36" t="str">
        <f>IF(E119+E133=0, "PASS", "FAIL")</f>
        <v>PASS</v>
      </c>
      <c r="F135" s="36" t="str">
        <f>IF(F119+F133=0, "PASS", "FAIL")</f>
        <v>PASS</v>
      </c>
      <c r="G135" s="75"/>
      <c r="H135" s="75"/>
    </row>
    <row r="136" spans="1:8" ht="18" customHeight="1">
      <c r="D136" s="41"/>
      <c r="E136" s="41"/>
      <c r="F136" s="41"/>
    </row>
    <row r="137" spans="1:8" s="6" customFormat="1" ht="20.100000000000001" customHeight="1">
      <c r="A137" s="29"/>
      <c r="B137" s="12" t="s">
        <v>145</v>
      </c>
      <c r="C137" s="48"/>
      <c r="D137" s="11"/>
      <c r="E137" s="11"/>
      <c r="F137" s="8" t="s">
        <v>16</v>
      </c>
      <c r="G137" s="75"/>
      <c r="H137" s="75"/>
    </row>
    <row r="138" spans="1:8" s="13" customFormat="1" ht="45" customHeight="1">
      <c r="A138" s="30"/>
      <c r="B138" s="19"/>
      <c r="C138" s="20" t="str">
        <f>C$9</f>
        <v>2020-21 
Provisional 
Outturn</v>
      </c>
      <c r="D138" s="20" t="str">
        <f>D$9</f>
        <v>2021-22 
Budget 
Estimate</v>
      </c>
      <c r="E138" s="20" t="str">
        <f>E$9</f>
        <v>2022-23 
Budget 
Estimate</v>
      </c>
      <c r="F138" s="20" t="str">
        <f>F$9</f>
        <v>2023-24 
Budget 
Estimate</v>
      </c>
      <c r="G138" s="75"/>
      <c r="H138" s="75"/>
    </row>
    <row r="139" spans="1:8" s="1" customFormat="1" ht="8.1" customHeight="1">
      <c r="A139" s="33"/>
      <c r="C139" s="34"/>
      <c r="D139" s="27"/>
      <c r="F139" s="27"/>
      <c r="G139" s="75"/>
      <c r="H139" s="75"/>
    </row>
    <row r="140" spans="1:8" s="6" customFormat="1" ht="15.95" customHeight="1">
      <c r="A140" s="29"/>
      <c r="B140" s="50" t="s">
        <v>43</v>
      </c>
      <c r="C140" s="48"/>
      <c r="D140" s="11"/>
      <c r="E140" s="11"/>
      <c r="F140" s="8"/>
      <c r="G140" s="75"/>
      <c r="H140" s="75"/>
    </row>
    <row r="141" spans="1:8" s="17" customFormat="1" ht="15.95" customHeight="1">
      <c r="A141" s="31"/>
      <c r="B141" s="21" t="s">
        <v>94</v>
      </c>
      <c r="C141" s="26">
        <v>0</v>
      </c>
      <c r="D141" s="26">
        <v>0</v>
      </c>
      <c r="E141" s="26">
        <v>0</v>
      </c>
      <c r="F141" s="26">
        <v>0</v>
      </c>
      <c r="G141" s="75"/>
      <c r="H141" s="75"/>
    </row>
    <row r="142" spans="1:8" s="17" customFormat="1" ht="15.95" customHeight="1">
      <c r="A142" s="31"/>
      <c r="B142" s="21" t="s">
        <v>91</v>
      </c>
      <c r="C142" s="26">
        <v>0</v>
      </c>
      <c r="D142" s="26">
        <v>0</v>
      </c>
      <c r="E142" s="26">
        <v>0</v>
      </c>
      <c r="F142" s="26">
        <v>0</v>
      </c>
      <c r="G142" s="75"/>
      <c r="H142" s="75"/>
    </row>
    <row r="143" spans="1:8" s="17" customFormat="1" ht="15.95" customHeight="1">
      <c r="A143" s="31"/>
      <c r="B143" s="21" t="s">
        <v>93</v>
      </c>
      <c r="C143" s="26">
        <v>0</v>
      </c>
      <c r="D143" s="26">
        <v>0</v>
      </c>
      <c r="E143" s="26">
        <v>0</v>
      </c>
      <c r="F143" s="26">
        <v>0</v>
      </c>
      <c r="G143" s="75"/>
      <c r="H143" s="75"/>
    </row>
    <row r="144" spans="1:8" s="17" customFormat="1" ht="15.95" customHeight="1">
      <c r="A144" s="32"/>
      <c r="B144" s="52" t="s">
        <v>103</v>
      </c>
      <c r="C144" s="53">
        <f>SUM(C141:C143)</f>
        <v>0</v>
      </c>
      <c r="D144" s="53">
        <f>SUM(D141:D143)</f>
        <v>0</v>
      </c>
      <c r="E144" s="53">
        <f>SUM(E141:E143)</f>
        <v>0</v>
      </c>
      <c r="F144" s="53">
        <f>SUM(F141:F143)</f>
        <v>0</v>
      </c>
      <c r="G144" s="75"/>
      <c r="H144" s="75"/>
    </row>
    <row r="145" spans="1:8" s="1" customFormat="1" ht="8.1" customHeight="1">
      <c r="A145" s="33"/>
      <c r="C145" s="34"/>
      <c r="D145" s="27"/>
      <c r="F145" s="27"/>
      <c r="G145" s="75"/>
      <c r="H145" s="75"/>
    </row>
    <row r="146" spans="1:8" s="6" customFormat="1" ht="15.95" customHeight="1">
      <c r="A146" s="29"/>
      <c r="B146" s="50" t="s">
        <v>48</v>
      </c>
      <c r="C146" s="48"/>
      <c r="D146" s="11"/>
      <c r="E146" s="11"/>
      <c r="F146" s="8"/>
      <c r="G146" s="75"/>
      <c r="H146" s="75"/>
    </row>
    <row r="147" spans="1:8" s="17" customFormat="1" ht="15.95" customHeight="1">
      <c r="A147" s="31"/>
      <c r="B147" s="21" t="s">
        <v>104</v>
      </c>
      <c r="C147" s="26">
        <v>0</v>
      </c>
      <c r="D147" s="26">
        <v>0</v>
      </c>
      <c r="E147" s="26">
        <v>0</v>
      </c>
      <c r="F147" s="26">
        <v>0</v>
      </c>
      <c r="G147" s="75"/>
      <c r="H147" s="75"/>
    </row>
    <row r="148" spans="1:8" s="17" customFormat="1" ht="15.95" customHeight="1">
      <c r="A148" s="31"/>
      <c r="B148" s="35" t="s">
        <v>121</v>
      </c>
      <c r="C148" s="26">
        <v>0</v>
      </c>
      <c r="D148" s="26">
        <v>0</v>
      </c>
      <c r="E148" s="26">
        <v>0</v>
      </c>
      <c r="F148" s="26">
        <v>0</v>
      </c>
      <c r="G148" s="75"/>
      <c r="H148" s="75"/>
    </row>
    <row r="149" spans="1:8" s="17" customFormat="1" ht="15.95" customHeight="1">
      <c r="A149" s="31"/>
      <c r="B149" s="21" t="s">
        <v>80</v>
      </c>
      <c r="C149" s="26">
        <v>0</v>
      </c>
      <c r="D149" s="26">
        <v>0</v>
      </c>
      <c r="E149" s="26">
        <v>0</v>
      </c>
      <c r="F149" s="26">
        <v>0</v>
      </c>
      <c r="G149" s="75"/>
      <c r="H149" s="75"/>
    </row>
    <row r="150" spans="1:8" s="17" customFormat="1" ht="15.95" customHeight="1">
      <c r="A150" s="31"/>
      <c r="B150" s="21" t="s">
        <v>81</v>
      </c>
      <c r="C150" s="26">
        <v>0</v>
      </c>
      <c r="D150" s="26">
        <v>0</v>
      </c>
      <c r="E150" s="26">
        <v>0</v>
      </c>
      <c r="F150" s="26">
        <v>0</v>
      </c>
      <c r="G150" s="75"/>
      <c r="H150" s="75"/>
    </row>
    <row r="151" spans="1:8" s="17" customFormat="1" ht="15.95" customHeight="1">
      <c r="A151" s="31"/>
      <c r="B151" s="21" t="s">
        <v>84</v>
      </c>
      <c r="C151" s="26">
        <v>0</v>
      </c>
      <c r="D151" s="26">
        <v>0</v>
      </c>
      <c r="E151" s="26">
        <v>0</v>
      </c>
      <c r="F151" s="26">
        <v>0</v>
      </c>
      <c r="G151" s="75"/>
      <c r="H151" s="75"/>
    </row>
    <row r="152" spans="1:8" s="17" customFormat="1" ht="15.95" customHeight="1">
      <c r="A152" s="31"/>
      <c r="B152" s="14" t="s">
        <v>85</v>
      </c>
      <c r="C152" s="15">
        <f>-SUM(C141:C142)</f>
        <v>0</v>
      </c>
      <c r="D152" s="15">
        <f>-SUM(D141:D142)</f>
        <v>0</v>
      </c>
      <c r="E152" s="15">
        <f>-SUM(E141:E142)</f>
        <v>0</v>
      </c>
      <c r="F152" s="15">
        <f>-SUM(F141:F142)</f>
        <v>0</v>
      </c>
      <c r="G152" s="75"/>
      <c r="H152" s="75"/>
    </row>
    <row r="153" spans="1:8" s="17" customFormat="1" ht="15.95" customHeight="1">
      <c r="A153" s="32"/>
      <c r="B153" s="18" t="s">
        <v>147</v>
      </c>
      <c r="C153" s="16">
        <f>SUM(C147:C152)</f>
        <v>0</v>
      </c>
      <c r="D153" s="16">
        <f>SUM(D147:D152)</f>
        <v>0</v>
      </c>
      <c r="E153" s="16">
        <f>SUM(E147:E152)</f>
        <v>0</v>
      </c>
      <c r="F153" s="16">
        <f>SUM(F147:F152)</f>
        <v>0</v>
      </c>
      <c r="G153" s="75"/>
      <c r="H153" s="75"/>
    </row>
    <row r="154" spans="1:8" s="1" customFormat="1" ht="8.1" customHeight="1">
      <c r="A154" s="33"/>
      <c r="C154" s="34"/>
      <c r="D154" s="27"/>
      <c r="F154" s="27"/>
      <c r="G154" s="75"/>
      <c r="H154" s="75"/>
    </row>
    <row r="155" spans="1:8" s="17" customFormat="1" ht="15.95" customHeight="1">
      <c r="A155" s="31"/>
      <c r="B155" s="44" t="s">
        <v>105</v>
      </c>
      <c r="C155" s="36" t="str">
        <f>IF(C144+C153=0, "PASS", "FAIL")</f>
        <v>PASS</v>
      </c>
      <c r="D155" s="36" t="str">
        <f>IF(D144+D153=0, "PASS", "FAIL")</f>
        <v>PASS</v>
      </c>
      <c r="E155" s="36" t="str">
        <f>IF(E144+E153=0, "PASS", "FAIL")</f>
        <v>PASS</v>
      </c>
      <c r="F155" s="36" t="str">
        <f>IF(F144+F153=0, "PASS", "FAIL")</f>
        <v>PASS</v>
      </c>
      <c r="G155" s="75"/>
      <c r="H155" s="75"/>
    </row>
    <row r="156" spans="1:8" ht="18" customHeight="1">
      <c r="D156" s="41"/>
      <c r="E156" s="41"/>
      <c r="F156" s="41"/>
    </row>
    <row r="157" spans="1:8" s="6" customFormat="1" ht="24.95" customHeight="1">
      <c r="A157" s="29"/>
      <c r="B157" s="23" t="s">
        <v>148</v>
      </c>
      <c r="C157" s="22"/>
      <c r="D157" s="11"/>
      <c r="E157" s="11"/>
      <c r="F157" s="8"/>
      <c r="G157" s="75"/>
      <c r="H157" s="75"/>
    </row>
    <row r="158" spans="1:8" s="6" customFormat="1" ht="20.100000000000001" customHeight="1">
      <c r="A158" s="29"/>
      <c r="B158" s="43" t="s">
        <v>56</v>
      </c>
      <c r="C158" s="22"/>
      <c r="D158" s="11"/>
      <c r="E158" s="11"/>
      <c r="F158" s="8" t="s">
        <v>16</v>
      </c>
      <c r="G158" s="75"/>
      <c r="H158" s="75"/>
    </row>
    <row r="159" spans="1:8" s="13" customFormat="1" ht="45" customHeight="1">
      <c r="A159" s="30"/>
      <c r="B159" s="19"/>
      <c r="C159" s="20" t="str">
        <f>C$9</f>
        <v>2020-21 
Provisional 
Outturn</v>
      </c>
      <c r="D159" s="20" t="str">
        <f>D$9</f>
        <v>2021-22 
Budget 
Estimate</v>
      </c>
      <c r="E159" s="20" t="str">
        <f>E$9</f>
        <v>2022-23 
Budget 
Estimate</v>
      </c>
      <c r="F159" s="20" t="str">
        <f>F$9</f>
        <v>2023-24 
Budget 
Estimate</v>
      </c>
      <c r="G159" s="75"/>
      <c r="H159" s="75"/>
    </row>
    <row r="160" spans="1:8" s="1" customFormat="1" ht="8.1" customHeight="1">
      <c r="A160" s="33"/>
      <c r="C160" s="34"/>
      <c r="D160" s="27"/>
      <c r="F160" s="27"/>
      <c r="G160" s="75"/>
      <c r="H160" s="75"/>
    </row>
    <row r="161" spans="1:8" s="6" customFormat="1" ht="15.95" customHeight="1">
      <c r="A161" s="29"/>
      <c r="B161" s="50" t="s">
        <v>59</v>
      </c>
      <c r="C161" s="48"/>
      <c r="D161" s="11"/>
      <c r="E161" s="11"/>
      <c r="F161" s="8"/>
      <c r="G161" s="75"/>
      <c r="H161" s="75"/>
    </row>
    <row r="162" spans="1:8" s="13" customFormat="1" ht="20.100000000000001" customHeight="1">
      <c r="A162" s="30"/>
      <c r="B162" s="81" t="s">
        <v>37</v>
      </c>
      <c r="C162" s="82"/>
      <c r="D162" s="82"/>
      <c r="E162" s="82"/>
      <c r="F162" s="83"/>
      <c r="G162" s="75"/>
      <c r="H162" s="75"/>
    </row>
    <row r="163" spans="1:8" s="17" customFormat="1" ht="15.95" customHeight="1">
      <c r="A163" s="30"/>
      <c r="B163" s="21" t="s">
        <v>106</v>
      </c>
      <c r="C163" s="26">
        <v>1240314</v>
      </c>
      <c r="D163" s="15">
        <f>C170</f>
        <v>1327859</v>
      </c>
      <c r="E163" s="15">
        <f>D170</f>
        <v>1598899</v>
      </c>
      <c r="F163" s="15">
        <f>E170</f>
        <v>1656435</v>
      </c>
      <c r="G163" s="75"/>
      <c r="H163" s="75"/>
    </row>
    <row r="164" spans="1:8" s="17" customFormat="1" ht="15.95" customHeight="1">
      <c r="A164" s="31"/>
      <c r="B164" s="55" t="s">
        <v>149</v>
      </c>
      <c r="C164" s="15">
        <v>0</v>
      </c>
      <c r="D164" s="38"/>
      <c r="E164" s="38"/>
      <c r="F164" s="38"/>
      <c r="G164" s="75"/>
      <c r="H164" s="75"/>
    </row>
    <row r="165" spans="1:8" s="17" customFormat="1" ht="15.95" customHeight="1">
      <c r="A165" s="31"/>
      <c r="B165" s="46" t="s">
        <v>107</v>
      </c>
      <c r="C165" s="54">
        <f>C163+C164</f>
        <v>1240314</v>
      </c>
      <c r="D165" s="54">
        <f>D163</f>
        <v>1327859</v>
      </c>
      <c r="E165" s="54">
        <f>E163</f>
        <v>1598899</v>
      </c>
      <c r="F165" s="54">
        <f>F163</f>
        <v>1656435</v>
      </c>
      <c r="G165" s="75"/>
      <c r="H165" s="75"/>
    </row>
    <row r="166" spans="1:8" s="17" customFormat="1" ht="15.95" customHeight="1">
      <c r="A166" s="31"/>
      <c r="B166" s="14" t="s">
        <v>57</v>
      </c>
      <c r="C166" s="15">
        <f>-C51-C104</f>
        <v>141798</v>
      </c>
      <c r="D166" s="15">
        <f>-D51-D104</f>
        <v>290820</v>
      </c>
      <c r="E166" s="15">
        <f>-E51-E104</f>
        <v>106641</v>
      </c>
      <c r="F166" s="15">
        <f>-F51-F104</f>
        <v>156217</v>
      </c>
      <c r="G166" s="75"/>
      <c r="H166" s="75"/>
    </row>
    <row r="167" spans="1:8" s="17" customFormat="1" ht="15.95" customHeight="1">
      <c r="A167" s="31"/>
      <c r="B167" s="14" t="s">
        <v>58</v>
      </c>
      <c r="C167" s="15">
        <f>-SUM(C55:C56)</f>
        <v>0</v>
      </c>
      <c r="D167" s="15">
        <f>-SUM(D55:D56)</f>
        <v>0</v>
      </c>
      <c r="E167" s="15">
        <f>-SUM(E55:E56)</f>
        <v>0</v>
      </c>
      <c r="F167" s="15">
        <f>-SUM(F55:F56)</f>
        <v>0</v>
      </c>
      <c r="G167" s="75"/>
      <c r="H167" s="75"/>
    </row>
    <row r="168" spans="1:8" s="17" customFormat="1" ht="15.95" customHeight="1">
      <c r="A168" s="31"/>
      <c r="B168" s="21" t="s">
        <v>108</v>
      </c>
      <c r="C168" s="15">
        <v>-42331</v>
      </c>
      <c r="D168" s="15">
        <v>-8439</v>
      </c>
      <c r="E168" s="26">
        <v>-41040</v>
      </c>
      <c r="F168" s="26">
        <v>-51313</v>
      </c>
      <c r="G168" s="75"/>
      <c r="H168" s="75"/>
    </row>
    <row r="169" spans="1:8" s="17" customFormat="1" ht="15.95" customHeight="1">
      <c r="A169" s="31"/>
      <c r="B169" s="21" t="s">
        <v>109</v>
      </c>
      <c r="C169" s="15">
        <v>-11922</v>
      </c>
      <c r="D169" s="15">
        <v>-11341</v>
      </c>
      <c r="E169" s="26">
        <v>-8065</v>
      </c>
      <c r="F169" s="26">
        <v>-7957</v>
      </c>
      <c r="G169" s="75"/>
      <c r="H169" s="75"/>
    </row>
    <row r="170" spans="1:8" s="17" customFormat="1" ht="15.95" customHeight="1">
      <c r="A170" s="32"/>
      <c r="B170" s="18" t="s">
        <v>110</v>
      </c>
      <c r="C170" s="16">
        <f>SUM(C165:C169)</f>
        <v>1327859</v>
      </c>
      <c r="D170" s="16">
        <f>SUM(D165:D169)</f>
        <v>1598899</v>
      </c>
      <c r="E170" s="16">
        <f>SUM(E165:E169)</f>
        <v>1656435</v>
      </c>
      <c r="F170" s="16">
        <f>SUM(F165:F169)</f>
        <v>1753382</v>
      </c>
      <c r="G170" s="75"/>
      <c r="H170" s="75"/>
    </row>
    <row r="171" spans="1:8" s="13" customFormat="1" ht="20.100000000000001" customHeight="1">
      <c r="A171" s="30"/>
      <c r="B171" s="81" t="s">
        <v>139</v>
      </c>
      <c r="C171" s="82"/>
      <c r="D171" s="82"/>
      <c r="E171" s="82"/>
      <c r="F171" s="83"/>
      <c r="G171" s="75"/>
      <c r="H171" s="75"/>
    </row>
    <row r="172" spans="1:8" s="17" customFormat="1" ht="15.95" customHeight="1">
      <c r="A172" s="30"/>
      <c r="B172" s="21" t="s">
        <v>106</v>
      </c>
      <c r="C172" s="26">
        <v>388995</v>
      </c>
      <c r="D172" s="15">
        <f>C179</f>
        <v>377497</v>
      </c>
      <c r="E172" s="15">
        <f>D179</f>
        <v>395339</v>
      </c>
      <c r="F172" s="15">
        <f>E179</f>
        <v>532787</v>
      </c>
      <c r="G172" s="75"/>
      <c r="H172" s="75"/>
    </row>
    <row r="173" spans="1:8" s="17" customFormat="1" ht="15.95" customHeight="1">
      <c r="A173" s="31"/>
      <c r="B173" s="14" t="s">
        <v>149</v>
      </c>
      <c r="C173" s="15">
        <v>0</v>
      </c>
      <c r="D173" s="38"/>
      <c r="E173" s="38"/>
      <c r="F173" s="38"/>
      <c r="G173" s="75"/>
      <c r="H173" s="75"/>
    </row>
    <row r="174" spans="1:8" s="17" customFormat="1" ht="15.95" customHeight="1">
      <c r="A174" s="31"/>
      <c r="B174" s="46" t="s">
        <v>107</v>
      </c>
      <c r="C174" s="54">
        <f>C172+C173</f>
        <v>388995</v>
      </c>
      <c r="D174" s="54">
        <f>D172</f>
        <v>377497</v>
      </c>
      <c r="E174" s="54">
        <f>E172</f>
        <v>395339</v>
      </c>
      <c r="F174" s="54">
        <f>F172</f>
        <v>532787</v>
      </c>
      <c r="G174" s="75"/>
      <c r="H174" s="75"/>
    </row>
    <row r="175" spans="1:8" s="17" customFormat="1" ht="15.95" customHeight="1">
      <c r="A175" s="31"/>
      <c r="B175" s="14" t="s">
        <v>57</v>
      </c>
      <c r="C175" s="15">
        <f>-C127-C152</f>
        <v>2676</v>
      </c>
      <c r="D175" s="15">
        <f>-D127-D152</f>
        <v>33084</v>
      </c>
      <c r="E175" s="15">
        <f>-E127-E152</f>
        <v>154067</v>
      </c>
      <c r="F175" s="15">
        <f>-F127-F152</f>
        <v>118448</v>
      </c>
      <c r="G175" s="75"/>
      <c r="H175" s="75"/>
    </row>
    <row r="176" spans="1:8" s="17" customFormat="1" ht="15.95" customHeight="1">
      <c r="A176" s="31"/>
      <c r="B176" s="14" t="s">
        <v>58</v>
      </c>
      <c r="C176" s="15">
        <f>-SUM(C131:C132)</f>
        <v>0</v>
      </c>
      <c r="D176" s="15">
        <f>-SUM(D131:D132)</f>
        <v>0</v>
      </c>
      <c r="E176" s="15">
        <f>-SUM(E131:E132)</f>
        <v>0</v>
      </c>
      <c r="F176" s="15">
        <f>-SUM(F131:F132)</f>
        <v>0</v>
      </c>
      <c r="G176" s="75"/>
      <c r="H176" s="75"/>
    </row>
    <row r="177" spans="1:8" s="17" customFormat="1" ht="15.95" customHeight="1">
      <c r="A177" s="31"/>
      <c r="B177" s="21" t="s">
        <v>108</v>
      </c>
      <c r="C177" s="26">
        <v>-14174</v>
      </c>
      <c r="D177" s="26">
        <v>-15242</v>
      </c>
      <c r="E177" s="26">
        <v>-16619</v>
      </c>
      <c r="F177" s="26">
        <v>-20349</v>
      </c>
      <c r="G177" s="75"/>
      <c r="H177" s="75"/>
    </row>
    <row r="178" spans="1:8" s="17" customFormat="1" ht="15.95" customHeight="1">
      <c r="A178" s="31"/>
      <c r="B178" s="21" t="s">
        <v>109</v>
      </c>
      <c r="C178" s="26">
        <v>0</v>
      </c>
      <c r="D178" s="26">
        <v>0</v>
      </c>
      <c r="E178" s="26">
        <v>0</v>
      </c>
      <c r="F178" s="26">
        <v>0</v>
      </c>
      <c r="G178" s="75"/>
      <c r="H178" s="75"/>
    </row>
    <row r="179" spans="1:8" s="17" customFormat="1" ht="15.95" customHeight="1">
      <c r="A179" s="32"/>
      <c r="B179" s="18" t="s">
        <v>111</v>
      </c>
      <c r="C179" s="16">
        <f>SUM(C174:C178)</f>
        <v>377497</v>
      </c>
      <c r="D179" s="16">
        <f>SUM(D174:D178)</f>
        <v>395339</v>
      </c>
      <c r="E179" s="16">
        <f>SUM(E174:E178)</f>
        <v>532787</v>
      </c>
      <c r="F179" s="16">
        <f>SUM(F174:F178)</f>
        <v>630886</v>
      </c>
      <c r="G179" s="75"/>
      <c r="H179" s="75"/>
    </row>
    <row r="180" spans="1:8" s="1" customFormat="1" ht="8.1" customHeight="1">
      <c r="A180" s="33"/>
      <c r="C180" s="34"/>
      <c r="D180" s="27"/>
      <c r="F180" s="27"/>
      <c r="G180" s="75"/>
      <c r="H180" s="75"/>
    </row>
    <row r="181" spans="1:8" s="17" customFormat="1" ht="15.95" customHeight="1">
      <c r="A181" s="32"/>
      <c r="B181" s="18" t="s">
        <v>120</v>
      </c>
      <c r="C181" s="16">
        <f>C170+C179</f>
        <v>1705356</v>
      </c>
      <c r="D181" s="16">
        <f>D170+D179</f>
        <v>1994238</v>
      </c>
      <c r="E181" s="16">
        <f>E170+E179</f>
        <v>2189222</v>
      </c>
      <c r="F181" s="16">
        <f>F170+F179</f>
        <v>2384268</v>
      </c>
      <c r="G181" s="75"/>
      <c r="H181" s="75"/>
    </row>
    <row r="182" spans="1:8" s="1" customFormat="1" ht="8.1" customHeight="1">
      <c r="A182" s="33"/>
      <c r="C182" s="34"/>
      <c r="D182" s="27"/>
      <c r="F182" s="27"/>
      <c r="G182" s="75"/>
      <c r="H182" s="75"/>
    </row>
    <row r="183" spans="1:8" s="6" customFormat="1" ht="15.95" customHeight="1">
      <c r="A183" s="29"/>
      <c r="B183" s="50" t="s">
        <v>113</v>
      </c>
      <c r="C183" s="48"/>
      <c r="D183" s="11"/>
      <c r="E183" s="11"/>
      <c r="F183" s="8"/>
      <c r="G183" s="75"/>
      <c r="H183" s="75"/>
    </row>
    <row r="184" spans="1:8" s="17" customFormat="1" ht="15.95" customHeight="1">
      <c r="A184" s="31"/>
      <c r="B184" s="21" t="s">
        <v>115</v>
      </c>
      <c r="C184" s="26">
        <v>-1336058</v>
      </c>
      <c r="D184" s="26">
        <v>-1337470</v>
      </c>
      <c r="E184" s="26">
        <v>-1505177</v>
      </c>
      <c r="F184" s="26">
        <v>-1733040</v>
      </c>
      <c r="G184" s="75"/>
      <c r="H184" s="75"/>
    </row>
    <row r="185" spans="1:8" s="17" customFormat="1" ht="15.95" customHeight="1">
      <c r="A185" s="31"/>
      <c r="B185" s="45" t="s">
        <v>116</v>
      </c>
      <c r="C185" s="26">
        <v>-279956</v>
      </c>
      <c r="D185" s="26">
        <v>-255792</v>
      </c>
      <c r="E185" s="26">
        <v>-248480</v>
      </c>
      <c r="F185" s="26">
        <v>-241915</v>
      </c>
      <c r="G185" s="75"/>
      <c r="H185" s="75"/>
    </row>
    <row r="186" spans="1:8" s="17" customFormat="1" ht="15.95" customHeight="1">
      <c r="A186" s="31"/>
      <c r="B186" s="45" t="s">
        <v>117</v>
      </c>
      <c r="C186" s="26">
        <v>0</v>
      </c>
      <c r="D186" s="26">
        <v>0</v>
      </c>
      <c r="E186" s="26">
        <v>0</v>
      </c>
      <c r="F186" s="26">
        <v>0</v>
      </c>
      <c r="G186" s="75"/>
      <c r="H186" s="75"/>
    </row>
    <row r="187" spans="1:8" s="17" customFormat="1" ht="15.95" customHeight="1">
      <c r="A187" s="32"/>
      <c r="B187" s="18" t="s">
        <v>118</v>
      </c>
      <c r="C187" s="16">
        <f>SUM(C184:C186)</f>
        <v>-1616014</v>
      </c>
      <c r="D187" s="16">
        <f>SUM(D184:D186)</f>
        <v>-1593262</v>
      </c>
      <c r="E187" s="16">
        <f>SUM(E184:E186)</f>
        <v>-1753657</v>
      </c>
      <c r="F187" s="16">
        <f>SUM(F184:F186)</f>
        <v>-1974955</v>
      </c>
      <c r="G187" s="75"/>
      <c r="H187" s="75"/>
    </row>
    <row r="188" spans="1:8" s="17" customFormat="1" ht="30" customHeight="1">
      <c r="A188" s="31"/>
      <c r="B188" s="45" t="s">
        <v>119</v>
      </c>
      <c r="C188" s="26">
        <v>0</v>
      </c>
      <c r="D188" s="26">
        <v>0</v>
      </c>
      <c r="E188" s="26">
        <v>0</v>
      </c>
      <c r="F188" s="26">
        <v>0</v>
      </c>
      <c r="G188" s="75"/>
      <c r="H188" s="75"/>
    </row>
    <row r="189" spans="1:8" s="17" customFormat="1" ht="15.95" customHeight="1">
      <c r="A189" s="32"/>
      <c r="B189" s="18" t="s">
        <v>112</v>
      </c>
      <c r="C189" s="16">
        <f>SUM(C187:C188)</f>
        <v>-1616014</v>
      </c>
      <c r="D189" s="16">
        <f>SUM(D187:D188)</f>
        <v>-1593262</v>
      </c>
      <c r="E189" s="16">
        <f>SUM(E187:E188)</f>
        <v>-1753657</v>
      </c>
      <c r="F189" s="16">
        <f>SUM(F187:F188)</f>
        <v>-1974955</v>
      </c>
      <c r="G189" s="75"/>
      <c r="H189" s="75"/>
    </row>
    <row r="190" spans="1:8" s="1" customFormat="1" ht="8.1" customHeight="1">
      <c r="A190" s="33"/>
      <c r="C190" s="34"/>
      <c r="D190" s="27"/>
      <c r="F190" s="27"/>
      <c r="G190" s="75"/>
      <c r="H190" s="75"/>
    </row>
    <row r="191" spans="1:8" s="17" customFormat="1" ht="15.95" customHeight="1">
      <c r="A191" s="32"/>
      <c r="B191" s="18" t="s">
        <v>155</v>
      </c>
      <c r="C191" s="16">
        <f>C189+C181</f>
        <v>89342</v>
      </c>
      <c r="D191" s="16">
        <f t="shared" ref="D191:F191" si="0">D189+D181</f>
        <v>400976</v>
      </c>
      <c r="E191" s="16">
        <f t="shared" si="0"/>
        <v>435565</v>
      </c>
      <c r="F191" s="16">
        <f t="shared" si="0"/>
        <v>409313</v>
      </c>
      <c r="G191" s="75"/>
      <c r="H191" s="75"/>
    </row>
    <row r="192" spans="1:8" s="1" customFormat="1" ht="8.1" customHeight="1">
      <c r="A192" s="33"/>
      <c r="C192" s="34"/>
      <c r="D192" s="27"/>
      <c r="F192" s="27"/>
      <c r="G192" s="75"/>
      <c r="H192" s="75"/>
    </row>
    <row r="193" spans="1:9" s="6" customFormat="1" ht="15.95" customHeight="1">
      <c r="A193" s="29"/>
      <c r="B193" s="50" t="s">
        <v>114</v>
      </c>
      <c r="C193" s="48"/>
      <c r="D193" s="11"/>
      <c r="E193" s="11"/>
      <c r="F193" s="8"/>
      <c r="G193" s="75"/>
      <c r="H193" s="75"/>
    </row>
    <row r="194" spans="1:9" s="17" customFormat="1" ht="15.95" customHeight="1">
      <c r="A194" s="31"/>
      <c r="B194" s="21" t="s">
        <v>60</v>
      </c>
      <c r="C194" s="26">
        <v>-1794000</v>
      </c>
      <c r="D194" s="26">
        <v>-2207000</v>
      </c>
      <c r="E194" s="26">
        <v>-2586000</v>
      </c>
      <c r="F194" s="26">
        <v>-2795000</v>
      </c>
      <c r="G194" s="75"/>
      <c r="H194" s="75"/>
    </row>
    <row r="195" spans="1:9" s="17" customFormat="1" ht="15.95" customHeight="1">
      <c r="A195" s="31"/>
      <c r="B195" s="21" t="s">
        <v>61</v>
      </c>
      <c r="C195" s="26">
        <v>-2344000</v>
      </c>
      <c r="D195" s="26">
        <v>-2814000</v>
      </c>
      <c r="E195" s="26">
        <v>-3133000</v>
      </c>
      <c r="F195" s="26">
        <v>-3066000</v>
      </c>
      <c r="G195" s="75"/>
      <c r="H195" s="75"/>
    </row>
    <row r="196" spans="1:9" ht="18" customHeight="1">
      <c r="D196" s="41"/>
      <c r="E196" s="41"/>
      <c r="F196" s="41"/>
    </row>
    <row r="197" spans="1:9" s="6" customFormat="1" ht="24.95" customHeight="1">
      <c r="A197" s="75"/>
      <c r="B197" s="75"/>
      <c r="C197" s="75"/>
      <c r="D197" s="75"/>
      <c r="E197" s="75"/>
      <c r="F197" s="75"/>
      <c r="G197" s="75"/>
      <c r="H197" s="75"/>
    </row>
    <row r="198" spans="1:9" s="6" customFormat="1" ht="20.100000000000001" customHeight="1">
      <c r="A198" s="75"/>
      <c r="B198" s="75"/>
      <c r="C198" s="75"/>
      <c r="D198" s="75"/>
      <c r="E198" s="75"/>
      <c r="F198" s="75"/>
      <c r="G198" s="75"/>
      <c r="H198" s="75"/>
    </row>
    <row r="199" spans="1:9" ht="18" customHeight="1">
      <c r="A199" s="75"/>
      <c r="B199" s="75"/>
      <c r="C199" s="75"/>
      <c r="D199" s="75"/>
      <c r="E199" s="75"/>
      <c r="F199" s="75"/>
    </row>
    <row r="200" spans="1:9" ht="15.95" customHeight="1">
      <c r="A200" s="75"/>
      <c r="B200" s="75"/>
      <c r="C200" s="75"/>
      <c r="D200" s="75"/>
      <c r="E200" s="75"/>
      <c r="F200" s="75"/>
    </row>
    <row r="201" spans="1:9" ht="15.95" customHeight="1">
      <c r="A201" s="75"/>
      <c r="B201" s="75"/>
      <c r="C201" s="75"/>
      <c r="D201" s="75"/>
      <c r="E201" s="75"/>
      <c r="F201" s="75"/>
    </row>
    <row r="202" spans="1:9" ht="15.95" customHeight="1">
      <c r="A202" s="75"/>
      <c r="B202" s="75"/>
      <c r="C202" s="75"/>
      <c r="D202" s="75"/>
      <c r="E202" s="75"/>
      <c r="F202" s="75"/>
    </row>
    <row r="203" spans="1:9" ht="15.95" customHeight="1">
      <c r="A203" s="75"/>
      <c r="B203" s="75"/>
      <c r="C203" s="75"/>
      <c r="D203" s="75"/>
      <c r="E203" s="75"/>
      <c r="F203" s="75"/>
    </row>
    <row r="204" spans="1:9" s="17" customFormat="1" ht="15.95" customHeight="1">
      <c r="A204" s="75"/>
      <c r="B204" s="75"/>
      <c r="C204" s="75"/>
      <c r="D204" s="75"/>
      <c r="E204" s="75"/>
      <c r="F204" s="75"/>
      <c r="G204" s="75"/>
      <c r="H204" s="75"/>
      <c r="I204" s="2"/>
    </row>
    <row r="205" spans="1:9" ht="18" customHeight="1">
      <c r="A205" s="75"/>
      <c r="B205" s="75"/>
      <c r="C205" s="75"/>
      <c r="D205" s="75"/>
      <c r="E205" s="75"/>
      <c r="F205" s="75"/>
    </row>
    <row r="206" spans="1:9" ht="18" customHeight="1">
      <c r="A206" s="75"/>
      <c r="B206" s="75"/>
      <c r="C206" s="75"/>
      <c r="D206" s="75"/>
      <c r="E206" s="75"/>
      <c r="F206" s="75"/>
    </row>
    <row r="207" spans="1:9" ht="15.95" customHeight="1">
      <c r="A207" s="75"/>
      <c r="B207" s="75"/>
      <c r="C207" s="75"/>
      <c r="D207" s="75"/>
      <c r="E207" s="75"/>
      <c r="F207" s="75"/>
    </row>
    <row r="208" spans="1:9" ht="15.95" customHeight="1">
      <c r="A208" s="75"/>
      <c r="B208" s="75"/>
      <c r="C208" s="75"/>
      <c r="D208" s="75"/>
      <c r="E208" s="75"/>
      <c r="F208" s="75"/>
    </row>
    <row r="209" spans="1:8" ht="15.95" customHeight="1">
      <c r="A209" s="75"/>
      <c r="B209" s="75"/>
      <c r="C209" s="75"/>
      <c r="D209" s="75"/>
      <c r="E209" s="75"/>
      <c r="F209" s="75"/>
    </row>
    <row r="210" spans="1:8" ht="15.95" customHeight="1">
      <c r="A210" s="75"/>
      <c r="B210" s="75"/>
      <c r="C210" s="75"/>
      <c r="D210" s="75"/>
      <c r="E210" s="75"/>
      <c r="F210" s="75"/>
    </row>
    <row r="211" spans="1:8" ht="15.95" customHeight="1">
      <c r="A211" s="75"/>
      <c r="B211" s="75"/>
      <c r="C211" s="75"/>
      <c r="D211" s="75"/>
      <c r="E211" s="75"/>
      <c r="F211" s="75"/>
    </row>
    <row r="212" spans="1:8" ht="15.95" customHeight="1">
      <c r="A212" s="75"/>
      <c r="B212" s="75"/>
      <c r="C212" s="75"/>
      <c r="D212" s="75"/>
      <c r="E212" s="75"/>
      <c r="F212" s="75"/>
    </row>
    <row r="213" spans="1:8" ht="15.95" customHeight="1">
      <c r="A213" s="75"/>
      <c r="B213" s="75"/>
      <c r="C213" s="75"/>
      <c r="D213" s="75"/>
      <c r="E213" s="75"/>
      <c r="F213" s="75"/>
    </row>
    <row r="214" spans="1:8" ht="15.95" customHeight="1">
      <c r="A214" s="75"/>
      <c r="B214" s="75"/>
      <c r="C214" s="75"/>
      <c r="D214" s="75"/>
      <c r="E214" s="75"/>
      <c r="F214" s="75"/>
    </row>
    <row r="215" spans="1:8" ht="15.95" customHeight="1">
      <c r="A215" s="75"/>
      <c r="B215" s="75"/>
      <c r="C215" s="75"/>
      <c r="D215" s="75"/>
      <c r="E215" s="75"/>
      <c r="F215" s="75"/>
    </row>
    <row r="216" spans="1:8" ht="15.95" customHeight="1">
      <c r="A216" s="75"/>
      <c r="B216" s="75"/>
      <c r="C216" s="75"/>
      <c r="D216" s="75"/>
      <c r="E216" s="75"/>
      <c r="F216" s="75"/>
    </row>
    <row r="217" spans="1:8">
      <c r="A217" s="75"/>
      <c r="B217" s="75"/>
      <c r="C217" s="75"/>
      <c r="D217" s="75"/>
      <c r="E217" s="75"/>
      <c r="F217" s="75"/>
    </row>
    <row r="218" spans="1:8">
      <c r="A218" s="75"/>
      <c r="B218" s="75"/>
      <c r="C218" s="75"/>
      <c r="D218" s="75"/>
      <c r="E218" s="75"/>
      <c r="F218" s="75"/>
    </row>
    <row r="219" spans="1:8" s="49" customFormat="1" ht="18" customHeight="1">
      <c r="A219" s="75"/>
      <c r="B219" s="75"/>
      <c r="C219" s="75"/>
      <c r="D219" s="75"/>
      <c r="E219" s="75"/>
      <c r="F219" s="75"/>
      <c r="G219" s="75"/>
      <c r="H219" s="75"/>
    </row>
    <row r="220" spans="1:8" ht="15.95" customHeight="1">
      <c r="A220" s="75"/>
      <c r="B220" s="75"/>
      <c r="C220" s="75"/>
      <c r="D220" s="75"/>
      <c r="E220" s="75"/>
      <c r="F220" s="75"/>
    </row>
    <row r="221" spans="1:8" ht="15.95" customHeight="1">
      <c r="A221" s="75"/>
      <c r="B221" s="75"/>
      <c r="C221" s="75"/>
      <c r="D221" s="75"/>
      <c r="E221" s="75"/>
      <c r="F221" s="75"/>
    </row>
    <row r="222" spans="1:8" ht="15.95" customHeight="1">
      <c r="A222" s="75"/>
      <c r="B222" s="75"/>
      <c r="C222" s="75"/>
      <c r="D222" s="75"/>
      <c r="E222" s="75"/>
      <c r="F222" s="75"/>
    </row>
    <row r="223" spans="1:8" ht="15.95" customHeight="1">
      <c r="A223" s="75"/>
      <c r="B223" s="75"/>
      <c r="C223" s="75"/>
      <c r="D223" s="75"/>
      <c r="E223" s="75"/>
      <c r="F223" s="75"/>
    </row>
    <row r="224" spans="1:8" ht="15.95" customHeight="1">
      <c r="A224" s="75"/>
      <c r="B224" s="75"/>
      <c r="C224" s="75"/>
      <c r="D224" s="75"/>
      <c r="E224" s="75"/>
      <c r="F224" s="75"/>
    </row>
    <row r="225" spans="1:6" ht="15.95" customHeight="1">
      <c r="A225" s="75"/>
      <c r="B225" s="75"/>
      <c r="C225" s="75"/>
      <c r="D225" s="75"/>
      <c r="E225" s="75"/>
      <c r="F225" s="75"/>
    </row>
    <row r="226" spans="1:6" ht="15.95" customHeight="1">
      <c r="A226" s="75"/>
      <c r="B226" s="75"/>
      <c r="C226" s="75"/>
      <c r="D226" s="75"/>
      <c r="E226" s="75"/>
      <c r="F226" s="75"/>
    </row>
    <row r="227" spans="1:6" ht="15.95" customHeight="1">
      <c r="A227" s="75"/>
      <c r="B227" s="75"/>
      <c r="C227" s="75"/>
      <c r="D227" s="75"/>
      <c r="E227" s="75"/>
      <c r="F227" s="75"/>
    </row>
    <row r="228" spans="1:6" ht="15.95" customHeight="1">
      <c r="A228" s="75"/>
      <c r="B228" s="75"/>
      <c r="C228" s="75"/>
      <c r="D228" s="75"/>
      <c r="E228" s="75"/>
      <c r="F228" s="75"/>
    </row>
    <row r="229" spans="1:6" ht="15.95" customHeight="1">
      <c r="A229" s="75"/>
      <c r="B229" s="75"/>
      <c r="C229" s="75"/>
      <c r="D229" s="75"/>
      <c r="E229" s="75"/>
      <c r="F229" s="75"/>
    </row>
    <row r="230" spans="1:6">
      <c r="A230" s="75"/>
      <c r="B230" s="75"/>
      <c r="C230" s="75"/>
      <c r="D230" s="75"/>
      <c r="E230" s="75"/>
      <c r="F230" s="75"/>
    </row>
    <row r="231" spans="1:6">
      <c r="A231" s="75"/>
      <c r="B231" s="75"/>
      <c r="C231" s="75"/>
      <c r="D231" s="75"/>
      <c r="E231" s="75"/>
      <c r="F231" s="75"/>
    </row>
    <row r="232" spans="1:6">
      <c r="A232" s="75"/>
      <c r="B232" s="75"/>
      <c r="C232" s="75"/>
      <c r="D232" s="75"/>
      <c r="E232" s="75"/>
      <c r="F232" s="75"/>
    </row>
    <row r="233" spans="1:6">
      <c r="A233" s="75"/>
      <c r="B233" s="75"/>
      <c r="C233" s="75"/>
      <c r="D233" s="75"/>
      <c r="E233" s="75"/>
      <c r="F233" s="75"/>
    </row>
    <row r="234" spans="1:6">
      <c r="A234" s="75"/>
      <c r="B234" s="75"/>
      <c r="C234" s="75"/>
      <c r="D234" s="75"/>
      <c r="E234" s="75"/>
      <c r="F234" s="75"/>
    </row>
  </sheetData>
  <mergeCells count="5">
    <mergeCell ref="B171:F171"/>
    <mergeCell ref="B65:F65"/>
    <mergeCell ref="B77:F77"/>
    <mergeCell ref="B83:F83"/>
    <mergeCell ref="B162:F162"/>
  </mergeCells>
  <dataValidations count="7">
    <dataValidation type="whole" errorStyle="warning" allowBlank="1" showInputMessage="1" showErrorMessage="1" errorTitle="WARNING" error="All figures must be entered as whole numbers. Please ensure that the figure you have entered is correct." sqref="C188:F188 C164 C173">
      <formula1>-1000000</formula1>
      <formula2>1000000</formula2>
    </dataValidation>
    <dataValidation type="whole" errorStyle="warning" operator="lessThanOrEqual" allowBlank="1" showInputMessage="1" showErrorMessage="1" errorTitle="WARNING: Check signage" error="Liabilities are expected to be entered as negative whole numbers. Please ensure the figure you have entered is correct. " sqref="C184:F186 C194:F195">
      <formula1>0</formula1>
    </dataValidation>
    <dataValidation type="whole" errorStyle="warning" operator="lessThanOrEqual" allowBlank="1" showInputMessage="1" showErrorMessage="1" errorTitle="WARNING: Check signage" error="Repayments are expected to be entered as negative whole numbers. Please ensure the figure you have entered is correct. " sqref="E168:F169 C177:F178">
      <formula1>0</formula1>
    </dataValidation>
    <dataValidation type="whole" errorStyle="warning" operator="lessThanOrEqual" allowBlank="1" showInputMessage="1" showErrorMessage="1" errorTitle="WARNING: Check signage" error="Financing must be entered as a negative whole number. Please ensure the figure you have entered is correct. " sqref="C44:F53 E54:F54 C55:F56 C98:F103 C122:F132 C147:F151">
      <formula1>0</formula1>
    </dataValidation>
    <dataValidation type="whole" errorStyle="warning" operator="greaterThanOrEqual" allowBlank="1" showInputMessage="1" showErrorMessage="1" errorTitle="WARNING: Check signage" error="Expenditure must be entered as a positive whole number. Please ensure the figure you have entered is correct." sqref="C31:F40 C66:F75 C78:F81 C84:F93 C114:F118 C141:F143">
      <formula1>0</formula1>
    </dataValidation>
    <dataValidation type="whole" errorStyle="warning" allowBlank="1" showInputMessage="1" showErrorMessage="1" errorTitle="WARNING" error="All figures need to be entered rounded to the nearest whole number. Please review the figure you have entered." sqref="C174 D172:F174 D163:F165 C165">
      <formula1>-100000000</formula1>
      <formula2>100000000</formula2>
    </dataValidation>
    <dataValidation type="whole" errorStyle="warning" allowBlank="1" showInputMessage="1" showErrorMessage="1" errorTitle="WARNING" error="All figures need to be entered rounded to the nearest whole number. This figure is also expected to be a positive figure. Please review the figure you have entered." sqref="C54:D54 C168:D169 C152:F152">
      <formula1>0</formula1>
      <formula2>100000000</formula2>
    </dataValidation>
  </dataValidations>
  <pageMargins left="0.7" right="0.7" top="0.75" bottom="0.75" header="0.3" footer="0.3"/>
  <pageSetup paperSize="9"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A31484854</value>
    </field>
    <field name="Objective-Title">
      <value order="0">POBE 2021 - Blank Return - Working version</value>
    </field>
    <field name="Objective-Description">
      <value order="0"/>
    </field>
    <field name="Objective-CreationStamp">
      <value order="0">2020-02-12T08:34:52Z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2021-02-09T08:46:38Z</value>
    </field>
    <field name="Objective-Owner">
      <value order="0">Cuthbertson, Louise L (U417466)</value>
    </field>
    <field name="Objective-Path">
      <value order="0">Objective Global Folder:SG File Plan:Government, politics and public administration:Local government:Finance - Expenditure and grants:Research and analysis: Finance - Expenditure and grants:Statistical: Statistical returns - provisional outturn and budget estimates 2021: Research and analysis: Finance - expenditure and grants: 2021-2026</value>
    </field>
    <field name="Objective-Parent">
      <value order="0">Statistical: Statistical returns - provisional outturn and budget estimates 2021: Research and analysis: Finance - expenditure and grants: 2021-2026</value>
    </field>
    <field name="Objective-State">
      <value order="0">Being Drafted</value>
    </field>
    <field name="Objective-VersionId">
      <value order="0">vA46607815</value>
    </field>
    <field name="Objective-Version">
      <value order="0">3.4</value>
    </field>
    <field name="Objective-VersionNumber">
      <value order="0">24</value>
    </field>
    <field name="Objective-VersionComment">
      <value order="0"/>
    </field>
    <field name="Objective-FileNumber">
      <value order="0">PUBRES/4278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  <field name="Objective-Required Redac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54</vt:i4>
      </vt:variant>
    </vt:vector>
  </HeadingPairs>
  <TitlesOfParts>
    <vt:vector size="54" baseType="lpstr">
      <vt:lpstr>Notes</vt:lpstr>
      <vt:lpstr>Definitions</vt:lpstr>
      <vt:lpstr>Scotland</vt:lpstr>
      <vt:lpstr>Councils</vt:lpstr>
      <vt:lpstr>Aberdeen City</vt:lpstr>
      <vt:lpstr>Aberdeenshire</vt:lpstr>
      <vt:lpstr>Angus</vt:lpstr>
      <vt:lpstr>Argyll &amp; Bute</vt:lpstr>
      <vt:lpstr>City of Edinburgh</vt:lpstr>
      <vt:lpstr>Clackmannanshire</vt:lpstr>
      <vt:lpstr>Dumfries &amp; Galloway</vt:lpstr>
      <vt:lpstr>Dundee City</vt:lpstr>
      <vt:lpstr>East Ayrshire</vt:lpstr>
      <vt:lpstr>East Dunbartonshire</vt:lpstr>
      <vt:lpstr>East Lothian</vt:lpstr>
      <vt:lpstr>East Renfrewshire</vt:lpstr>
      <vt:lpstr>Falkirk</vt:lpstr>
      <vt:lpstr>Fife</vt:lpstr>
      <vt:lpstr>Glasgow City</vt:lpstr>
      <vt:lpstr>Highland</vt:lpstr>
      <vt:lpstr>Inverclyde</vt:lpstr>
      <vt:lpstr>Midlothian</vt:lpstr>
      <vt:lpstr>Moray</vt:lpstr>
      <vt:lpstr>Na h-Eileanan Siar</vt:lpstr>
      <vt:lpstr>North Ayrshire</vt:lpstr>
      <vt:lpstr>North Lanarkshire</vt:lpstr>
      <vt:lpstr>Orkney Islands</vt:lpstr>
      <vt:lpstr>Perth &amp; Kinross</vt:lpstr>
      <vt:lpstr>Renfrewshire</vt:lpstr>
      <vt:lpstr>Scottish Borders</vt:lpstr>
      <vt:lpstr>Shetland Islands</vt:lpstr>
      <vt:lpstr>South Ayrshire</vt:lpstr>
      <vt:lpstr>South Lanarkshire</vt:lpstr>
      <vt:lpstr>Stirling</vt:lpstr>
      <vt:lpstr>West Dunbartonshire</vt:lpstr>
      <vt:lpstr>West Lothian</vt:lpstr>
      <vt:lpstr>Ayrshire VJB</vt:lpstr>
      <vt:lpstr>Central VJB</vt:lpstr>
      <vt:lpstr>Dunbartonshire&amp; Argyll&amp;Bute VJB</vt:lpstr>
      <vt:lpstr>Grampian VJB</vt:lpstr>
      <vt:lpstr>Highland &amp; Western Isles VJB</vt:lpstr>
      <vt:lpstr>Lanarkshire VJB</vt:lpstr>
      <vt:lpstr>Lothian VJB</vt:lpstr>
      <vt:lpstr>Orkney &amp; Shetland VJB</vt:lpstr>
      <vt:lpstr>Renfrewshire VJB</vt:lpstr>
      <vt:lpstr>Tayside VJB</vt:lpstr>
      <vt:lpstr>Tay Road Bridge</vt:lpstr>
      <vt:lpstr>HITRANS</vt:lpstr>
      <vt:lpstr>NESTRANS</vt:lpstr>
      <vt:lpstr>SESTRAN</vt:lpstr>
      <vt:lpstr>SPT</vt:lpstr>
      <vt:lpstr>SWESTRANS</vt:lpstr>
      <vt:lpstr>TACTRAN</vt:lpstr>
      <vt:lpstr>ZetTrans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u205068</dc:creator>
  <cp:lastModifiedBy>u417466</cp:lastModifiedBy>
  <cp:lastPrinted>2020-01-30T15:11:33Z</cp:lastPrinted>
  <dcterms:created xsi:type="dcterms:W3CDTF">2014-01-10T17:10:15Z</dcterms:created>
  <dcterms:modified xsi:type="dcterms:W3CDTF">2021-07-27T14:21:37Z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A31484854</vt:lpwstr>
  </property>
  <property fmtid="{D5CDD505-2E9C-101B-9397-08002B2CF9AE}" pid="4" name="Objective-Title">
    <vt:lpwstr>POBE 2021 - Blank Return - Working version</vt:lpwstr>
  </property>
  <property fmtid="{D5CDD505-2E9C-101B-9397-08002B2CF9AE}" pid="5" name="Objective-Comment">
    <vt:lpwstr/>
  </property>
  <property fmtid="{D5CDD505-2E9C-101B-9397-08002B2CF9AE}" pid="6" name="Objective-CreationStamp">
    <vt:filetime>2021-01-06T11:42:16Z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2021-02-09T08:46:38Z</vt:filetime>
  </property>
  <property fmtid="{D5CDD505-2E9C-101B-9397-08002B2CF9AE}" pid="11" name="Objective-Owner">
    <vt:lpwstr>Cuthbertson, Louise L (U417466)</vt:lpwstr>
  </property>
  <property fmtid="{D5CDD505-2E9C-101B-9397-08002B2CF9AE}" pid="12" name="Objective-Path">
    <vt:lpwstr>Objective Global Folder:SG File Plan:Government, politics and public administration:Local government:Finance - Expenditure and grants:Research and analysis: Finance - Expenditure and grants:Statistical: Statistical returns - provisional outturn and budget</vt:lpwstr>
  </property>
  <property fmtid="{D5CDD505-2E9C-101B-9397-08002B2CF9AE}" pid="13" name="Objective-Parent">
    <vt:lpwstr>Statistical: Statistical returns - provisional outturn and budget estimates 2021: Research and analysis: Finance - expenditure and grants: 2021-2026</vt:lpwstr>
  </property>
  <property fmtid="{D5CDD505-2E9C-101B-9397-08002B2CF9AE}" pid="14" name="Objective-State">
    <vt:lpwstr>Being Drafted</vt:lpwstr>
  </property>
  <property fmtid="{D5CDD505-2E9C-101B-9397-08002B2CF9AE}" pid="15" name="Objective-Version">
    <vt:lpwstr>3.4</vt:lpwstr>
  </property>
  <property fmtid="{D5CDD505-2E9C-101B-9397-08002B2CF9AE}" pid="16" name="Objective-VersionNumber">
    <vt:r8>24</vt:r8>
  </property>
  <property fmtid="{D5CDD505-2E9C-101B-9397-08002B2CF9AE}" pid="17" name="Objective-VersionComment">
    <vt:lpwstr/>
  </property>
  <property fmtid="{D5CDD505-2E9C-101B-9397-08002B2CF9AE}" pid="18" name="Objective-FileNumber">
    <vt:lpwstr/>
  </property>
  <property fmtid="{D5CDD505-2E9C-101B-9397-08002B2CF9AE}" pid="19" name="Objective-Classification">
    <vt:lpwstr>[Inherited - OFFICIAL-SENSITIVE]</vt:lpwstr>
  </property>
  <property fmtid="{D5CDD505-2E9C-101B-9397-08002B2CF9AE}" pid="20" name="Objective-Caveats">
    <vt:lpwstr/>
  </property>
  <property fmtid="{D5CDD505-2E9C-101B-9397-08002B2CF9AE}" pid="21" name="Objective-Date of Original [system]">
    <vt:lpwstr/>
  </property>
  <property fmtid="{D5CDD505-2E9C-101B-9397-08002B2CF9AE}" pid="22" name="Objective-Date Received [system]">
    <vt:lpwstr/>
  </property>
  <property fmtid="{D5CDD505-2E9C-101B-9397-08002B2CF9AE}" pid="23" name="Objective-SG Web Publication - Category [system]">
    <vt:lpwstr/>
  </property>
  <property fmtid="{D5CDD505-2E9C-101B-9397-08002B2CF9AE}" pid="24" name="Objective-SG Web Publication - Category 2 Classification [system]">
    <vt:lpwstr/>
  </property>
  <property fmtid="{D5CDD505-2E9C-101B-9397-08002B2CF9AE}" pid="25" name="Objective-Description">
    <vt:lpwstr/>
  </property>
  <property fmtid="{D5CDD505-2E9C-101B-9397-08002B2CF9AE}" pid="26" name="Objective-VersionId">
    <vt:lpwstr>vA46607815</vt:lpwstr>
  </property>
  <property fmtid="{D5CDD505-2E9C-101B-9397-08002B2CF9AE}" pid="27" name="Objective-Connect Creator">
    <vt:lpwstr/>
  </property>
  <property fmtid="{D5CDD505-2E9C-101B-9397-08002B2CF9AE}" pid="28" name="Objective-Date Received">
    <vt:lpwstr/>
  </property>
  <property fmtid="{D5CDD505-2E9C-101B-9397-08002B2CF9AE}" pid="29" name="Objective-Date of Original">
    <vt:lpwstr/>
  </property>
  <property fmtid="{D5CDD505-2E9C-101B-9397-08002B2CF9AE}" pid="30" name="Objective-SG Web Publication - Category">
    <vt:lpwstr/>
  </property>
  <property fmtid="{D5CDD505-2E9C-101B-9397-08002B2CF9AE}" pid="31" name="Objective-SG Web Publication - Category 2 Classification">
    <vt:lpwstr/>
  </property>
  <property fmtid="{D5CDD505-2E9C-101B-9397-08002B2CF9AE}" pid="32" name="Objective-Connect Creator [system]">
    <vt:lpwstr/>
  </property>
  <property fmtid="{D5CDD505-2E9C-101B-9397-08002B2CF9AE}" pid="33" name="Objective-Required Redaction">
    <vt:lpwstr/>
  </property>
</Properties>
</file>