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09"/>
  <workbookPr codeName="ThisWorkbook" defaultThemeVersion="124226"/>
  <mc:AlternateContent xmlns:mc="http://schemas.openxmlformats.org/markup-compatibility/2006">
    <mc:Choice Requires="x15">
      <x15ac:absPath xmlns:x15ac="http://schemas.microsoft.com/office/spreadsheetml/2010/11/ac" url="/Users/jxd1882/Desktop/In Progress/Working/ALT and ACRONYMS SCT04214524701/working/SCT04214524701/"/>
    </mc:Choice>
  </mc:AlternateContent>
  <xr:revisionPtr revIDLastSave="0" documentId="8_{E659C356-9D23-044A-8274-E9CF2B82A616}" xr6:coauthVersionLast="47" xr6:coauthVersionMax="47" xr10:uidLastSave="{00000000-0000-0000-0000-000000000000}"/>
  <workbookProtection workbookPassword="ECB4" lockStructure="1"/>
  <bookViews>
    <workbookView xWindow="0" yWindow="460" windowWidth="25940" windowHeight="21420" tabRatio="709" xr2:uid="{00000000-000D-0000-FFFF-FFFF00000000}"/>
  </bookViews>
  <sheets>
    <sheet name="Introduction" sheetId="37" r:id="rId1"/>
    <sheet name="Contents" sheetId="36" r:id="rId2"/>
    <sheet name="Table 1" sheetId="1" r:id="rId3"/>
    <sheet name="Table 2" sheetId="66" r:id="rId4"/>
    <sheet name="Table 2a" sheetId="53" state="hidden" r:id="rId5"/>
    <sheet name="Table 2b" sheetId="2" state="hidden" r:id="rId6"/>
    <sheet name="Table 3" sheetId="3" r:id="rId7"/>
    <sheet name="Table 4a" sheetId="57" r:id="rId8"/>
    <sheet name="Table 4b" sheetId="19" r:id="rId9"/>
    <sheet name="Table 4c" sheetId="33" r:id="rId10"/>
    <sheet name="Table 5" sheetId="18" r:id="rId11"/>
    <sheet name="Table 5a" sheetId="61" state="hidden" r:id="rId12"/>
    <sheet name="Table 5b" sheetId="72" state="hidden" r:id="rId13"/>
    <sheet name="Table 5c" sheetId="62" state="hidden" r:id="rId14"/>
    <sheet name="Table 6" sheetId="71" r:id="rId15"/>
    <sheet name="Table 6a" sheetId="17" state="hidden" r:id="rId16"/>
    <sheet name="Table 6b" sheetId="34" state="hidden" r:id="rId17"/>
    <sheet name="Table 6c" sheetId="60" state="hidden" r:id="rId18"/>
    <sheet name="Table 7" sheetId="67" r:id="rId19"/>
    <sheet name="Table 7a" sheetId="68" state="hidden" r:id="rId20"/>
    <sheet name="Table 7b" sheetId="16" state="hidden" r:id="rId21"/>
    <sheet name="Table 8a" sheetId="15" r:id="rId22"/>
    <sheet name="Table 8b" sheetId="35" r:id="rId23"/>
    <sheet name="Table 8c" sheetId="39" r:id="rId24"/>
    <sheet name="Table 9" sheetId="14" r:id="rId25"/>
    <sheet name="Table 9a" sheetId="69" state="hidden" r:id="rId26"/>
    <sheet name="Table 9b" sheetId="70" state="hidden" r:id="rId27"/>
    <sheet name="Table 10a" sheetId="13" r:id="rId28"/>
    <sheet name="Table 10b" sheetId="41" r:id="rId29"/>
    <sheet name="Table 10c" sheetId="40" r:id="rId30"/>
    <sheet name="Table 10d" sheetId="54" r:id="rId31"/>
    <sheet name="Table 11" sheetId="11" r:id="rId32"/>
    <sheet name="Table 12" sheetId="8" r:id="rId33"/>
    <sheet name="Table 13" sheetId="7" r:id="rId34"/>
    <sheet name="Table 14" sheetId="6" r:id="rId35"/>
    <sheet name="Table 15" sheetId="38" r:id="rId36"/>
    <sheet name="Table 16" sheetId="58" r:id="rId37"/>
    <sheet name="Table 17" sheetId="52" r:id="rId38"/>
    <sheet name="Table 18" sheetId="76" r:id="rId39"/>
    <sheet name="Table 18a" sheetId="73" state="hidden" r:id="rId40"/>
    <sheet name="Table 18b" sheetId="74" state="hidden" r:id="rId41"/>
    <sheet name="Table 18c" sheetId="75" state="hidden" r:id="rId42"/>
    <sheet name="Table 19" sheetId="63" r:id="rId43"/>
    <sheet name="Table 20" sheetId="47" r:id="rId44"/>
    <sheet name="Table 21" sheetId="64" r:id="rId45"/>
    <sheet name="Table 21a" sheetId="48" state="hidden" r:id="rId46"/>
    <sheet name="Table 21b" sheetId="49" state="hidden" r:id="rId47"/>
    <sheet name="Table 21c" sheetId="65" state="hidden" r:id="rId48"/>
    <sheet name="Table 22" sheetId="56" r:id="rId49"/>
  </sheets>
  <externalReferences>
    <externalReference r:id="rId50"/>
    <externalReference r:id="rId51"/>
    <externalReference r:id="rId52"/>
    <externalReference r:id="rId53"/>
    <externalReference r:id="rId54"/>
    <externalReference r:id="rId55"/>
  </externalReferences>
  <definedNames>
    <definedName name="cofft25">'[1]tab25 26 SAS'!$A$1:$O$46</definedName>
    <definedName name="cofft25c">'[1]tab25 26 SAS'!$A$1:$A$46</definedName>
    <definedName name="cofft25r">'[1]tab25 26 SAS'!$A$1:$O$1</definedName>
    <definedName name="fawt22">'[1]tab22 23 SAS'!$A$1:$O$46</definedName>
    <definedName name="fawt22c">'[1]tab22 23 SAS'!$A$1:$A$46</definedName>
    <definedName name="fawt22r">'[1]tab22 23 SAS'!$A$1:$O$1</definedName>
    <definedName name="_xlnm.Print_Area" localSheetId="2">'Table 1'!$A$3:$K$38</definedName>
    <definedName name="_xlnm.Print_Area" localSheetId="27">'Table 10a'!$A$3:$P$51</definedName>
    <definedName name="_xlnm.Print_Area" localSheetId="28">'Table 10b'!$A$4:$O$51</definedName>
    <definedName name="_xlnm.Print_Area" localSheetId="29">'Table 10c'!$A$4:$L$49</definedName>
    <definedName name="_xlnm.Print_Area" localSheetId="30">'Table 10d'!$A$4:$R$15</definedName>
    <definedName name="_xlnm.Print_Area" localSheetId="31">'Table 11'!$A$4:$M$61</definedName>
    <definedName name="_xlnm.Print_Area" localSheetId="32">'Table 12'!$A$4:$L$36</definedName>
    <definedName name="_xlnm.Print_Area" localSheetId="33">'Table 13'!$A$4:$I$51</definedName>
    <definedName name="_xlnm.Print_Area" localSheetId="34">'Table 14'!$A$4:$N$31</definedName>
    <definedName name="_xlnm.Print_Area" localSheetId="35">'Table 15'!$A$4:$L$27</definedName>
    <definedName name="_xlnm.Print_Area" localSheetId="36">'Table 16'!$A$4:$J$29</definedName>
    <definedName name="_xlnm.Print_Area" localSheetId="37">'Table 17'!$A$4:$L$12</definedName>
    <definedName name="_xlnm.Print_Area" localSheetId="38">'Table 18'!$B$7:$L$55</definedName>
    <definedName name="_xlnm.Print_Area" localSheetId="39">'Table 18a'!$A$1:$K$2</definedName>
    <definedName name="_xlnm.Print_Area" localSheetId="40">'Table 18b'!$A$1:$K$2</definedName>
    <definedName name="_xlnm.Print_Area" localSheetId="41">'Table 18c'!$A$1:$K$2</definedName>
    <definedName name="_xlnm.Print_Area" localSheetId="42">'Table 19'!$A$4:$L$28</definedName>
    <definedName name="_xlnm.Print_Area" localSheetId="3">'Table 2'!$B$7:$H$57</definedName>
    <definedName name="_xlnm.Print_Area" localSheetId="43">'Table 20'!$A$4:$L$11</definedName>
    <definedName name="_xlnm.Print_Area" localSheetId="44">'Table 21'!$B$7:$L$58</definedName>
    <definedName name="_xlnm.Print_Area" localSheetId="45">'Table 21a'!$A$1:$K$54</definedName>
    <definedName name="_xlnm.Print_Area" localSheetId="46">'Table 21b'!$A$1:$K$55</definedName>
    <definedName name="_xlnm.Print_Area" localSheetId="47">'Table 21c'!$A$1:$K$55</definedName>
    <definedName name="_xlnm.Print_Area" localSheetId="48">'Table 22'!$A$4:$K$25</definedName>
    <definedName name="_xlnm.Print_Area" localSheetId="6">'Table 3'!$A$3:$L$27</definedName>
    <definedName name="_xlnm.Print_Area" localSheetId="7">'Table 4a'!$A$4:$M$53</definedName>
    <definedName name="_xlnm.Print_Area" localSheetId="8">'Table 4b'!$A$4:$M$53</definedName>
    <definedName name="_xlnm.Print_Area" localSheetId="9">'Table 4c'!$A$4:$K$52</definedName>
    <definedName name="_xlnm.Print_Area" localSheetId="10">'Table 5'!$B$7:$N$39</definedName>
    <definedName name="_xlnm.Print_Area" localSheetId="14">'Table 6'!$B$7:$L$55</definedName>
    <definedName name="_xlnm.Print_Area" localSheetId="18">'Table 7'!$B$7:$M$34</definedName>
    <definedName name="_xlnm.Print_Area" localSheetId="21">'Table 8a'!$A$4:$R$48</definedName>
    <definedName name="_xlnm.Print_Area" localSheetId="22">'Table 8b'!$A$3:$K$48</definedName>
    <definedName name="_xlnm.Print_Area" localSheetId="23">'Table 8c'!$A$4:$K$50</definedName>
    <definedName name="_xlnm.Print_Area" localSheetId="24">'Table 9'!$B$7:$M$51</definedName>
    <definedName name="tab12sas">'[2]tab12 sas'!$A$1:$L$36</definedName>
    <definedName name="tab12sascol">'[2]tab12 sas'!$A:$A</definedName>
    <definedName name="tab12sasrow">'[2]tab12 sas'!$1:$1</definedName>
    <definedName name="tab24ffpfemale">'[1]tab24 ffp SAS'!$A$1:$G$16</definedName>
    <definedName name="tab24ffpfemc">'[1]tab24 ffp SAS'!$A$1:$A$16</definedName>
    <definedName name="tab24ffpfemr">'[1]tab24 ffp SAS'!$A$1:$G$1</definedName>
    <definedName name="tab24ffpmale">'[1]tab24 ffp SAS'!$A$18:$L$33</definedName>
    <definedName name="tab24ffpmalec">'[1]tab24 ffp SAS'!$A$18:$A$33</definedName>
    <definedName name="tab24ffpmaler">'[1]tab24 ffp SAS'!$18:$18</definedName>
    <definedName name="tab2sas">'[3]tab2 SAS'!$A$1:$Q$55</definedName>
    <definedName name="tab2sasc">'[3]tab2 SAS'!$A$1:$A$51</definedName>
    <definedName name="tab2sasr">'[3]tab2 SAS'!$A$1:$Q$1</definedName>
    <definedName name="tab4sas">'[4]tab4a SAS'!$A$1:$N$60</definedName>
    <definedName name="tab4sasc">'[4]tab4a SAS'!$A$1:$A$60</definedName>
    <definedName name="tab4sasoff">'[4]tab4SAS offences'!$A$1:$I$100</definedName>
    <definedName name="tab4sasoffc">'[4]tab4SAS offences'!$A$1:$A$100</definedName>
    <definedName name="tab4sasoffr">'[4]tab4SAS offences'!$A$1:$I$1</definedName>
    <definedName name="tab4sasr">'[4]tab4a SAS'!$A$1:$N$1</definedName>
    <definedName name="tab8asas">[5]tab8SAS!$A$1:$U$49</definedName>
    <definedName name="tab8asasc">[5]tab8SAS!$A:$A</definedName>
    <definedName name="tab8asasr">[5]tab8SAS!$1:$1</definedName>
    <definedName name="tab8cfemale">[6]tab8cfemale!$A$1:$I$51</definedName>
    <definedName name="tab8cfemalec">[6]tab8cfemale!$A$1:$A$51</definedName>
    <definedName name="tab8cfemaler">[6]tab8cfemale!$A$1:$I$1</definedName>
    <definedName name="tab8cmale">'[6]tab8cmale SAS'!$A$1:$I$55</definedName>
    <definedName name="tab8cmalec">'[6]tab8cmale SAS'!$A$1:$A$55</definedName>
    <definedName name="tab8cmaler">'[6]tab8cmale SAS'!$A$1:$I$1</definedName>
    <definedName name="Table18female">'[1]tab 18 SAS'!$A$1:$K$18</definedName>
    <definedName name="Table18femc">'[1]tab 18 SAS'!$A$1:$A$18</definedName>
    <definedName name="Table18femr">'[1]tab 18 SAS'!$1:$1</definedName>
    <definedName name="Table18male">'[1]tab 18 SAS'!$A$21:$K$38</definedName>
    <definedName name="Table18malec">'[1]tab 18 SAS'!$A$21:$A$38</definedName>
    <definedName name="Table18maler">'[1]tab 18 SAS'!$21:$21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66" l="1"/>
  <c r="H10" i="66"/>
  <c r="H11" i="66"/>
  <c r="H12" i="66"/>
  <c r="H13" i="66"/>
  <c r="H14" i="66"/>
  <c r="H15" i="66"/>
  <c r="H16" i="66"/>
  <c r="H17" i="66"/>
  <c r="H18" i="66"/>
  <c r="H19" i="66"/>
  <c r="H20" i="66"/>
  <c r="H21" i="66"/>
  <c r="H22" i="66"/>
  <c r="H23" i="66"/>
  <c r="H24" i="66"/>
  <c r="H25" i="66"/>
  <c r="H26" i="66"/>
  <c r="H27" i="66"/>
  <c r="H28" i="66"/>
  <c r="H29" i="66"/>
  <c r="H30" i="66"/>
  <c r="H31" i="66"/>
  <c r="H32" i="66"/>
  <c r="H33" i="66"/>
  <c r="H34" i="66"/>
  <c r="H35" i="66"/>
  <c r="H36" i="66"/>
  <c r="H37" i="66"/>
  <c r="H38" i="66"/>
  <c r="H39" i="66"/>
  <c r="H40" i="66"/>
  <c r="H41" i="66"/>
  <c r="H42" i="66"/>
  <c r="H43" i="66"/>
  <c r="H44" i="66"/>
  <c r="H45" i="66"/>
  <c r="H46" i="66"/>
  <c r="H47" i="66"/>
  <c r="H48" i="66"/>
  <c r="H49" i="66"/>
  <c r="H50" i="66"/>
  <c r="H51" i="66"/>
  <c r="H52" i="66"/>
  <c r="H53" i="66"/>
  <c r="H8" i="66"/>
  <c r="C10" i="64" l="1"/>
  <c r="D10" i="64"/>
  <c r="E10" i="64"/>
  <c r="F10" i="64"/>
  <c r="G10" i="64"/>
  <c r="H10" i="64"/>
  <c r="I10" i="64"/>
  <c r="J10" i="64"/>
  <c r="K10" i="64"/>
  <c r="L10" i="64"/>
  <c r="C11" i="64"/>
  <c r="D11" i="64"/>
  <c r="E11" i="64"/>
  <c r="F11" i="64"/>
  <c r="G11" i="64"/>
  <c r="H11" i="64"/>
  <c r="I11" i="64"/>
  <c r="J11" i="64"/>
  <c r="K11" i="64"/>
  <c r="L11" i="64"/>
  <c r="C12" i="64"/>
  <c r="D12" i="64"/>
  <c r="E12" i="64"/>
  <c r="F12" i="64"/>
  <c r="G12" i="64"/>
  <c r="H12" i="64"/>
  <c r="I12" i="64"/>
  <c r="J12" i="64"/>
  <c r="K12" i="64"/>
  <c r="L12" i="64"/>
  <c r="C13" i="64"/>
  <c r="D13" i="64"/>
  <c r="E13" i="64"/>
  <c r="F13" i="64"/>
  <c r="G13" i="64"/>
  <c r="H13" i="64"/>
  <c r="I13" i="64"/>
  <c r="J13" i="64"/>
  <c r="K13" i="64"/>
  <c r="L13" i="64"/>
  <c r="C14" i="64"/>
  <c r="D14" i="64"/>
  <c r="E14" i="64"/>
  <c r="F14" i="64"/>
  <c r="G14" i="64"/>
  <c r="H14" i="64"/>
  <c r="I14" i="64"/>
  <c r="J14" i="64"/>
  <c r="K14" i="64"/>
  <c r="L14" i="64"/>
  <c r="C15" i="64"/>
  <c r="D15" i="64"/>
  <c r="E15" i="64"/>
  <c r="F15" i="64"/>
  <c r="G15" i="64"/>
  <c r="H15" i="64"/>
  <c r="I15" i="64"/>
  <c r="J15" i="64"/>
  <c r="K15" i="64"/>
  <c r="L15" i="64"/>
  <c r="C16" i="64"/>
  <c r="D16" i="64"/>
  <c r="E16" i="64"/>
  <c r="F16" i="64"/>
  <c r="G16" i="64"/>
  <c r="H16" i="64"/>
  <c r="I16" i="64"/>
  <c r="J16" i="64"/>
  <c r="K16" i="64"/>
  <c r="L16" i="64"/>
  <c r="C17" i="64"/>
  <c r="D17" i="64"/>
  <c r="E17" i="64"/>
  <c r="F17" i="64"/>
  <c r="G17" i="64"/>
  <c r="H17" i="64"/>
  <c r="I17" i="64"/>
  <c r="J17" i="64"/>
  <c r="K17" i="64"/>
  <c r="L17" i="64"/>
  <c r="C18" i="64"/>
  <c r="D18" i="64"/>
  <c r="E18" i="64"/>
  <c r="F18" i="64"/>
  <c r="G18" i="64"/>
  <c r="H18" i="64"/>
  <c r="I18" i="64"/>
  <c r="J18" i="64"/>
  <c r="K18" i="64"/>
  <c r="L18" i="64"/>
  <c r="C19" i="64"/>
  <c r="D19" i="64"/>
  <c r="E19" i="64"/>
  <c r="F19" i="64"/>
  <c r="G19" i="64"/>
  <c r="H19" i="64"/>
  <c r="I19" i="64"/>
  <c r="J19" i="64"/>
  <c r="K19" i="64"/>
  <c r="L19" i="64"/>
  <c r="C20" i="64"/>
  <c r="D20" i="64"/>
  <c r="E20" i="64"/>
  <c r="F20" i="64"/>
  <c r="G20" i="64"/>
  <c r="H20" i="64"/>
  <c r="I20" i="64"/>
  <c r="J20" i="64"/>
  <c r="K20" i="64"/>
  <c r="L20" i="64"/>
  <c r="C21" i="64"/>
  <c r="D21" i="64"/>
  <c r="E21" i="64"/>
  <c r="F21" i="64"/>
  <c r="G21" i="64"/>
  <c r="H21" i="64"/>
  <c r="I21" i="64"/>
  <c r="J21" i="64"/>
  <c r="K21" i="64"/>
  <c r="L21" i="64"/>
  <c r="C22" i="64"/>
  <c r="D22" i="64"/>
  <c r="E22" i="64"/>
  <c r="F22" i="64"/>
  <c r="G22" i="64"/>
  <c r="H22" i="64"/>
  <c r="I22" i="64"/>
  <c r="J22" i="64"/>
  <c r="K22" i="64"/>
  <c r="L22" i="64"/>
  <c r="C23" i="64"/>
  <c r="D23" i="64"/>
  <c r="E23" i="64"/>
  <c r="F23" i="64"/>
  <c r="G23" i="64"/>
  <c r="H23" i="64"/>
  <c r="I23" i="64"/>
  <c r="J23" i="64"/>
  <c r="K23" i="64"/>
  <c r="L23" i="64"/>
  <c r="C24" i="64"/>
  <c r="D24" i="64"/>
  <c r="E24" i="64"/>
  <c r="F24" i="64"/>
  <c r="G24" i="64"/>
  <c r="H24" i="64"/>
  <c r="I24" i="64"/>
  <c r="J24" i="64"/>
  <c r="K24" i="64"/>
  <c r="L24" i="64"/>
  <c r="C25" i="64"/>
  <c r="D25" i="64"/>
  <c r="E25" i="64"/>
  <c r="F25" i="64"/>
  <c r="G25" i="64"/>
  <c r="H25" i="64"/>
  <c r="I25" i="64"/>
  <c r="J25" i="64"/>
  <c r="K25" i="64"/>
  <c r="L25" i="64"/>
  <c r="C26" i="64"/>
  <c r="D26" i="64"/>
  <c r="E26" i="64"/>
  <c r="F26" i="64"/>
  <c r="G26" i="64"/>
  <c r="H26" i="64"/>
  <c r="I26" i="64"/>
  <c r="J26" i="64"/>
  <c r="K26" i="64"/>
  <c r="L26" i="64"/>
  <c r="C27" i="64"/>
  <c r="D27" i="64"/>
  <c r="E27" i="64"/>
  <c r="F27" i="64"/>
  <c r="G27" i="64"/>
  <c r="H27" i="64"/>
  <c r="I27" i="64"/>
  <c r="J27" i="64"/>
  <c r="K27" i="64"/>
  <c r="L27" i="64"/>
  <c r="C28" i="64"/>
  <c r="D28" i="64"/>
  <c r="E28" i="64"/>
  <c r="F28" i="64"/>
  <c r="G28" i="64"/>
  <c r="H28" i="64"/>
  <c r="I28" i="64"/>
  <c r="J28" i="64"/>
  <c r="K28" i="64"/>
  <c r="L28" i="64"/>
  <c r="C29" i="64"/>
  <c r="D29" i="64"/>
  <c r="E29" i="64"/>
  <c r="F29" i="64"/>
  <c r="G29" i="64"/>
  <c r="H29" i="64"/>
  <c r="I29" i="64"/>
  <c r="J29" i="64"/>
  <c r="K29" i="64"/>
  <c r="L29" i="64"/>
  <c r="C30" i="64"/>
  <c r="D30" i="64"/>
  <c r="E30" i="64"/>
  <c r="F30" i="64"/>
  <c r="G30" i="64"/>
  <c r="H30" i="64"/>
  <c r="I30" i="64"/>
  <c r="J30" i="64"/>
  <c r="K30" i="64"/>
  <c r="L30" i="64"/>
  <c r="C31" i="64"/>
  <c r="D31" i="64"/>
  <c r="E31" i="64"/>
  <c r="F31" i="64"/>
  <c r="G31" i="64"/>
  <c r="H31" i="64"/>
  <c r="I31" i="64"/>
  <c r="J31" i="64"/>
  <c r="K31" i="64"/>
  <c r="L31" i="64"/>
  <c r="C32" i="64"/>
  <c r="D32" i="64"/>
  <c r="E32" i="64"/>
  <c r="F32" i="64"/>
  <c r="G32" i="64"/>
  <c r="H32" i="64"/>
  <c r="I32" i="64"/>
  <c r="J32" i="64"/>
  <c r="K32" i="64"/>
  <c r="L32" i="64"/>
  <c r="C33" i="64"/>
  <c r="D33" i="64"/>
  <c r="E33" i="64"/>
  <c r="F33" i="64"/>
  <c r="G33" i="64"/>
  <c r="H33" i="64"/>
  <c r="I33" i="64"/>
  <c r="J33" i="64"/>
  <c r="K33" i="64"/>
  <c r="L33" i="64"/>
  <c r="C34" i="64"/>
  <c r="D34" i="64"/>
  <c r="E34" i="64"/>
  <c r="F34" i="64"/>
  <c r="G34" i="64"/>
  <c r="H34" i="64"/>
  <c r="I34" i="64"/>
  <c r="J34" i="64"/>
  <c r="K34" i="64"/>
  <c r="L34" i="64"/>
  <c r="C35" i="64"/>
  <c r="D35" i="64"/>
  <c r="E35" i="64"/>
  <c r="F35" i="64"/>
  <c r="G35" i="64"/>
  <c r="H35" i="64"/>
  <c r="I35" i="64"/>
  <c r="J35" i="64"/>
  <c r="K35" i="64"/>
  <c r="L35" i="64"/>
  <c r="C36" i="64"/>
  <c r="D36" i="64"/>
  <c r="E36" i="64"/>
  <c r="F36" i="64"/>
  <c r="G36" i="64"/>
  <c r="H36" i="64"/>
  <c r="I36" i="64"/>
  <c r="J36" i="64"/>
  <c r="K36" i="64"/>
  <c r="L36" i="64"/>
  <c r="C37" i="64"/>
  <c r="D37" i="64"/>
  <c r="E37" i="64"/>
  <c r="F37" i="64"/>
  <c r="G37" i="64"/>
  <c r="H37" i="64"/>
  <c r="I37" i="64"/>
  <c r="J37" i="64"/>
  <c r="K37" i="64"/>
  <c r="L37" i="64"/>
  <c r="C38" i="64"/>
  <c r="D38" i="64"/>
  <c r="E38" i="64"/>
  <c r="F38" i="64"/>
  <c r="G38" i="64"/>
  <c r="H38" i="64"/>
  <c r="I38" i="64"/>
  <c r="J38" i="64"/>
  <c r="K38" i="64"/>
  <c r="L38" i="64"/>
  <c r="C39" i="64"/>
  <c r="D39" i="64"/>
  <c r="E39" i="64"/>
  <c r="F39" i="64"/>
  <c r="G39" i="64"/>
  <c r="H39" i="64"/>
  <c r="I39" i="64"/>
  <c r="J39" i="64"/>
  <c r="K39" i="64"/>
  <c r="L39" i="64"/>
  <c r="C40" i="64"/>
  <c r="D40" i="64"/>
  <c r="E40" i="64"/>
  <c r="F40" i="64"/>
  <c r="G40" i="64"/>
  <c r="H40" i="64"/>
  <c r="I40" i="64"/>
  <c r="J40" i="64"/>
  <c r="K40" i="64"/>
  <c r="L40" i="64"/>
  <c r="C41" i="64"/>
  <c r="D41" i="64"/>
  <c r="E41" i="64"/>
  <c r="F41" i="64"/>
  <c r="G41" i="64"/>
  <c r="H41" i="64"/>
  <c r="I41" i="64"/>
  <c r="J41" i="64"/>
  <c r="K41" i="64"/>
  <c r="L41" i="64"/>
  <c r="C42" i="64"/>
  <c r="D42" i="64"/>
  <c r="E42" i="64"/>
  <c r="F42" i="64"/>
  <c r="G42" i="64"/>
  <c r="H42" i="64"/>
  <c r="I42" i="64"/>
  <c r="J42" i="64"/>
  <c r="K42" i="64"/>
  <c r="L42" i="64"/>
  <c r="C43" i="64"/>
  <c r="D43" i="64"/>
  <c r="E43" i="64"/>
  <c r="F43" i="64"/>
  <c r="G43" i="64"/>
  <c r="H43" i="64"/>
  <c r="I43" i="64"/>
  <c r="J43" i="64"/>
  <c r="K43" i="64"/>
  <c r="L43" i="64"/>
  <c r="C44" i="64"/>
  <c r="D44" i="64"/>
  <c r="E44" i="64"/>
  <c r="F44" i="64"/>
  <c r="G44" i="64"/>
  <c r="H44" i="64"/>
  <c r="I44" i="64"/>
  <c r="J44" i="64"/>
  <c r="K44" i="64"/>
  <c r="L44" i="64"/>
  <c r="C45" i="64"/>
  <c r="D45" i="64"/>
  <c r="E45" i="64"/>
  <c r="F45" i="64"/>
  <c r="G45" i="64"/>
  <c r="H45" i="64"/>
  <c r="I45" i="64"/>
  <c r="J45" i="64"/>
  <c r="K45" i="64"/>
  <c r="L45" i="64"/>
  <c r="C46" i="64"/>
  <c r="D46" i="64"/>
  <c r="E46" i="64"/>
  <c r="F46" i="64"/>
  <c r="G46" i="64"/>
  <c r="H46" i="64"/>
  <c r="I46" i="64"/>
  <c r="J46" i="64"/>
  <c r="K46" i="64"/>
  <c r="L46" i="64"/>
  <c r="C47" i="64"/>
  <c r="D47" i="64"/>
  <c r="E47" i="64"/>
  <c r="F47" i="64"/>
  <c r="G47" i="64"/>
  <c r="H47" i="64"/>
  <c r="I47" i="64"/>
  <c r="J47" i="64"/>
  <c r="K47" i="64"/>
  <c r="L47" i="64"/>
  <c r="C48" i="64"/>
  <c r="D48" i="64"/>
  <c r="E48" i="64"/>
  <c r="F48" i="64"/>
  <c r="G48" i="64"/>
  <c r="H48" i="64"/>
  <c r="I48" i="64"/>
  <c r="J48" i="64"/>
  <c r="K48" i="64"/>
  <c r="L48" i="64"/>
  <c r="C49" i="64"/>
  <c r="D49" i="64"/>
  <c r="E49" i="64"/>
  <c r="F49" i="64"/>
  <c r="G49" i="64"/>
  <c r="H49" i="64"/>
  <c r="I49" i="64"/>
  <c r="J49" i="64"/>
  <c r="K49" i="64"/>
  <c r="L49" i="64"/>
  <c r="C50" i="64"/>
  <c r="D50" i="64"/>
  <c r="E50" i="64"/>
  <c r="F50" i="64"/>
  <c r="G50" i="64"/>
  <c r="H50" i="64"/>
  <c r="I50" i="64"/>
  <c r="J50" i="64"/>
  <c r="K50" i="64"/>
  <c r="L50" i="64"/>
  <c r="C51" i="64"/>
  <c r="D51" i="64"/>
  <c r="E51" i="64"/>
  <c r="F51" i="64"/>
  <c r="G51" i="64"/>
  <c r="H51" i="64"/>
  <c r="I51" i="64"/>
  <c r="J51" i="64"/>
  <c r="K51" i="64"/>
  <c r="L51" i="64"/>
  <c r="C52" i="64"/>
  <c r="D52" i="64"/>
  <c r="E52" i="64"/>
  <c r="F52" i="64"/>
  <c r="G52" i="64"/>
  <c r="H52" i="64"/>
  <c r="I52" i="64"/>
  <c r="J52" i="64"/>
  <c r="K52" i="64"/>
  <c r="L52" i="64"/>
  <c r="C53" i="64"/>
  <c r="D53" i="64"/>
  <c r="E53" i="64"/>
  <c r="F53" i="64"/>
  <c r="G53" i="64"/>
  <c r="H53" i="64"/>
  <c r="I53" i="64"/>
  <c r="J53" i="64"/>
  <c r="K53" i="64"/>
  <c r="L53" i="64"/>
  <c r="C54" i="64"/>
  <c r="D54" i="64"/>
  <c r="E54" i="64"/>
  <c r="F54" i="64"/>
  <c r="G54" i="64"/>
  <c r="H54" i="64"/>
  <c r="I54" i="64"/>
  <c r="J54" i="64"/>
  <c r="K54" i="64"/>
  <c r="L54" i="64"/>
  <c r="C55" i="64"/>
  <c r="D55" i="64"/>
  <c r="E55" i="64"/>
  <c r="F55" i="64"/>
  <c r="G55" i="64"/>
  <c r="H55" i="64"/>
  <c r="I55" i="64"/>
  <c r="J55" i="64"/>
  <c r="K55" i="64"/>
  <c r="L55" i="64"/>
  <c r="C56" i="64"/>
  <c r="D56" i="64"/>
  <c r="E56" i="64"/>
  <c r="F56" i="64"/>
  <c r="G56" i="64"/>
  <c r="H56" i="64"/>
  <c r="I56" i="64"/>
  <c r="J56" i="64"/>
  <c r="K56" i="64"/>
  <c r="L56" i="64"/>
  <c r="C57" i="64"/>
  <c r="D57" i="64"/>
  <c r="E57" i="64"/>
  <c r="F57" i="64"/>
  <c r="G57" i="64"/>
  <c r="H57" i="64"/>
  <c r="I57" i="64"/>
  <c r="J57" i="64"/>
  <c r="K57" i="64"/>
  <c r="L57" i="64"/>
  <c r="D9" i="64"/>
  <c r="E9" i="64"/>
  <c r="F9" i="64"/>
  <c r="G9" i="64"/>
  <c r="H9" i="64"/>
  <c r="I9" i="64"/>
  <c r="J9" i="64"/>
  <c r="K9" i="64"/>
  <c r="L9" i="64"/>
  <c r="C9" i="64"/>
  <c r="E10" i="76"/>
  <c r="F11" i="76"/>
  <c r="G17" i="76"/>
  <c r="C19" i="76"/>
  <c r="B7" i="75"/>
  <c r="C7" i="75"/>
  <c r="D10" i="76" s="1"/>
  <c r="D7" i="75"/>
  <c r="E7" i="75"/>
  <c r="F7" i="75"/>
  <c r="B8" i="75"/>
  <c r="C11" i="76" s="1"/>
  <c r="C8" i="75"/>
  <c r="D8" i="75"/>
  <c r="E11" i="76" s="1"/>
  <c r="E8" i="75"/>
  <c r="F8" i="75"/>
  <c r="G11" i="76" s="1"/>
  <c r="B9" i="75"/>
  <c r="C9" i="75"/>
  <c r="D12" i="76" s="1"/>
  <c r="D9" i="75"/>
  <c r="E12" i="76" s="1"/>
  <c r="E9" i="75"/>
  <c r="F9" i="75"/>
  <c r="G12" i="76" s="1"/>
  <c r="B10" i="75"/>
  <c r="C13" i="76" s="1"/>
  <c r="C10" i="75"/>
  <c r="D10" i="75"/>
  <c r="E13" i="76" s="1"/>
  <c r="E10" i="75"/>
  <c r="F13" i="76" s="1"/>
  <c r="F10" i="75"/>
  <c r="G13" i="76" s="1"/>
  <c r="B11" i="75"/>
  <c r="C14" i="76" s="1"/>
  <c r="C11" i="75"/>
  <c r="D14" i="76" s="1"/>
  <c r="D11" i="75"/>
  <c r="E11" i="75"/>
  <c r="F11" i="75"/>
  <c r="G14" i="76" s="1"/>
  <c r="B12" i="75"/>
  <c r="C12" i="75"/>
  <c r="D12" i="75"/>
  <c r="E15" i="76" s="1"/>
  <c r="E12" i="75"/>
  <c r="F15" i="76" s="1"/>
  <c r="F12" i="75"/>
  <c r="G15" i="76" s="1"/>
  <c r="B13" i="75"/>
  <c r="C13" i="75"/>
  <c r="D16" i="76" s="1"/>
  <c r="D13" i="75"/>
  <c r="E16" i="76" s="1"/>
  <c r="E13" i="75"/>
  <c r="F13" i="75"/>
  <c r="G16" i="76" s="1"/>
  <c r="B14" i="75"/>
  <c r="C17" i="76" s="1"/>
  <c r="C14" i="75"/>
  <c r="D14" i="75"/>
  <c r="E17" i="76" s="1"/>
  <c r="E14" i="75"/>
  <c r="F17" i="76" s="1"/>
  <c r="F14" i="75"/>
  <c r="B15" i="75"/>
  <c r="C18" i="76" s="1"/>
  <c r="C15" i="75"/>
  <c r="D18" i="76" s="1"/>
  <c r="D15" i="75"/>
  <c r="E15" i="75"/>
  <c r="F15" i="75"/>
  <c r="G18" i="76" s="1"/>
  <c r="B16" i="75"/>
  <c r="C16" i="75"/>
  <c r="D16" i="75"/>
  <c r="E19" i="76" s="1"/>
  <c r="E16" i="75"/>
  <c r="F19" i="76" s="1"/>
  <c r="F16" i="75"/>
  <c r="G19" i="76" s="1"/>
  <c r="B17" i="75"/>
  <c r="C20" i="76" s="1"/>
  <c r="C17" i="75"/>
  <c r="D20" i="76" s="1"/>
  <c r="D17" i="75"/>
  <c r="E20" i="76" s="1"/>
  <c r="E17" i="75"/>
  <c r="F17" i="75"/>
  <c r="G20" i="76" s="1"/>
  <c r="B18" i="75"/>
  <c r="C18" i="75"/>
  <c r="D18" i="75"/>
  <c r="E21" i="76" s="1"/>
  <c r="E18" i="75"/>
  <c r="F21" i="76" s="1"/>
  <c r="F18" i="75"/>
  <c r="G21" i="76" s="1"/>
  <c r="B19" i="75"/>
  <c r="C22" i="76" s="1"/>
  <c r="C19" i="75"/>
  <c r="D22" i="76" s="1"/>
  <c r="D19" i="75"/>
  <c r="E22" i="76" s="1"/>
  <c r="E19" i="75"/>
  <c r="F19" i="75"/>
  <c r="G22" i="76" s="1"/>
  <c r="B20" i="75"/>
  <c r="C23" i="76" s="1"/>
  <c r="C20" i="75"/>
  <c r="D20" i="75"/>
  <c r="E23" i="76" s="1"/>
  <c r="E20" i="75"/>
  <c r="F23" i="76" s="1"/>
  <c r="F20" i="75"/>
  <c r="G23" i="76" s="1"/>
  <c r="B21" i="75"/>
  <c r="C24" i="76" s="1"/>
  <c r="C21" i="75"/>
  <c r="D24" i="76" s="1"/>
  <c r="D21" i="75"/>
  <c r="E24" i="76" s="1"/>
  <c r="E21" i="75"/>
  <c r="F21" i="75"/>
  <c r="G24" i="76" s="1"/>
  <c r="B22" i="75"/>
  <c r="C25" i="76" s="1"/>
  <c r="C22" i="75"/>
  <c r="D22" i="75"/>
  <c r="E25" i="76" s="1"/>
  <c r="E22" i="75"/>
  <c r="F25" i="76" s="1"/>
  <c r="F22" i="75"/>
  <c r="G25" i="76" s="1"/>
  <c r="B23" i="75"/>
  <c r="C26" i="76" s="1"/>
  <c r="C23" i="75"/>
  <c r="D26" i="76" s="1"/>
  <c r="D23" i="75"/>
  <c r="E26" i="76" s="1"/>
  <c r="E23" i="75"/>
  <c r="F23" i="75"/>
  <c r="G26" i="76" s="1"/>
  <c r="B24" i="75"/>
  <c r="C27" i="76" s="1"/>
  <c r="C24" i="75"/>
  <c r="D24" i="75"/>
  <c r="E27" i="76" s="1"/>
  <c r="E24" i="75"/>
  <c r="F27" i="76" s="1"/>
  <c r="F24" i="75"/>
  <c r="G27" i="76" s="1"/>
  <c r="B25" i="75"/>
  <c r="C28" i="76" s="1"/>
  <c r="C25" i="75"/>
  <c r="D28" i="76" s="1"/>
  <c r="D25" i="75"/>
  <c r="E28" i="76" s="1"/>
  <c r="E25" i="75"/>
  <c r="F25" i="75"/>
  <c r="G28" i="76" s="1"/>
  <c r="B26" i="75"/>
  <c r="C29" i="76" s="1"/>
  <c r="C26" i="75"/>
  <c r="D26" i="75"/>
  <c r="E29" i="76" s="1"/>
  <c r="E26" i="75"/>
  <c r="F29" i="76" s="1"/>
  <c r="F26" i="75"/>
  <c r="G29" i="76" s="1"/>
  <c r="B27" i="75"/>
  <c r="C30" i="76" s="1"/>
  <c r="C27" i="75"/>
  <c r="D30" i="76" s="1"/>
  <c r="D27" i="75"/>
  <c r="E30" i="76" s="1"/>
  <c r="E27" i="75"/>
  <c r="F27" i="75"/>
  <c r="G30" i="76" s="1"/>
  <c r="B28" i="75"/>
  <c r="C28" i="75"/>
  <c r="D28" i="75"/>
  <c r="E31" i="76" s="1"/>
  <c r="E28" i="75"/>
  <c r="F28" i="75"/>
  <c r="G31" i="76" s="1"/>
  <c r="B29" i="75"/>
  <c r="C32" i="76" s="1"/>
  <c r="C29" i="75"/>
  <c r="D29" i="75"/>
  <c r="E32" i="76" s="1"/>
  <c r="E29" i="75"/>
  <c r="F29" i="75"/>
  <c r="G32" i="76" s="1"/>
  <c r="B30" i="75"/>
  <c r="C33" i="76" s="1"/>
  <c r="C30" i="75"/>
  <c r="D30" i="75"/>
  <c r="E33" i="76" s="1"/>
  <c r="E30" i="75"/>
  <c r="F30" i="75"/>
  <c r="G33" i="76" s="1"/>
  <c r="B31" i="75"/>
  <c r="C34" i="76" s="1"/>
  <c r="C31" i="75"/>
  <c r="D31" i="75"/>
  <c r="E34" i="76" s="1"/>
  <c r="E31" i="75"/>
  <c r="F31" i="75"/>
  <c r="G34" i="76" s="1"/>
  <c r="B32" i="75"/>
  <c r="C35" i="76" s="1"/>
  <c r="C32" i="75"/>
  <c r="D32" i="75"/>
  <c r="E35" i="76" s="1"/>
  <c r="E32" i="75"/>
  <c r="F32" i="75"/>
  <c r="G35" i="76" s="1"/>
  <c r="B33" i="75"/>
  <c r="C36" i="76" s="1"/>
  <c r="C33" i="75"/>
  <c r="D36" i="76" s="1"/>
  <c r="D33" i="75"/>
  <c r="E36" i="76" s="1"/>
  <c r="E33" i="75"/>
  <c r="F33" i="75"/>
  <c r="G36" i="76" s="1"/>
  <c r="B34" i="75"/>
  <c r="C37" i="76" s="1"/>
  <c r="C34" i="75"/>
  <c r="D34" i="75"/>
  <c r="E37" i="76" s="1"/>
  <c r="E34" i="75"/>
  <c r="F34" i="75"/>
  <c r="G37" i="76" s="1"/>
  <c r="B35" i="75"/>
  <c r="C38" i="76" s="1"/>
  <c r="C35" i="75"/>
  <c r="D35" i="75"/>
  <c r="E38" i="76" s="1"/>
  <c r="E35" i="75"/>
  <c r="F35" i="75"/>
  <c r="G38" i="76" s="1"/>
  <c r="B36" i="75"/>
  <c r="C36" i="75"/>
  <c r="D39" i="76" s="1"/>
  <c r="D36" i="75"/>
  <c r="E39" i="76" s="1"/>
  <c r="E36" i="75"/>
  <c r="F36" i="75"/>
  <c r="G39" i="76" s="1"/>
  <c r="B37" i="75"/>
  <c r="C40" i="76" s="1"/>
  <c r="C37" i="75"/>
  <c r="D40" i="76" s="1"/>
  <c r="D37" i="75"/>
  <c r="E40" i="76" s="1"/>
  <c r="E37" i="75"/>
  <c r="F37" i="75"/>
  <c r="G40" i="76" s="1"/>
  <c r="B38" i="75"/>
  <c r="C41" i="76" s="1"/>
  <c r="C38" i="75"/>
  <c r="D41" i="76" s="1"/>
  <c r="D38" i="75"/>
  <c r="E41" i="76" s="1"/>
  <c r="E38" i="75"/>
  <c r="F38" i="75"/>
  <c r="G41" i="76" s="1"/>
  <c r="B39" i="75"/>
  <c r="C42" i="76" s="1"/>
  <c r="C39" i="75"/>
  <c r="D39" i="75"/>
  <c r="E42" i="76" s="1"/>
  <c r="E39" i="75"/>
  <c r="F39" i="75"/>
  <c r="G42" i="76" s="1"/>
  <c r="B40" i="75"/>
  <c r="C43" i="76" s="1"/>
  <c r="C40" i="75"/>
  <c r="D40" i="75"/>
  <c r="E43" i="76" s="1"/>
  <c r="E40" i="75"/>
  <c r="F40" i="75"/>
  <c r="G43" i="76" s="1"/>
  <c r="B41" i="75"/>
  <c r="C44" i="76" s="1"/>
  <c r="C41" i="75"/>
  <c r="D41" i="75"/>
  <c r="E44" i="76" s="1"/>
  <c r="E41" i="75"/>
  <c r="F44" i="76" s="1"/>
  <c r="F41" i="75"/>
  <c r="G44" i="76" s="1"/>
  <c r="B42" i="75"/>
  <c r="C42" i="75"/>
  <c r="D45" i="76" s="1"/>
  <c r="D42" i="75"/>
  <c r="E45" i="76" s="1"/>
  <c r="E42" i="75"/>
  <c r="F42" i="75"/>
  <c r="G45" i="76" s="1"/>
  <c r="B43" i="75"/>
  <c r="C46" i="76" s="1"/>
  <c r="C43" i="75"/>
  <c r="D43" i="75"/>
  <c r="E46" i="76" s="1"/>
  <c r="E43" i="75"/>
  <c r="F43" i="75"/>
  <c r="G46" i="76" s="1"/>
  <c r="B44" i="75"/>
  <c r="C47" i="76" s="1"/>
  <c r="C44" i="75"/>
  <c r="D44" i="75"/>
  <c r="E47" i="76" s="1"/>
  <c r="E44" i="75"/>
  <c r="F44" i="75"/>
  <c r="G47" i="76" s="1"/>
  <c r="B45" i="75"/>
  <c r="C48" i="76" s="1"/>
  <c r="C45" i="75"/>
  <c r="D45" i="75"/>
  <c r="E48" i="76" s="1"/>
  <c r="E45" i="75"/>
  <c r="F45" i="75"/>
  <c r="G48" i="76" s="1"/>
  <c r="B46" i="75"/>
  <c r="C46" i="75"/>
  <c r="D49" i="76" s="1"/>
  <c r="D46" i="75"/>
  <c r="E49" i="76" s="1"/>
  <c r="E46" i="75"/>
  <c r="F46" i="75"/>
  <c r="G49" i="76" s="1"/>
  <c r="B47" i="75"/>
  <c r="C50" i="76" s="1"/>
  <c r="C47" i="75"/>
  <c r="D47" i="75"/>
  <c r="E50" i="76" s="1"/>
  <c r="E47" i="75"/>
  <c r="F47" i="75"/>
  <c r="G50" i="76" s="1"/>
  <c r="B48" i="75"/>
  <c r="C51" i="76" s="1"/>
  <c r="C48" i="75"/>
  <c r="D48" i="75"/>
  <c r="E51" i="76" s="1"/>
  <c r="E48" i="75"/>
  <c r="F48" i="75"/>
  <c r="G51" i="76" s="1"/>
  <c r="B49" i="75"/>
  <c r="C52" i="76" s="1"/>
  <c r="C49" i="75"/>
  <c r="D49" i="75"/>
  <c r="E52" i="76" s="1"/>
  <c r="E49" i="75"/>
  <c r="F49" i="75"/>
  <c r="G52" i="76" s="1"/>
  <c r="B50" i="75"/>
  <c r="C50" i="75"/>
  <c r="D53" i="76" s="1"/>
  <c r="D50" i="75"/>
  <c r="E53" i="76" s="1"/>
  <c r="E50" i="75"/>
  <c r="F50" i="75"/>
  <c r="G53" i="76" s="1"/>
  <c r="B51" i="75"/>
  <c r="C54" i="76" s="1"/>
  <c r="C51" i="75"/>
  <c r="D51" i="75"/>
  <c r="E54" i="76" s="1"/>
  <c r="E51" i="75"/>
  <c r="F51" i="75"/>
  <c r="G54" i="76" s="1"/>
  <c r="M14" i="14"/>
  <c r="M19" i="14"/>
  <c r="M40" i="14"/>
  <c r="M42" i="14"/>
  <c r="M47" i="14"/>
  <c r="M49" i="14"/>
  <c r="M50" i="14"/>
  <c r="C9" i="14"/>
  <c r="D9" i="14"/>
  <c r="E9" i="14"/>
  <c r="F9" i="14"/>
  <c r="G9" i="14"/>
  <c r="H9" i="14"/>
  <c r="I9" i="14"/>
  <c r="J9" i="14"/>
  <c r="K9" i="14"/>
  <c r="L9" i="14"/>
  <c r="C10" i="14"/>
  <c r="D10" i="14"/>
  <c r="E10" i="14"/>
  <c r="F10" i="14"/>
  <c r="G10" i="14"/>
  <c r="H10" i="14"/>
  <c r="I10" i="14"/>
  <c r="J10" i="14"/>
  <c r="K10" i="14"/>
  <c r="L10" i="14"/>
  <c r="C11" i="14"/>
  <c r="D11" i="14"/>
  <c r="E11" i="14"/>
  <c r="F11" i="14"/>
  <c r="G11" i="14"/>
  <c r="H11" i="14"/>
  <c r="I11" i="14"/>
  <c r="J11" i="14"/>
  <c r="K11" i="14"/>
  <c r="L11" i="14"/>
  <c r="C12" i="14"/>
  <c r="D12" i="14"/>
  <c r="E12" i="14"/>
  <c r="F12" i="14"/>
  <c r="G12" i="14"/>
  <c r="H12" i="14"/>
  <c r="I12" i="14"/>
  <c r="J12" i="14"/>
  <c r="K12" i="14"/>
  <c r="L12" i="14"/>
  <c r="C13" i="14"/>
  <c r="D13" i="14"/>
  <c r="E13" i="14"/>
  <c r="F13" i="14"/>
  <c r="G13" i="14"/>
  <c r="H13" i="14"/>
  <c r="I13" i="14"/>
  <c r="J13" i="14"/>
  <c r="K13" i="14"/>
  <c r="L13" i="14"/>
  <c r="C14" i="14"/>
  <c r="D14" i="14"/>
  <c r="E14" i="14"/>
  <c r="F14" i="14"/>
  <c r="G14" i="14"/>
  <c r="H14" i="14"/>
  <c r="I14" i="14"/>
  <c r="J14" i="14"/>
  <c r="K14" i="14"/>
  <c r="L14" i="14"/>
  <c r="C15" i="14"/>
  <c r="D15" i="14"/>
  <c r="E15" i="14"/>
  <c r="F15" i="14"/>
  <c r="G15" i="14"/>
  <c r="H15" i="14"/>
  <c r="I15" i="14"/>
  <c r="J15" i="14"/>
  <c r="K15" i="14"/>
  <c r="L15" i="14"/>
  <c r="C16" i="14"/>
  <c r="D16" i="14"/>
  <c r="E16" i="14"/>
  <c r="F16" i="14"/>
  <c r="G16" i="14"/>
  <c r="H16" i="14"/>
  <c r="I16" i="14"/>
  <c r="J16" i="14"/>
  <c r="K16" i="14"/>
  <c r="L16" i="14"/>
  <c r="C17" i="14"/>
  <c r="D17" i="14"/>
  <c r="E17" i="14"/>
  <c r="F17" i="14"/>
  <c r="G17" i="14"/>
  <c r="H17" i="14"/>
  <c r="I17" i="14"/>
  <c r="J17" i="14"/>
  <c r="K17" i="14"/>
  <c r="L17" i="14"/>
  <c r="C18" i="14"/>
  <c r="D18" i="14"/>
  <c r="E18" i="14"/>
  <c r="F18" i="14"/>
  <c r="G18" i="14"/>
  <c r="H18" i="14"/>
  <c r="I18" i="14"/>
  <c r="J18" i="14"/>
  <c r="K18" i="14"/>
  <c r="L18" i="14"/>
  <c r="C19" i="14"/>
  <c r="D19" i="14"/>
  <c r="E19" i="14"/>
  <c r="F19" i="14"/>
  <c r="G19" i="14"/>
  <c r="H19" i="14"/>
  <c r="I19" i="14"/>
  <c r="J19" i="14"/>
  <c r="K19" i="14"/>
  <c r="L19" i="14"/>
  <c r="C20" i="14"/>
  <c r="D20" i="14"/>
  <c r="E20" i="14"/>
  <c r="F20" i="14"/>
  <c r="G20" i="14"/>
  <c r="H20" i="14"/>
  <c r="I20" i="14"/>
  <c r="J20" i="14"/>
  <c r="K20" i="14"/>
  <c r="L20" i="14"/>
  <c r="C21" i="14"/>
  <c r="D21" i="14"/>
  <c r="E21" i="14"/>
  <c r="F21" i="14"/>
  <c r="G21" i="14"/>
  <c r="H21" i="14"/>
  <c r="I21" i="14"/>
  <c r="J21" i="14"/>
  <c r="K21" i="14"/>
  <c r="L21" i="14"/>
  <c r="C22" i="14"/>
  <c r="D22" i="14"/>
  <c r="E22" i="14"/>
  <c r="F22" i="14"/>
  <c r="G22" i="14"/>
  <c r="H22" i="14"/>
  <c r="I22" i="14"/>
  <c r="J22" i="14"/>
  <c r="K22" i="14"/>
  <c r="L22" i="14"/>
  <c r="C23" i="14"/>
  <c r="D23" i="14"/>
  <c r="E23" i="14"/>
  <c r="F23" i="14"/>
  <c r="G23" i="14"/>
  <c r="H23" i="14"/>
  <c r="I23" i="14"/>
  <c r="J23" i="14"/>
  <c r="K23" i="14"/>
  <c r="L23" i="14"/>
  <c r="C24" i="14"/>
  <c r="D24" i="14"/>
  <c r="E24" i="14"/>
  <c r="F24" i="14"/>
  <c r="G24" i="14"/>
  <c r="H24" i="14"/>
  <c r="I24" i="14"/>
  <c r="J24" i="14"/>
  <c r="K24" i="14"/>
  <c r="L24" i="14"/>
  <c r="C25" i="14"/>
  <c r="D25" i="14"/>
  <c r="E25" i="14"/>
  <c r="F25" i="14"/>
  <c r="G25" i="14"/>
  <c r="H25" i="14"/>
  <c r="I25" i="14"/>
  <c r="J25" i="14"/>
  <c r="K25" i="14"/>
  <c r="L25" i="14"/>
  <c r="C26" i="14"/>
  <c r="D26" i="14"/>
  <c r="E26" i="14"/>
  <c r="F26" i="14"/>
  <c r="G26" i="14"/>
  <c r="H26" i="14"/>
  <c r="I26" i="14"/>
  <c r="J26" i="14"/>
  <c r="K26" i="14"/>
  <c r="L26" i="14"/>
  <c r="C27" i="14"/>
  <c r="D27" i="14"/>
  <c r="E27" i="14"/>
  <c r="F27" i="14"/>
  <c r="G27" i="14"/>
  <c r="H27" i="14"/>
  <c r="I27" i="14"/>
  <c r="J27" i="14"/>
  <c r="K27" i="14"/>
  <c r="L27" i="14"/>
  <c r="C28" i="14"/>
  <c r="D28" i="14"/>
  <c r="E28" i="14"/>
  <c r="F28" i="14"/>
  <c r="G28" i="14"/>
  <c r="H28" i="14"/>
  <c r="I28" i="14"/>
  <c r="J28" i="14"/>
  <c r="K28" i="14"/>
  <c r="L28" i="14"/>
  <c r="C29" i="14"/>
  <c r="D29" i="14"/>
  <c r="E29" i="14"/>
  <c r="F29" i="14"/>
  <c r="G29" i="14"/>
  <c r="H29" i="14"/>
  <c r="I29" i="14"/>
  <c r="J29" i="14"/>
  <c r="K29" i="14"/>
  <c r="L29" i="14"/>
  <c r="C30" i="14"/>
  <c r="D30" i="14"/>
  <c r="E30" i="14"/>
  <c r="F30" i="14"/>
  <c r="G30" i="14"/>
  <c r="H30" i="14"/>
  <c r="I30" i="14"/>
  <c r="J30" i="14"/>
  <c r="K30" i="14"/>
  <c r="L30" i="14"/>
  <c r="C31" i="14"/>
  <c r="D31" i="14"/>
  <c r="E31" i="14"/>
  <c r="F31" i="14"/>
  <c r="G31" i="14"/>
  <c r="H31" i="14"/>
  <c r="I31" i="14"/>
  <c r="J31" i="14"/>
  <c r="K31" i="14"/>
  <c r="L31" i="14"/>
  <c r="C32" i="14"/>
  <c r="D32" i="14"/>
  <c r="E32" i="14"/>
  <c r="F32" i="14"/>
  <c r="G32" i="14"/>
  <c r="H32" i="14"/>
  <c r="I32" i="14"/>
  <c r="J32" i="14"/>
  <c r="K32" i="14"/>
  <c r="L32" i="14"/>
  <c r="C33" i="14"/>
  <c r="D33" i="14"/>
  <c r="E33" i="14"/>
  <c r="F33" i="14"/>
  <c r="G33" i="14"/>
  <c r="H33" i="14"/>
  <c r="I33" i="14"/>
  <c r="J33" i="14"/>
  <c r="K33" i="14"/>
  <c r="L33" i="14"/>
  <c r="C34" i="14"/>
  <c r="D34" i="14"/>
  <c r="E34" i="14"/>
  <c r="F34" i="14"/>
  <c r="G34" i="14"/>
  <c r="H34" i="14"/>
  <c r="I34" i="14"/>
  <c r="J34" i="14"/>
  <c r="K34" i="14"/>
  <c r="L34" i="14"/>
  <c r="C35" i="14"/>
  <c r="D35" i="14"/>
  <c r="E35" i="14"/>
  <c r="F35" i="14"/>
  <c r="G35" i="14"/>
  <c r="H35" i="14"/>
  <c r="I35" i="14"/>
  <c r="J35" i="14"/>
  <c r="K35" i="14"/>
  <c r="L35" i="14"/>
  <c r="C36" i="14"/>
  <c r="D36" i="14"/>
  <c r="E36" i="14"/>
  <c r="F36" i="14"/>
  <c r="G36" i="14"/>
  <c r="H36" i="14"/>
  <c r="I36" i="14"/>
  <c r="J36" i="14"/>
  <c r="K36" i="14"/>
  <c r="L36" i="14"/>
  <c r="C37" i="14"/>
  <c r="D37" i="14"/>
  <c r="E37" i="14"/>
  <c r="F37" i="14"/>
  <c r="G37" i="14"/>
  <c r="H37" i="14"/>
  <c r="I37" i="14"/>
  <c r="J37" i="14"/>
  <c r="K37" i="14"/>
  <c r="L37" i="14"/>
  <c r="C38" i="14"/>
  <c r="D38" i="14"/>
  <c r="E38" i="14"/>
  <c r="F38" i="14"/>
  <c r="G38" i="14"/>
  <c r="H38" i="14"/>
  <c r="I38" i="14"/>
  <c r="J38" i="14"/>
  <c r="K38" i="14"/>
  <c r="L38" i="14"/>
  <c r="C39" i="14"/>
  <c r="D39" i="14"/>
  <c r="E39" i="14"/>
  <c r="F39" i="14"/>
  <c r="G39" i="14"/>
  <c r="H39" i="14"/>
  <c r="I39" i="14"/>
  <c r="J39" i="14"/>
  <c r="K39" i="14"/>
  <c r="L39" i="14"/>
  <c r="C40" i="14"/>
  <c r="D40" i="14"/>
  <c r="E40" i="14"/>
  <c r="F40" i="14"/>
  <c r="G40" i="14"/>
  <c r="H40" i="14"/>
  <c r="I40" i="14"/>
  <c r="J40" i="14"/>
  <c r="K40" i="14"/>
  <c r="L40" i="14"/>
  <c r="C41" i="14"/>
  <c r="D41" i="14"/>
  <c r="E41" i="14"/>
  <c r="F41" i="14"/>
  <c r="G41" i="14"/>
  <c r="H41" i="14"/>
  <c r="I41" i="14"/>
  <c r="J41" i="14"/>
  <c r="K41" i="14"/>
  <c r="L41" i="14"/>
  <c r="C42" i="14"/>
  <c r="D42" i="14"/>
  <c r="E42" i="14"/>
  <c r="F42" i="14"/>
  <c r="G42" i="14"/>
  <c r="H42" i="14"/>
  <c r="I42" i="14"/>
  <c r="J42" i="14"/>
  <c r="K42" i="14"/>
  <c r="L42" i="14"/>
  <c r="C43" i="14"/>
  <c r="D43" i="14"/>
  <c r="E43" i="14"/>
  <c r="F43" i="14"/>
  <c r="G43" i="14"/>
  <c r="H43" i="14"/>
  <c r="I43" i="14"/>
  <c r="J43" i="14"/>
  <c r="K43" i="14"/>
  <c r="L43" i="14"/>
  <c r="C44" i="14"/>
  <c r="D44" i="14"/>
  <c r="E44" i="14"/>
  <c r="F44" i="14"/>
  <c r="G44" i="14"/>
  <c r="H44" i="14"/>
  <c r="I44" i="14"/>
  <c r="J44" i="14"/>
  <c r="K44" i="14"/>
  <c r="L44" i="14"/>
  <c r="C45" i="14"/>
  <c r="D45" i="14"/>
  <c r="E45" i="14"/>
  <c r="F45" i="14"/>
  <c r="G45" i="14"/>
  <c r="H45" i="14"/>
  <c r="I45" i="14"/>
  <c r="J45" i="14"/>
  <c r="K45" i="14"/>
  <c r="L45" i="14"/>
  <c r="C46" i="14"/>
  <c r="D46" i="14"/>
  <c r="E46" i="14"/>
  <c r="F46" i="14"/>
  <c r="G46" i="14"/>
  <c r="H46" i="14"/>
  <c r="I46" i="14"/>
  <c r="J46" i="14"/>
  <c r="K46" i="14"/>
  <c r="L46" i="14"/>
  <c r="C47" i="14"/>
  <c r="D47" i="14"/>
  <c r="E47" i="14"/>
  <c r="F47" i="14"/>
  <c r="G47" i="14"/>
  <c r="H47" i="14"/>
  <c r="I47" i="14"/>
  <c r="J47" i="14"/>
  <c r="K47" i="14"/>
  <c r="L47" i="14"/>
  <c r="C48" i="14"/>
  <c r="D48" i="14"/>
  <c r="E48" i="14"/>
  <c r="F48" i="14"/>
  <c r="G48" i="14"/>
  <c r="H48" i="14"/>
  <c r="I48" i="14"/>
  <c r="J48" i="14"/>
  <c r="K48" i="14"/>
  <c r="L48" i="14"/>
  <c r="C49" i="14"/>
  <c r="D49" i="14"/>
  <c r="E49" i="14"/>
  <c r="F49" i="14"/>
  <c r="G49" i="14"/>
  <c r="H49" i="14"/>
  <c r="I49" i="14"/>
  <c r="J49" i="14"/>
  <c r="K49" i="14"/>
  <c r="L49" i="14"/>
  <c r="C50" i="14"/>
  <c r="D50" i="14"/>
  <c r="E50" i="14"/>
  <c r="F50" i="14"/>
  <c r="G50" i="14"/>
  <c r="H50" i="14"/>
  <c r="I50" i="14"/>
  <c r="J50" i="14"/>
  <c r="K50" i="14"/>
  <c r="L50" i="14"/>
  <c r="D8" i="14"/>
  <c r="E8" i="14"/>
  <c r="F8" i="14"/>
  <c r="G8" i="14"/>
  <c r="H8" i="14"/>
  <c r="I8" i="14"/>
  <c r="J8" i="14"/>
  <c r="K8" i="14"/>
  <c r="L8" i="14"/>
  <c r="C8" i="14"/>
  <c r="M28" i="67"/>
  <c r="M9" i="67"/>
  <c r="M10" i="67"/>
  <c r="M11" i="67"/>
  <c r="M12" i="67"/>
  <c r="M13" i="67"/>
  <c r="M14" i="67"/>
  <c r="M15" i="67"/>
  <c r="M16" i="67"/>
  <c r="M17" i="67"/>
  <c r="M18" i="67"/>
  <c r="M19" i="67"/>
  <c r="M20" i="67"/>
  <c r="M21" i="67"/>
  <c r="M22" i="67"/>
  <c r="M23" i="67"/>
  <c r="M24" i="67"/>
  <c r="M25" i="67"/>
  <c r="M26" i="67"/>
  <c r="M27" i="67"/>
  <c r="M8" i="67"/>
  <c r="C9" i="67"/>
  <c r="D9" i="67"/>
  <c r="E9" i="67"/>
  <c r="F9" i="67"/>
  <c r="G9" i="67"/>
  <c r="H9" i="67"/>
  <c r="I9" i="67"/>
  <c r="J9" i="67"/>
  <c r="K9" i="67"/>
  <c r="L9" i="67"/>
  <c r="C10" i="67"/>
  <c r="D10" i="67"/>
  <c r="E10" i="67"/>
  <c r="F10" i="67"/>
  <c r="G10" i="67"/>
  <c r="H10" i="67"/>
  <c r="I10" i="67"/>
  <c r="J10" i="67"/>
  <c r="K10" i="67"/>
  <c r="L10" i="67"/>
  <c r="C11" i="67"/>
  <c r="D11" i="67"/>
  <c r="E11" i="67"/>
  <c r="F11" i="67"/>
  <c r="G11" i="67"/>
  <c r="H11" i="67"/>
  <c r="I11" i="67"/>
  <c r="J11" i="67"/>
  <c r="K11" i="67"/>
  <c r="L11" i="67"/>
  <c r="C12" i="67"/>
  <c r="D12" i="67"/>
  <c r="E12" i="67"/>
  <c r="F12" i="67"/>
  <c r="G12" i="67"/>
  <c r="H12" i="67"/>
  <c r="I12" i="67"/>
  <c r="J12" i="67"/>
  <c r="K12" i="67"/>
  <c r="L12" i="67"/>
  <c r="C13" i="67"/>
  <c r="D13" i="67"/>
  <c r="E13" i="67"/>
  <c r="F13" i="67"/>
  <c r="G13" i="67"/>
  <c r="H13" i="67"/>
  <c r="I13" i="67"/>
  <c r="J13" i="67"/>
  <c r="K13" i="67"/>
  <c r="L13" i="67"/>
  <c r="C14" i="67"/>
  <c r="D14" i="67"/>
  <c r="E14" i="67"/>
  <c r="F14" i="67"/>
  <c r="G14" i="67"/>
  <c r="H14" i="67"/>
  <c r="I14" i="67"/>
  <c r="J14" i="67"/>
  <c r="K14" i="67"/>
  <c r="L14" i="67"/>
  <c r="C15" i="67"/>
  <c r="D15" i="67"/>
  <c r="E15" i="67"/>
  <c r="F15" i="67"/>
  <c r="G15" i="67"/>
  <c r="H15" i="67"/>
  <c r="I15" i="67"/>
  <c r="J15" i="67"/>
  <c r="K15" i="67"/>
  <c r="L15" i="67"/>
  <c r="C16" i="67"/>
  <c r="D16" i="67"/>
  <c r="E16" i="67"/>
  <c r="F16" i="67"/>
  <c r="G16" i="67"/>
  <c r="H16" i="67"/>
  <c r="I16" i="67"/>
  <c r="J16" i="67"/>
  <c r="K16" i="67"/>
  <c r="L16" i="67"/>
  <c r="C17" i="67"/>
  <c r="D17" i="67"/>
  <c r="E17" i="67"/>
  <c r="F17" i="67"/>
  <c r="G17" i="67"/>
  <c r="H17" i="67"/>
  <c r="I17" i="67"/>
  <c r="J17" i="67"/>
  <c r="K17" i="67"/>
  <c r="L17" i="67"/>
  <c r="C18" i="67"/>
  <c r="D18" i="67"/>
  <c r="E18" i="67"/>
  <c r="F18" i="67"/>
  <c r="G18" i="67"/>
  <c r="H18" i="67"/>
  <c r="I18" i="67"/>
  <c r="J18" i="67"/>
  <c r="K18" i="67"/>
  <c r="L18" i="67"/>
  <c r="C19" i="67"/>
  <c r="D19" i="67"/>
  <c r="E19" i="67"/>
  <c r="F19" i="67"/>
  <c r="G19" i="67"/>
  <c r="H19" i="67"/>
  <c r="I19" i="67"/>
  <c r="J19" i="67"/>
  <c r="K19" i="67"/>
  <c r="L19" i="67"/>
  <c r="C20" i="67"/>
  <c r="D20" i="67"/>
  <c r="E20" i="67"/>
  <c r="F20" i="67"/>
  <c r="G20" i="67"/>
  <c r="H20" i="67"/>
  <c r="I20" i="67"/>
  <c r="J20" i="67"/>
  <c r="K20" i="67"/>
  <c r="L20" i="67"/>
  <c r="C21" i="67"/>
  <c r="D21" i="67"/>
  <c r="E21" i="67"/>
  <c r="F21" i="67"/>
  <c r="G21" i="67"/>
  <c r="H21" i="67"/>
  <c r="I21" i="67"/>
  <c r="J21" i="67"/>
  <c r="K21" i="67"/>
  <c r="L21" i="67"/>
  <c r="C22" i="67"/>
  <c r="D22" i="67"/>
  <c r="E22" i="67"/>
  <c r="F22" i="67"/>
  <c r="G22" i="67"/>
  <c r="H22" i="67"/>
  <c r="I22" i="67"/>
  <c r="J22" i="67"/>
  <c r="K22" i="67"/>
  <c r="L22" i="67"/>
  <c r="C23" i="67"/>
  <c r="D23" i="67"/>
  <c r="E23" i="67"/>
  <c r="F23" i="67"/>
  <c r="G23" i="67"/>
  <c r="H23" i="67"/>
  <c r="I23" i="67"/>
  <c r="J23" i="67"/>
  <c r="K23" i="67"/>
  <c r="L23" i="67"/>
  <c r="C24" i="67"/>
  <c r="D24" i="67"/>
  <c r="E24" i="67"/>
  <c r="F24" i="67"/>
  <c r="G24" i="67"/>
  <c r="H24" i="67"/>
  <c r="I24" i="67"/>
  <c r="J24" i="67"/>
  <c r="K24" i="67"/>
  <c r="L24" i="67"/>
  <c r="C25" i="67"/>
  <c r="D25" i="67"/>
  <c r="E25" i="67"/>
  <c r="F25" i="67"/>
  <c r="G25" i="67"/>
  <c r="H25" i="67"/>
  <c r="I25" i="67"/>
  <c r="J25" i="67"/>
  <c r="K25" i="67"/>
  <c r="L25" i="67"/>
  <c r="C26" i="67"/>
  <c r="D26" i="67"/>
  <c r="E26" i="67"/>
  <c r="F26" i="67"/>
  <c r="G26" i="67"/>
  <c r="H26" i="67"/>
  <c r="I26" i="67"/>
  <c r="J26" i="67"/>
  <c r="K26" i="67"/>
  <c r="L26" i="67"/>
  <c r="C27" i="67"/>
  <c r="D27" i="67"/>
  <c r="E27" i="67"/>
  <c r="F27" i="67"/>
  <c r="G27" i="67"/>
  <c r="H27" i="67"/>
  <c r="I27" i="67"/>
  <c r="J27" i="67"/>
  <c r="K27" i="67"/>
  <c r="L27" i="67"/>
  <c r="C28" i="67"/>
  <c r="D28" i="67"/>
  <c r="E28" i="67"/>
  <c r="F28" i="67"/>
  <c r="G28" i="67"/>
  <c r="H28" i="67"/>
  <c r="I28" i="67"/>
  <c r="J28" i="67"/>
  <c r="K28" i="67"/>
  <c r="L28" i="67"/>
  <c r="C30" i="67"/>
  <c r="D30" i="67"/>
  <c r="E30" i="67"/>
  <c r="F30" i="67"/>
  <c r="G30" i="67"/>
  <c r="H30" i="67"/>
  <c r="I30" i="67"/>
  <c r="J30" i="67"/>
  <c r="K30" i="67"/>
  <c r="L30" i="67"/>
  <c r="C31" i="67"/>
  <c r="D31" i="67"/>
  <c r="E31" i="67"/>
  <c r="F31" i="67"/>
  <c r="G31" i="67"/>
  <c r="H31" i="67"/>
  <c r="I31" i="67"/>
  <c r="J31" i="67"/>
  <c r="K31" i="67"/>
  <c r="L31" i="67"/>
  <c r="C32" i="67"/>
  <c r="D32" i="67"/>
  <c r="E32" i="67"/>
  <c r="F32" i="67"/>
  <c r="G32" i="67"/>
  <c r="H32" i="67"/>
  <c r="I32" i="67"/>
  <c r="J32" i="67"/>
  <c r="K32" i="67"/>
  <c r="L32" i="67"/>
  <c r="D8" i="67"/>
  <c r="E8" i="67"/>
  <c r="F8" i="67"/>
  <c r="G8" i="67"/>
  <c r="H8" i="67"/>
  <c r="I8" i="67"/>
  <c r="J8" i="67"/>
  <c r="K8" i="67"/>
  <c r="L8" i="67"/>
  <c r="C8" i="67"/>
  <c r="C10" i="71"/>
  <c r="D10" i="71"/>
  <c r="E10" i="71"/>
  <c r="F10" i="71"/>
  <c r="G10" i="71"/>
  <c r="H10" i="71"/>
  <c r="I10" i="71"/>
  <c r="J10" i="71"/>
  <c r="K10" i="71"/>
  <c r="L10" i="71"/>
  <c r="C11" i="71"/>
  <c r="D11" i="71"/>
  <c r="E11" i="71"/>
  <c r="F11" i="71"/>
  <c r="G11" i="71"/>
  <c r="H11" i="71"/>
  <c r="I11" i="71"/>
  <c r="J11" i="71"/>
  <c r="K11" i="71"/>
  <c r="L11" i="71"/>
  <c r="C12" i="71"/>
  <c r="D12" i="71"/>
  <c r="E12" i="71"/>
  <c r="F12" i="71"/>
  <c r="G12" i="71"/>
  <c r="H12" i="71"/>
  <c r="I12" i="71"/>
  <c r="J12" i="71"/>
  <c r="K12" i="71"/>
  <c r="L12" i="71"/>
  <c r="C13" i="71"/>
  <c r="D13" i="71"/>
  <c r="E13" i="71"/>
  <c r="F13" i="71"/>
  <c r="G13" i="71"/>
  <c r="H13" i="71"/>
  <c r="I13" i="71"/>
  <c r="J13" i="71"/>
  <c r="K13" i="71"/>
  <c r="L13" i="71"/>
  <c r="C14" i="71"/>
  <c r="D14" i="71"/>
  <c r="E14" i="71"/>
  <c r="F14" i="71"/>
  <c r="G14" i="71"/>
  <c r="H14" i="71"/>
  <c r="I14" i="71"/>
  <c r="J14" i="71"/>
  <c r="K14" i="71"/>
  <c r="L14" i="71"/>
  <c r="C15" i="71"/>
  <c r="D15" i="71"/>
  <c r="E15" i="71"/>
  <c r="F15" i="71"/>
  <c r="G15" i="71"/>
  <c r="H15" i="71"/>
  <c r="I15" i="71"/>
  <c r="J15" i="71"/>
  <c r="K15" i="71"/>
  <c r="L15" i="71"/>
  <c r="C16" i="71"/>
  <c r="D16" i="71"/>
  <c r="E16" i="71"/>
  <c r="F16" i="71"/>
  <c r="G16" i="71"/>
  <c r="H16" i="71"/>
  <c r="I16" i="71"/>
  <c r="J16" i="71"/>
  <c r="K16" i="71"/>
  <c r="L16" i="71"/>
  <c r="C17" i="71"/>
  <c r="D17" i="71"/>
  <c r="E17" i="71"/>
  <c r="F17" i="71"/>
  <c r="G17" i="71"/>
  <c r="H17" i="71"/>
  <c r="I17" i="71"/>
  <c r="J17" i="71"/>
  <c r="K17" i="71"/>
  <c r="L17" i="71"/>
  <c r="C18" i="71"/>
  <c r="D18" i="71"/>
  <c r="E18" i="71"/>
  <c r="F18" i="71"/>
  <c r="G18" i="71"/>
  <c r="H18" i="71"/>
  <c r="I18" i="71"/>
  <c r="J18" i="71"/>
  <c r="K18" i="71"/>
  <c r="L18" i="71"/>
  <c r="C19" i="71"/>
  <c r="D19" i="71"/>
  <c r="E19" i="71"/>
  <c r="F19" i="71"/>
  <c r="G19" i="71"/>
  <c r="H19" i="71"/>
  <c r="I19" i="71"/>
  <c r="J19" i="71"/>
  <c r="K19" i="71"/>
  <c r="L19" i="71"/>
  <c r="C20" i="71"/>
  <c r="D20" i="71"/>
  <c r="E20" i="71"/>
  <c r="F20" i="71"/>
  <c r="G20" i="71"/>
  <c r="H20" i="71"/>
  <c r="I20" i="71"/>
  <c r="J20" i="71"/>
  <c r="K20" i="71"/>
  <c r="L20" i="71"/>
  <c r="C21" i="71"/>
  <c r="D21" i="71"/>
  <c r="E21" i="71"/>
  <c r="F21" i="71"/>
  <c r="G21" i="71"/>
  <c r="H21" i="71"/>
  <c r="I21" i="71"/>
  <c r="J21" i="71"/>
  <c r="K21" i="71"/>
  <c r="L21" i="71"/>
  <c r="C22" i="71"/>
  <c r="D22" i="71"/>
  <c r="E22" i="71"/>
  <c r="F22" i="71"/>
  <c r="G22" i="71"/>
  <c r="H22" i="71"/>
  <c r="I22" i="71"/>
  <c r="J22" i="71"/>
  <c r="K22" i="71"/>
  <c r="L22" i="71"/>
  <c r="C23" i="71"/>
  <c r="D23" i="71"/>
  <c r="E23" i="71"/>
  <c r="F23" i="71"/>
  <c r="G23" i="71"/>
  <c r="H23" i="71"/>
  <c r="I23" i="71"/>
  <c r="J23" i="71"/>
  <c r="K23" i="71"/>
  <c r="L23" i="71"/>
  <c r="C24" i="71"/>
  <c r="D24" i="71"/>
  <c r="E24" i="71"/>
  <c r="F24" i="71"/>
  <c r="G24" i="71"/>
  <c r="H24" i="71"/>
  <c r="I24" i="71"/>
  <c r="J24" i="71"/>
  <c r="K24" i="71"/>
  <c r="L24" i="71"/>
  <c r="C25" i="71"/>
  <c r="D25" i="71"/>
  <c r="E25" i="71"/>
  <c r="F25" i="71"/>
  <c r="G25" i="71"/>
  <c r="H25" i="71"/>
  <c r="I25" i="71"/>
  <c r="J25" i="71"/>
  <c r="K25" i="71"/>
  <c r="L25" i="71"/>
  <c r="C26" i="71"/>
  <c r="D26" i="71"/>
  <c r="E26" i="71"/>
  <c r="F26" i="71"/>
  <c r="G26" i="71"/>
  <c r="H26" i="71"/>
  <c r="I26" i="71"/>
  <c r="J26" i="71"/>
  <c r="K26" i="71"/>
  <c r="L26" i="71"/>
  <c r="C27" i="71"/>
  <c r="D27" i="71"/>
  <c r="E27" i="71"/>
  <c r="F27" i="71"/>
  <c r="G27" i="71"/>
  <c r="H27" i="71"/>
  <c r="I27" i="71"/>
  <c r="J27" i="71"/>
  <c r="K27" i="71"/>
  <c r="L27" i="71"/>
  <c r="C28" i="71"/>
  <c r="D28" i="71"/>
  <c r="E28" i="71"/>
  <c r="F28" i="71"/>
  <c r="G28" i="71"/>
  <c r="H28" i="71"/>
  <c r="I28" i="71"/>
  <c r="J28" i="71"/>
  <c r="K28" i="71"/>
  <c r="L28" i="71"/>
  <c r="C29" i="71"/>
  <c r="D29" i="71"/>
  <c r="E29" i="71"/>
  <c r="F29" i="71"/>
  <c r="G29" i="71"/>
  <c r="H29" i="71"/>
  <c r="I29" i="71"/>
  <c r="J29" i="71"/>
  <c r="K29" i="71"/>
  <c r="L29" i="71"/>
  <c r="C30" i="71"/>
  <c r="D30" i="71"/>
  <c r="E30" i="71"/>
  <c r="F30" i="71"/>
  <c r="G30" i="71"/>
  <c r="H30" i="71"/>
  <c r="I30" i="71"/>
  <c r="J30" i="71"/>
  <c r="K30" i="71"/>
  <c r="L30" i="71"/>
  <c r="C31" i="71"/>
  <c r="D31" i="71"/>
  <c r="E31" i="71"/>
  <c r="F31" i="71"/>
  <c r="G31" i="71"/>
  <c r="H31" i="71"/>
  <c r="I31" i="71"/>
  <c r="J31" i="71"/>
  <c r="K31" i="71"/>
  <c r="L31" i="71"/>
  <c r="C32" i="71"/>
  <c r="D32" i="71"/>
  <c r="E32" i="71"/>
  <c r="F32" i="71"/>
  <c r="G32" i="71"/>
  <c r="H32" i="71"/>
  <c r="I32" i="71"/>
  <c r="J32" i="71"/>
  <c r="K32" i="71"/>
  <c r="L32" i="71"/>
  <c r="C33" i="71"/>
  <c r="D33" i="71"/>
  <c r="E33" i="71"/>
  <c r="F33" i="71"/>
  <c r="G33" i="71"/>
  <c r="H33" i="71"/>
  <c r="I33" i="71"/>
  <c r="J33" i="71"/>
  <c r="K33" i="71"/>
  <c r="L33" i="71"/>
  <c r="C34" i="71"/>
  <c r="D34" i="71"/>
  <c r="E34" i="71"/>
  <c r="F34" i="71"/>
  <c r="G34" i="71"/>
  <c r="H34" i="71"/>
  <c r="I34" i="71"/>
  <c r="J34" i="71"/>
  <c r="K34" i="71"/>
  <c r="L34" i="71"/>
  <c r="C35" i="71"/>
  <c r="D35" i="71"/>
  <c r="E35" i="71"/>
  <c r="F35" i="71"/>
  <c r="G35" i="71"/>
  <c r="H35" i="71"/>
  <c r="I35" i="71"/>
  <c r="J35" i="71"/>
  <c r="K35" i="71"/>
  <c r="L35" i="71"/>
  <c r="C36" i="71"/>
  <c r="D36" i="71"/>
  <c r="E36" i="71"/>
  <c r="F36" i="71"/>
  <c r="G36" i="71"/>
  <c r="H36" i="71"/>
  <c r="I36" i="71"/>
  <c r="J36" i="71"/>
  <c r="K36" i="71"/>
  <c r="L36" i="71"/>
  <c r="C37" i="71"/>
  <c r="D37" i="71"/>
  <c r="E37" i="71"/>
  <c r="F37" i="71"/>
  <c r="G37" i="71"/>
  <c r="H37" i="71"/>
  <c r="I37" i="71"/>
  <c r="J37" i="71"/>
  <c r="K37" i="71"/>
  <c r="L37" i="71"/>
  <c r="C38" i="71"/>
  <c r="D38" i="71"/>
  <c r="E38" i="71"/>
  <c r="F38" i="71"/>
  <c r="G38" i="71"/>
  <c r="H38" i="71"/>
  <c r="I38" i="71"/>
  <c r="J38" i="71"/>
  <c r="K38" i="71"/>
  <c r="L38" i="71"/>
  <c r="C39" i="71"/>
  <c r="D39" i="71"/>
  <c r="E39" i="71"/>
  <c r="F39" i="71"/>
  <c r="G39" i="71"/>
  <c r="H39" i="71"/>
  <c r="I39" i="71"/>
  <c r="J39" i="71"/>
  <c r="K39" i="71"/>
  <c r="L39" i="71"/>
  <c r="C40" i="71"/>
  <c r="D40" i="71"/>
  <c r="E40" i="71"/>
  <c r="F40" i="71"/>
  <c r="G40" i="71"/>
  <c r="H40" i="71"/>
  <c r="I40" i="71"/>
  <c r="J40" i="71"/>
  <c r="K40" i="71"/>
  <c r="L40" i="71"/>
  <c r="C41" i="71"/>
  <c r="D41" i="71"/>
  <c r="E41" i="71"/>
  <c r="F41" i="71"/>
  <c r="G41" i="71"/>
  <c r="H41" i="71"/>
  <c r="I41" i="71"/>
  <c r="J41" i="71"/>
  <c r="K41" i="71"/>
  <c r="L41" i="71"/>
  <c r="C42" i="71"/>
  <c r="D42" i="71"/>
  <c r="E42" i="71"/>
  <c r="F42" i="71"/>
  <c r="G42" i="71"/>
  <c r="H42" i="71"/>
  <c r="I42" i="71"/>
  <c r="J42" i="71"/>
  <c r="K42" i="71"/>
  <c r="L42" i="71"/>
  <c r="C43" i="71"/>
  <c r="D43" i="71"/>
  <c r="E43" i="71"/>
  <c r="F43" i="71"/>
  <c r="G43" i="71"/>
  <c r="H43" i="71"/>
  <c r="I43" i="71"/>
  <c r="J43" i="71"/>
  <c r="K43" i="71"/>
  <c r="L43" i="71"/>
  <c r="C44" i="71"/>
  <c r="D44" i="71"/>
  <c r="E44" i="71"/>
  <c r="F44" i="71"/>
  <c r="G44" i="71"/>
  <c r="H44" i="71"/>
  <c r="I44" i="71"/>
  <c r="J44" i="71"/>
  <c r="K44" i="71"/>
  <c r="L44" i="71"/>
  <c r="C45" i="71"/>
  <c r="D45" i="71"/>
  <c r="E45" i="71"/>
  <c r="F45" i="71"/>
  <c r="G45" i="71"/>
  <c r="H45" i="71"/>
  <c r="I45" i="71"/>
  <c r="J45" i="71"/>
  <c r="K45" i="71"/>
  <c r="L45" i="71"/>
  <c r="C46" i="71"/>
  <c r="D46" i="71"/>
  <c r="E46" i="71"/>
  <c r="F46" i="71"/>
  <c r="G46" i="71"/>
  <c r="H46" i="71"/>
  <c r="I46" i="71"/>
  <c r="J46" i="71"/>
  <c r="K46" i="71"/>
  <c r="L46" i="71"/>
  <c r="C47" i="71"/>
  <c r="D47" i="71"/>
  <c r="E47" i="71"/>
  <c r="F47" i="71"/>
  <c r="G47" i="71"/>
  <c r="H47" i="71"/>
  <c r="I47" i="71"/>
  <c r="J47" i="71"/>
  <c r="K47" i="71"/>
  <c r="L47" i="71"/>
  <c r="C48" i="71"/>
  <c r="D48" i="71"/>
  <c r="E48" i="71"/>
  <c r="F48" i="71"/>
  <c r="G48" i="71"/>
  <c r="H48" i="71"/>
  <c r="I48" i="71"/>
  <c r="J48" i="71"/>
  <c r="K48" i="71"/>
  <c r="L48" i="71"/>
  <c r="C49" i="71"/>
  <c r="D49" i="71"/>
  <c r="E49" i="71"/>
  <c r="F49" i="71"/>
  <c r="G49" i="71"/>
  <c r="H49" i="71"/>
  <c r="I49" i="71"/>
  <c r="J49" i="71"/>
  <c r="K49" i="71"/>
  <c r="L49" i="71"/>
  <c r="C50" i="71"/>
  <c r="D50" i="71"/>
  <c r="E50" i="71"/>
  <c r="F50" i="71"/>
  <c r="G50" i="71"/>
  <c r="H50" i="71"/>
  <c r="I50" i="71"/>
  <c r="J50" i="71"/>
  <c r="K50" i="71"/>
  <c r="L50" i="71"/>
  <c r="C51" i="71"/>
  <c r="D51" i="71"/>
  <c r="E51" i="71"/>
  <c r="F51" i="71"/>
  <c r="G51" i="71"/>
  <c r="H51" i="71"/>
  <c r="I51" i="71"/>
  <c r="J51" i="71"/>
  <c r="K51" i="71"/>
  <c r="L51" i="71"/>
  <c r="C52" i="71"/>
  <c r="D52" i="71"/>
  <c r="E52" i="71"/>
  <c r="F52" i="71"/>
  <c r="G52" i="71"/>
  <c r="H52" i="71"/>
  <c r="I52" i="71"/>
  <c r="J52" i="71"/>
  <c r="K52" i="71"/>
  <c r="L52" i="71"/>
  <c r="C53" i="71"/>
  <c r="D53" i="71"/>
  <c r="E53" i="71"/>
  <c r="F53" i="71"/>
  <c r="G53" i="71"/>
  <c r="H53" i="71"/>
  <c r="I53" i="71"/>
  <c r="J53" i="71"/>
  <c r="K53" i="71"/>
  <c r="L53" i="71"/>
  <c r="C54" i="71"/>
  <c r="D54" i="71"/>
  <c r="E54" i="71"/>
  <c r="F54" i="71"/>
  <c r="G54" i="71"/>
  <c r="H54" i="71"/>
  <c r="I54" i="71"/>
  <c r="J54" i="71"/>
  <c r="K54" i="71"/>
  <c r="L54" i="71"/>
  <c r="D9" i="71"/>
  <c r="E9" i="71"/>
  <c r="F9" i="71"/>
  <c r="G9" i="71"/>
  <c r="H9" i="71"/>
  <c r="I9" i="71"/>
  <c r="J9" i="71"/>
  <c r="K9" i="71"/>
  <c r="L9" i="71"/>
  <c r="C9" i="71"/>
  <c r="F49" i="76" l="1"/>
  <c r="F45" i="76"/>
  <c r="F39" i="76"/>
  <c r="F37" i="76"/>
  <c r="F33" i="76"/>
  <c r="C16" i="76"/>
  <c r="C12" i="76"/>
  <c r="F41" i="76"/>
  <c r="F31" i="76"/>
  <c r="F30" i="76"/>
  <c r="F26" i="76"/>
  <c r="D23" i="76"/>
  <c r="D19" i="76"/>
  <c r="F16" i="76"/>
  <c r="F12" i="76"/>
  <c r="G10" i="76"/>
  <c r="C10" i="76"/>
  <c r="C53" i="76"/>
  <c r="C49" i="76"/>
  <c r="C45" i="76"/>
  <c r="F43" i="76"/>
  <c r="C39" i="76"/>
  <c r="C31" i="76"/>
  <c r="E18" i="76"/>
  <c r="C15" i="76"/>
  <c r="F53" i="76"/>
  <c r="F51" i="76"/>
  <c r="F47" i="76"/>
  <c r="F40" i="76"/>
  <c r="F38" i="76"/>
  <c r="F36" i="76"/>
  <c r="F34" i="76"/>
  <c r="F32" i="76"/>
  <c r="D29" i="76"/>
  <c r="D25" i="76"/>
  <c r="F52" i="76"/>
  <c r="F48" i="76"/>
  <c r="F42" i="76"/>
  <c r="D54" i="76"/>
  <c r="D52" i="76"/>
  <c r="D50" i="76"/>
  <c r="D48" i="76"/>
  <c r="D46" i="76"/>
  <c r="D44" i="76"/>
  <c r="D43" i="76"/>
  <c r="D42" i="76"/>
  <c r="D38" i="76"/>
  <c r="D37" i="76"/>
  <c r="D35" i="76"/>
  <c r="D34" i="76"/>
  <c r="D33" i="76"/>
  <c r="D31" i="76"/>
  <c r="D27" i="76"/>
  <c r="C21" i="76"/>
  <c r="D15" i="76"/>
  <c r="D11" i="76"/>
  <c r="F54" i="76"/>
  <c r="D51" i="76"/>
  <c r="F50" i="76"/>
  <c r="D47" i="76"/>
  <c r="F46" i="76"/>
  <c r="F35" i="76"/>
  <c r="D32" i="76"/>
  <c r="F28" i="76"/>
  <c r="F24" i="76"/>
  <c r="F22" i="76"/>
  <c r="F20" i="76"/>
  <c r="E14" i="76"/>
  <c r="D21" i="76"/>
  <c r="D17" i="76"/>
  <c r="D13" i="76"/>
  <c r="F10" i="76"/>
  <c r="F18" i="76"/>
  <c r="F14" i="76"/>
  <c r="N9" i="18"/>
  <c r="N10" i="18"/>
  <c r="N11" i="18"/>
  <c r="N12" i="18"/>
  <c r="N13" i="18"/>
  <c r="N14" i="18"/>
  <c r="N15" i="18"/>
  <c r="N16" i="18"/>
  <c r="N17" i="18"/>
  <c r="N18" i="18"/>
  <c r="N19" i="18"/>
  <c r="N20" i="18"/>
  <c r="N21" i="18"/>
  <c r="N22" i="18"/>
  <c r="N23" i="18"/>
  <c r="N24" i="18"/>
  <c r="N25" i="18"/>
  <c r="N26" i="18"/>
  <c r="N27" i="18"/>
  <c r="N28" i="18"/>
  <c r="N29" i="18"/>
  <c r="N30" i="18"/>
  <c r="N31" i="18"/>
  <c r="N32" i="18"/>
  <c r="N33" i="18"/>
  <c r="N34" i="18"/>
  <c r="N8" i="18"/>
  <c r="D9" i="18"/>
  <c r="E9" i="18"/>
  <c r="F9" i="18"/>
  <c r="G9" i="18"/>
  <c r="H9" i="18"/>
  <c r="I9" i="18"/>
  <c r="J9" i="18"/>
  <c r="K9" i="18"/>
  <c r="L9" i="18"/>
  <c r="M9" i="18"/>
  <c r="D10" i="18"/>
  <c r="E10" i="18"/>
  <c r="F10" i="18"/>
  <c r="G10" i="18"/>
  <c r="H10" i="18"/>
  <c r="I10" i="18"/>
  <c r="J10" i="18"/>
  <c r="K10" i="18"/>
  <c r="L10" i="18"/>
  <c r="M10" i="18"/>
  <c r="D11" i="18"/>
  <c r="E11" i="18"/>
  <c r="F11" i="18"/>
  <c r="G11" i="18"/>
  <c r="H11" i="18"/>
  <c r="I11" i="18"/>
  <c r="J11" i="18"/>
  <c r="K11" i="18"/>
  <c r="L11" i="18"/>
  <c r="M11" i="18"/>
  <c r="D12" i="18"/>
  <c r="E12" i="18"/>
  <c r="F12" i="18"/>
  <c r="G12" i="18"/>
  <c r="H12" i="18"/>
  <c r="I12" i="18"/>
  <c r="J12" i="18"/>
  <c r="K12" i="18"/>
  <c r="L12" i="18"/>
  <c r="M12" i="18"/>
  <c r="D13" i="18"/>
  <c r="E13" i="18"/>
  <c r="F13" i="18"/>
  <c r="G13" i="18"/>
  <c r="H13" i="18"/>
  <c r="I13" i="18"/>
  <c r="J13" i="18"/>
  <c r="K13" i="18"/>
  <c r="L13" i="18"/>
  <c r="M13" i="18"/>
  <c r="D14" i="18"/>
  <c r="E14" i="18"/>
  <c r="F14" i="18"/>
  <c r="G14" i="18"/>
  <c r="H14" i="18"/>
  <c r="I14" i="18"/>
  <c r="J14" i="18"/>
  <c r="K14" i="18"/>
  <c r="L14" i="18"/>
  <c r="M14" i="18"/>
  <c r="D15" i="18"/>
  <c r="E15" i="18"/>
  <c r="F15" i="18"/>
  <c r="G15" i="18"/>
  <c r="H15" i="18"/>
  <c r="I15" i="18"/>
  <c r="J15" i="18"/>
  <c r="K15" i="18"/>
  <c r="L15" i="18"/>
  <c r="M15" i="18"/>
  <c r="D16" i="18"/>
  <c r="E16" i="18"/>
  <c r="F16" i="18"/>
  <c r="G16" i="18"/>
  <c r="H16" i="18"/>
  <c r="I16" i="18"/>
  <c r="J16" i="18"/>
  <c r="K16" i="18"/>
  <c r="L16" i="18"/>
  <c r="M16" i="18"/>
  <c r="D17" i="18"/>
  <c r="E17" i="18"/>
  <c r="F17" i="18"/>
  <c r="G17" i="18"/>
  <c r="H17" i="18"/>
  <c r="I17" i="18"/>
  <c r="J17" i="18"/>
  <c r="K17" i="18"/>
  <c r="L17" i="18"/>
  <c r="M17" i="18"/>
  <c r="D18" i="18"/>
  <c r="E18" i="18"/>
  <c r="F18" i="18"/>
  <c r="G18" i="18"/>
  <c r="H18" i="18"/>
  <c r="I18" i="18"/>
  <c r="J18" i="18"/>
  <c r="K18" i="18"/>
  <c r="L18" i="18"/>
  <c r="M18" i="18"/>
  <c r="D19" i="18"/>
  <c r="E19" i="18"/>
  <c r="F19" i="18"/>
  <c r="G19" i="18"/>
  <c r="H19" i="18"/>
  <c r="I19" i="18"/>
  <c r="J19" i="18"/>
  <c r="K19" i="18"/>
  <c r="L19" i="18"/>
  <c r="M19" i="18"/>
  <c r="D20" i="18"/>
  <c r="E20" i="18"/>
  <c r="F20" i="18"/>
  <c r="G20" i="18"/>
  <c r="H20" i="18"/>
  <c r="I20" i="18"/>
  <c r="J20" i="18"/>
  <c r="K20" i="18"/>
  <c r="L20" i="18"/>
  <c r="M20" i="18"/>
  <c r="D21" i="18"/>
  <c r="E21" i="18"/>
  <c r="F21" i="18"/>
  <c r="G21" i="18"/>
  <c r="H21" i="18"/>
  <c r="I21" i="18"/>
  <c r="J21" i="18"/>
  <c r="K21" i="18"/>
  <c r="L21" i="18"/>
  <c r="M21" i="18"/>
  <c r="D22" i="18"/>
  <c r="E22" i="18"/>
  <c r="F22" i="18"/>
  <c r="G22" i="18"/>
  <c r="H22" i="18"/>
  <c r="I22" i="18"/>
  <c r="J22" i="18"/>
  <c r="K22" i="18"/>
  <c r="L22" i="18"/>
  <c r="M22" i="18"/>
  <c r="D23" i="18"/>
  <c r="E23" i="18"/>
  <c r="F23" i="18"/>
  <c r="G23" i="18"/>
  <c r="H23" i="18"/>
  <c r="I23" i="18"/>
  <c r="J23" i="18"/>
  <c r="K23" i="18"/>
  <c r="L23" i="18"/>
  <c r="M23" i="18"/>
  <c r="D24" i="18"/>
  <c r="E24" i="18"/>
  <c r="F24" i="18"/>
  <c r="G24" i="18"/>
  <c r="H24" i="18"/>
  <c r="I24" i="18"/>
  <c r="J24" i="18"/>
  <c r="K24" i="18"/>
  <c r="L24" i="18"/>
  <c r="M24" i="18"/>
  <c r="D25" i="18"/>
  <c r="E25" i="18"/>
  <c r="F25" i="18"/>
  <c r="G25" i="18"/>
  <c r="H25" i="18"/>
  <c r="I25" i="18"/>
  <c r="J25" i="18"/>
  <c r="K25" i="18"/>
  <c r="L25" i="18"/>
  <c r="M25" i="18"/>
  <c r="D26" i="18"/>
  <c r="E26" i="18"/>
  <c r="F26" i="18"/>
  <c r="G26" i="18"/>
  <c r="H26" i="18"/>
  <c r="I26" i="18"/>
  <c r="J26" i="18"/>
  <c r="K26" i="18"/>
  <c r="L26" i="18"/>
  <c r="M26" i="18"/>
  <c r="D27" i="18"/>
  <c r="E27" i="18"/>
  <c r="F27" i="18"/>
  <c r="G27" i="18"/>
  <c r="H27" i="18"/>
  <c r="I27" i="18"/>
  <c r="J27" i="18"/>
  <c r="K27" i="18"/>
  <c r="L27" i="18"/>
  <c r="M27" i="18"/>
  <c r="D28" i="18"/>
  <c r="E28" i="18"/>
  <c r="F28" i="18"/>
  <c r="G28" i="18"/>
  <c r="H28" i="18"/>
  <c r="I28" i="18"/>
  <c r="J28" i="18"/>
  <c r="K28" i="18"/>
  <c r="L28" i="18"/>
  <c r="M28" i="18"/>
  <c r="D29" i="18"/>
  <c r="E29" i="18"/>
  <c r="F29" i="18"/>
  <c r="G29" i="18"/>
  <c r="H29" i="18"/>
  <c r="I29" i="18"/>
  <c r="J29" i="18"/>
  <c r="K29" i="18"/>
  <c r="L29" i="18"/>
  <c r="M29" i="18"/>
  <c r="D30" i="18"/>
  <c r="E30" i="18"/>
  <c r="F30" i="18"/>
  <c r="G30" i="18"/>
  <c r="H30" i="18"/>
  <c r="I30" i="18"/>
  <c r="J30" i="18"/>
  <c r="K30" i="18"/>
  <c r="L30" i="18"/>
  <c r="M30" i="18"/>
  <c r="D31" i="18"/>
  <c r="E31" i="18"/>
  <c r="F31" i="18"/>
  <c r="G31" i="18"/>
  <c r="H31" i="18"/>
  <c r="I31" i="18"/>
  <c r="J31" i="18"/>
  <c r="K31" i="18"/>
  <c r="L31" i="18"/>
  <c r="M31" i="18"/>
  <c r="D32" i="18"/>
  <c r="E32" i="18"/>
  <c r="F32" i="18"/>
  <c r="G32" i="18"/>
  <c r="H32" i="18"/>
  <c r="I32" i="18"/>
  <c r="J32" i="18"/>
  <c r="K32" i="18"/>
  <c r="L32" i="18"/>
  <c r="M32" i="18"/>
  <c r="D33" i="18"/>
  <c r="E33" i="18"/>
  <c r="F33" i="18"/>
  <c r="G33" i="18"/>
  <c r="H33" i="18"/>
  <c r="I33" i="18"/>
  <c r="J33" i="18"/>
  <c r="K33" i="18"/>
  <c r="L33" i="18"/>
  <c r="M33" i="18"/>
  <c r="D34" i="18"/>
  <c r="E34" i="18"/>
  <c r="F34" i="18"/>
  <c r="G34" i="18"/>
  <c r="H34" i="18"/>
  <c r="I34" i="18"/>
  <c r="J34" i="18"/>
  <c r="K34" i="18"/>
  <c r="L34" i="18"/>
  <c r="M34" i="18"/>
  <c r="E8" i="18"/>
  <c r="F8" i="18"/>
  <c r="G8" i="18"/>
  <c r="H8" i="18"/>
  <c r="I8" i="18"/>
  <c r="J8" i="18"/>
  <c r="K8" i="18"/>
  <c r="L8" i="18"/>
  <c r="M8" i="18"/>
  <c r="D8" i="18"/>
  <c r="C9" i="66" l="1"/>
  <c r="D9" i="66"/>
  <c r="E9" i="66"/>
  <c r="F9" i="66"/>
  <c r="G9" i="66"/>
  <c r="C10" i="66"/>
  <c r="D10" i="66"/>
  <c r="E10" i="66"/>
  <c r="F10" i="66"/>
  <c r="G10" i="66"/>
  <c r="C11" i="66"/>
  <c r="D11" i="66"/>
  <c r="E11" i="66"/>
  <c r="F11" i="66"/>
  <c r="G11" i="66"/>
  <c r="C12" i="66"/>
  <c r="D12" i="66"/>
  <c r="E12" i="66"/>
  <c r="F12" i="66"/>
  <c r="G12" i="66"/>
  <c r="C13" i="66"/>
  <c r="D13" i="66"/>
  <c r="E13" i="66"/>
  <c r="F13" i="66"/>
  <c r="G13" i="66"/>
  <c r="C14" i="66"/>
  <c r="D14" i="66"/>
  <c r="E14" i="66"/>
  <c r="F14" i="66"/>
  <c r="G14" i="66"/>
  <c r="C15" i="66"/>
  <c r="D15" i="66"/>
  <c r="E15" i="66"/>
  <c r="F15" i="66"/>
  <c r="G15" i="66"/>
  <c r="C16" i="66"/>
  <c r="D16" i="66"/>
  <c r="E16" i="66"/>
  <c r="F16" i="66"/>
  <c r="G16" i="66"/>
  <c r="C17" i="66"/>
  <c r="D17" i="66"/>
  <c r="E17" i="66"/>
  <c r="F17" i="66"/>
  <c r="G17" i="66"/>
  <c r="C18" i="66"/>
  <c r="D18" i="66"/>
  <c r="E18" i="66"/>
  <c r="F18" i="66"/>
  <c r="G18" i="66"/>
  <c r="C19" i="66"/>
  <c r="D19" i="66"/>
  <c r="E19" i="66"/>
  <c r="F19" i="66"/>
  <c r="G19" i="66"/>
  <c r="C20" i="66"/>
  <c r="D20" i="66"/>
  <c r="E20" i="66"/>
  <c r="F20" i="66"/>
  <c r="G20" i="66"/>
  <c r="C21" i="66"/>
  <c r="D21" i="66"/>
  <c r="E21" i="66"/>
  <c r="F21" i="66"/>
  <c r="G21" i="66"/>
  <c r="C22" i="66"/>
  <c r="D22" i="66"/>
  <c r="E22" i="66"/>
  <c r="F22" i="66"/>
  <c r="G22" i="66"/>
  <c r="C23" i="66"/>
  <c r="D23" i="66"/>
  <c r="E23" i="66"/>
  <c r="F23" i="66"/>
  <c r="G23" i="66"/>
  <c r="C24" i="66"/>
  <c r="D24" i="66"/>
  <c r="E24" i="66"/>
  <c r="F24" i="66"/>
  <c r="G24" i="66"/>
  <c r="C25" i="66"/>
  <c r="D25" i="66"/>
  <c r="E25" i="66"/>
  <c r="F25" i="66"/>
  <c r="G25" i="66"/>
  <c r="C26" i="66"/>
  <c r="D26" i="66"/>
  <c r="E26" i="66"/>
  <c r="F26" i="66"/>
  <c r="G26" i="66"/>
  <c r="C27" i="66"/>
  <c r="D27" i="66"/>
  <c r="E27" i="66"/>
  <c r="F27" i="66"/>
  <c r="G27" i="66"/>
  <c r="C28" i="66"/>
  <c r="D28" i="66"/>
  <c r="E28" i="66"/>
  <c r="F28" i="66"/>
  <c r="G28" i="66"/>
  <c r="C29" i="66"/>
  <c r="D29" i="66"/>
  <c r="E29" i="66"/>
  <c r="F29" i="66"/>
  <c r="G29" i="66"/>
  <c r="C30" i="66"/>
  <c r="D30" i="66"/>
  <c r="E30" i="66"/>
  <c r="F30" i="66"/>
  <c r="G30" i="66"/>
  <c r="C31" i="66"/>
  <c r="D31" i="66"/>
  <c r="E31" i="66"/>
  <c r="F31" i="66"/>
  <c r="G31" i="66"/>
  <c r="C32" i="66"/>
  <c r="D32" i="66"/>
  <c r="E32" i="66"/>
  <c r="F32" i="66"/>
  <c r="G32" i="66"/>
  <c r="C33" i="66"/>
  <c r="D33" i="66"/>
  <c r="E33" i="66"/>
  <c r="F33" i="66"/>
  <c r="G33" i="66"/>
  <c r="C34" i="66"/>
  <c r="D34" i="66"/>
  <c r="E34" i="66"/>
  <c r="F34" i="66"/>
  <c r="G34" i="66"/>
  <c r="C35" i="66"/>
  <c r="D35" i="66"/>
  <c r="E35" i="66"/>
  <c r="F35" i="66"/>
  <c r="G35" i="66"/>
  <c r="C36" i="66"/>
  <c r="D36" i="66"/>
  <c r="E36" i="66"/>
  <c r="F36" i="66"/>
  <c r="G36" i="66"/>
  <c r="C37" i="66"/>
  <c r="D37" i="66"/>
  <c r="E37" i="66"/>
  <c r="F37" i="66"/>
  <c r="G37" i="66"/>
  <c r="C38" i="66"/>
  <c r="D38" i="66"/>
  <c r="E38" i="66"/>
  <c r="F38" i="66"/>
  <c r="G38" i="66"/>
  <c r="C39" i="66"/>
  <c r="D39" i="66"/>
  <c r="E39" i="66"/>
  <c r="F39" i="66"/>
  <c r="G39" i="66"/>
  <c r="C40" i="66"/>
  <c r="D40" i="66"/>
  <c r="E40" i="66"/>
  <c r="F40" i="66"/>
  <c r="G40" i="66"/>
  <c r="C41" i="66"/>
  <c r="D41" i="66"/>
  <c r="E41" i="66"/>
  <c r="F41" i="66"/>
  <c r="G41" i="66"/>
  <c r="C42" i="66"/>
  <c r="D42" i="66"/>
  <c r="E42" i="66"/>
  <c r="F42" i="66"/>
  <c r="G42" i="66"/>
  <c r="C43" i="66"/>
  <c r="D43" i="66"/>
  <c r="E43" i="66"/>
  <c r="F43" i="66"/>
  <c r="G43" i="66"/>
  <c r="C44" i="66"/>
  <c r="D44" i="66"/>
  <c r="E44" i="66"/>
  <c r="F44" i="66"/>
  <c r="G44" i="66"/>
  <c r="C45" i="66"/>
  <c r="D45" i="66"/>
  <c r="E45" i="66"/>
  <c r="F45" i="66"/>
  <c r="G45" i="66"/>
  <c r="C46" i="66"/>
  <c r="D46" i="66"/>
  <c r="E46" i="66"/>
  <c r="F46" i="66"/>
  <c r="G46" i="66"/>
  <c r="C47" i="66"/>
  <c r="D47" i="66"/>
  <c r="E47" i="66"/>
  <c r="F47" i="66"/>
  <c r="G47" i="66"/>
  <c r="C48" i="66"/>
  <c r="D48" i="66"/>
  <c r="E48" i="66"/>
  <c r="F48" i="66"/>
  <c r="G48" i="66"/>
  <c r="C49" i="66"/>
  <c r="D49" i="66"/>
  <c r="E49" i="66"/>
  <c r="F49" i="66"/>
  <c r="G49" i="66"/>
  <c r="C50" i="66"/>
  <c r="D50" i="66"/>
  <c r="E50" i="66"/>
  <c r="F50" i="66"/>
  <c r="G50" i="66"/>
  <c r="C51" i="66"/>
  <c r="D51" i="66"/>
  <c r="E51" i="66"/>
  <c r="F51" i="66"/>
  <c r="G51" i="66"/>
  <c r="C52" i="66"/>
  <c r="D52" i="66"/>
  <c r="E52" i="66"/>
  <c r="F52" i="66"/>
  <c r="G52" i="66"/>
  <c r="C53" i="66"/>
  <c r="D53" i="66"/>
  <c r="E53" i="66"/>
  <c r="F53" i="66"/>
  <c r="G53" i="66"/>
  <c r="D8" i="66"/>
  <c r="E8" i="66"/>
  <c r="F8" i="66"/>
  <c r="G8" i="66"/>
  <c r="C8" i="66"/>
  <c r="N7" i="18" l="1"/>
  <c r="F6" i="75" l="1"/>
  <c r="E6" i="75"/>
  <c r="D6" i="75"/>
  <c r="C6" i="75"/>
  <c r="K6" i="75" l="1"/>
  <c r="L9" i="76" s="1"/>
  <c r="K10" i="75"/>
  <c r="L13" i="76" s="1"/>
  <c r="K14" i="75"/>
  <c r="L17" i="76" s="1"/>
  <c r="G9" i="76"/>
  <c r="K11" i="75"/>
  <c r="L14" i="76" s="1"/>
  <c r="K15" i="75"/>
  <c r="L18" i="76" s="1"/>
  <c r="K19" i="75"/>
  <c r="L22" i="76" s="1"/>
  <c r="K16" i="75"/>
  <c r="L19" i="76" s="1"/>
  <c r="K17" i="75"/>
  <c r="L20" i="76" s="1"/>
  <c r="K18" i="75"/>
  <c r="L21" i="76" s="1"/>
  <c r="K20" i="75"/>
  <c r="L23" i="76" s="1"/>
  <c r="K24" i="75"/>
  <c r="L27" i="76" s="1"/>
  <c r="K21" i="75"/>
  <c r="L24" i="76" s="1"/>
  <c r="K25" i="75"/>
  <c r="L28" i="76" s="1"/>
  <c r="K27" i="75"/>
  <c r="L30" i="76" s="1"/>
  <c r="K28" i="75"/>
  <c r="L31" i="76" s="1"/>
  <c r="K29" i="75"/>
  <c r="L32" i="76" s="1"/>
  <c r="K30" i="75"/>
  <c r="L33" i="76" s="1"/>
  <c r="K32" i="75"/>
  <c r="L35" i="76" s="1"/>
  <c r="K34" i="75"/>
  <c r="L37" i="76" s="1"/>
  <c r="K36" i="75"/>
  <c r="L39" i="76" s="1"/>
  <c r="K38" i="75"/>
  <c r="L41" i="76" s="1"/>
  <c r="K40" i="75"/>
  <c r="L43" i="76" s="1"/>
  <c r="K42" i="75"/>
  <c r="L45" i="76" s="1"/>
  <c r="K43" i="75"/>
  <c r="L46" i="76" s="1"/>
  <c r="K46" i="75"/>
  <c r="L49" i="76" s="1"/>
  <c r="K47" i="75"/>
  <c r="L50" i="76" s="1"/>
  <c r="K49" i="75"/>
  <c r="L52" i="76" s="1"/>
  <c r="K22" i="75"/>
  <c r="L25" i="76" s="1"/>
  <c r="K26" i="75"/>
  <c r="L29" i="76" s="1"/>
  <c r="K23" i="75"/>
  <c r="L26" i="76" s="1"/>
  <c r="K31" i="75"/>
  <c r="L34" i="76" s="1"/>
  <c r="K33" i="75"/>
  <c r="L36" i="76" s="1"/>
  <c r="K35" i="75"/>
  <c r="L38" i="76" s="1"/>
  <c r="K37" i="75"/>
  <c r="L40" i="76" s="1"/>
  <c r="K39" i="75"/>
  <c r="L42" i="76" s="1"/>
  <c r="K41" i="75"/>
  <c r="L44" i="76" s="1"/>
  <c r="K44" i="75"/>
  <c r="L47" i="76" s="1"/>
  <c r="K45" i="75"/>
  <c r="L48" i="76" s="1"/>
  <c r="K48" i="75"/>
  <c r="L51" i="76" s="1"/>
  <c r="K50" i="75"/>
  <c r="L53" i="76" s="1"/>
  <c r="K51" i="75"/>
  <c r="L54" i="76" s="1"/>
  <c r="K7" i="75"/>
  <c r="L10" i="76" s="1"/>
  <c r="K13" i="75"/>
  <c r="L16" i="76" s="1"/>
  <c r="K9" i="75"/>
  <c r="L12" i="76" s="1"/>
  <c r="K8" i="75"/>
  <c r="L11" i="76" s="1"/>
  <c r="K12" i="75"/>
  <c r="L15" i="76" s="1"/>
  <c r="H6" i="75"/>
  <c r="I9" i="76" s="1"/>
  <c r="D9" i="76"/>
  <c r="H7" i="75"/>
  <c r="I10" i="76" s="1"/>
  <c r="H25" i="75"/>
  <c r="I28" i="76" s="1"/>
  <c r="H11" i="75"/>
  <c r="I14" i="76" s="1"/>
  <c r="H15" i="75"/>
  <c r="I18" i="76" s="1"/>
  <c r="H19" i="75"/>
  <c r="I22" i="76" s="1"/>
  <c r="H21" i="75"/>
  <c r="I24" i="76" s="1"/>
  <c r="H47" i="75"/>
  <c r="I50" i="76" s="1"/>
  <c r="H45" i="75"/>
  <c r="I48" i="76" s="1"/>
  <c r="H40" i="75"/>
  <c r="I43" i="76" s="1"/>
  <c r="H37" i="75"/>
  <c r="I40" i="76" s="1"/>
  <c r="H29" i="75"/>
  <c r="I32" i="76" s="1"/>
  <c r="H13" i="75"/>
  <c r="I16" i="76" s="1"/>
  <c r="H46" i="75"/>
  <c r="I49" i="76" s="1"/>
  <c r="H38" i="75"/>
  <c r="I41" i="76" s="1"/>
  <c r="H34" i="75"/>
  <c r="I37" i="76" s="1"/>
  <c r="H22" i="75"/>
  <c r="I25" i="76" s="1"/>
  <c r="H50" i="75"/>
  <c r="I53" i="76" s="1"/>
  <c r="H43" i="75"/>
  <c r="I46" i="76" s="1"/>
  <c r="H41" i="75"/>
  <c r="I44" i="76" s="1"/>
  <c r="H36" i="75"/>
  <c r="I39" i="76" s="1"/>
  <c r="H33" i="75"/>
  <c r="I36" i="76" s="1"/>
  <c r="H30" i="75"/>
  <c r="I33" i="76" s="1"/>
  <c r="H28" i="75"/>
  <c r="I31" i="76" s="1"/>
  <c r="H24" i="75"/>
  <c r="I27" i="76" s="1"/>
  <c r="H9" i="75"/>
  <c r="I12" i="76" s="1"/>
  <c r="H10" i="75"/>
  <c r="I13" i="76" s="1"/>
  <c r="H16" i="75"/>
  <c r="I19" i="76" s="1"/>
  <c r="H26" i="75"/>
  <c r="I29" i="76" s="1"/>
  <c r="H51" i="75"/>
  <c r="I54" i="76" s="1"/>
  <c r="H49" i="75"/>
  <c r="I52" i="76" s="1"/>
  <c r="H44" i="75"/>
  <c r="I47" i="76" s="1"/>
  <c r="H42" i="75"/>
  <c r="I45" i="76" s="1"/>
  <c r="H39" i="75"/>
  <c r="I42" i="76" s="1"/>
  <c r="H35" i="75"/>
  <c r="I38" i="76" s="1"/>
  <c r="H32" i="75"/>
  <c r="I35" i="76" s="1"/>
  <c r="H27" i="75"/>
  <c r="I30" i="76" s="1"/>
  <c r="H23" i="75"/>
  <c r="I26" i="76" s="1"/>
  <c r="H12" i="75"/>
  <c r="I15" i="76" s="1"/>
  <c r="H8" i="75"/>
  <c r="I11" i="76" s="1"/>
  <c r="H18" i="75"/>
  <c r="I21" i="76" s="1"/>
  <c r="H20" i="75"/>
  <c r="I23" i="76" s="1"/>
  <c r="H17" i="75"/>
  <c r="I20" i="76" s="1"/>
  <c r="H48" i="75"/>
  <c r="I51" i="76" s="1"/>
  <c r="H31" i="75"/>
  <c r="I34" i="76" s="1"/>
  <c r="H14" i="75"/>
  <c r="I17" i="76" s="1"/>
  <c r="I6" i="75"/>
  <c r="J9" i="76" s="1"/>
  <c r="I7" i="75"/>
  <c r="J10" i="76" s="1"/>
  <c r="I8" i="75"/>
  <c r="J11" i="76" s="1"/>
  <c r="I12" i="75"/>
  <c r="J15" i="76" s="1"/>
  <c r="I9" i="75"/>
  <c r="J12" i="76" s="1"/>
  <c r="I13" i="75"/>
  <c r="J16" i="76" s="1"/>
  <c r="I21" i="75"/>
  <c r="J24" i="76" s="1"/>
  <c r="I22" i="75"/>
  <c r="J25" i="76" s="1"/>
  <c r="I26" i="75"/>
  <c r="J29" i="76" s="1"/>
  <c r="E9" i="76"/>
  <c r="I16" i="75"/>
  <c r="J19" i="76" s="1"/>
  <c r="I24" i="75"/>
  <c r="J27" i="76" s="1"/>
  <c r="I28" i="75"/>
  <c r="J31" i="76" s="1"/>
  <c r="I29" i="75"/>
  <c r="J32" i="76" s="1"/>
  <c r="I30" i="75"/>
  <c r="J33" i="76" s="1"/>
  <c r="I31" i="75"/>
  <c r="J34" i="76" s="1"/>
  <c r="I32" i="75"/>
  <c r="J35" i="76" s="1"/>
  <c r="I33" i="75"/>
  <c r="J36" i="76" s="1"/>
  <c r="I34" i="75"/>
  <c r="J37" i="76" s="1"/>
  <c r="I35" i="75"/>
  <c r="J38" i="76" s="1"/>
  <c r="I36" i="75"/>
  <c r="J39" i="76" s="1"/>
  <c r="I37" i="75"/>
  <c r="J40" i="76" s="1"/>
  <c r="I38" i="75"/>
  <c r="J41" i="76" s="1"/>
  <c r="I39" i="75"/>
  <c r="J42" i="76" s="1"/>
  <c r="I40" i="75"/>
  <c r="J43" i="76" s="1"/>
  <c r="I41" i="75"/>
  <c r="J44" i="76" s="1"/>
  <c r="I42" i="75"/>
  <c r="J45" i="76" s="1"/>
  <c r="I43" i="75"/>
  <c r="J46" i="76" s="1"/>
  <c r="I44" i="75"/>
  <c r="J47" i="76" s="1"/>
  <c r="I45" i="75"/>
  <c r="J48" i="76" s="1"/>
  <c r="I46" i="75"/>
  <c r="J49" i="76" s="1"/>
  <c r="I47" i="75"/>
  <c r="J50" i="76" s="1"/>
  <c r="I48" i="75"/>
  <c r="J51" i="76" s="1"/>
  <c r="I49" i="75"/>
  <c r="J52" i="76" s="1"/>
  <c r="I50" i="75"/>
  <c r="J53" i="76" s="1"/>
  <c r="I51" i="75"/>
  <c r="J54" i="76" s="1"/>
  <c r="I10" i="75"/>
  <c r="J13" i="76" s="1"/>
  <c r="I14" i="75"/>
  <c r="J17" i="76" s="1"/>
  <c r="I17" i="75"/>
  <c r="J20" i="76" s="1"/>
  <c r="I15" i="75"/>
  <c r="J18" i="76" s="1"/>
  <c r="I18" i="75"/>
  <c r="J21" i="76" s="1"/>
  <c r="I11" i="75"/>
  <c r="J14" i="76" s="1"/>
  <c r="I23" i="75"/>
  <c r="J26" i="76" s="1"/>
  <c r="I25" i="75"/>
  <c r="J28" i="76" s="1"/>
  <c r="I27" i="75"/>
  <c r="J30" i="76" s="1"/>
  <c r="I19" i="75"/>
  <c r="J22" i="76" s="1"/>
  <c r="I20" i="75"/>
  <c r="J23" i="76" s="1"/>
  <c r="J6" i="75"/>
  <c r="K9" i="76" s="1"/>
  <c r="F9" i="76"/>
  <c r="J8" i="75"/>
  <c r="K11" i="76" s="1"/>
  <c r="J12" i="75"/>
  <c r="K15" i="76" s="1"/>
  <c r="J16" i="75"/>
  <c r="K19" i="76" s="1"/>
  <c r="J20" i="75"/>
  <c r="K23" i="76" s="1"/>
  <c r="J10" i="75"/>
  <c r="K13" i="76" s="1"/>
  <c r="J14" i="75"/>
  <c r="K17" i="76" s="1"/>
  <c r="J22" i="75"/>
  <c r="K25" i="76" s="1"/>
  <c r="J26" i="75"/>
  <c r="K29" i="76" s="1"/>
  <c r="J18" i="75"/>
  <c r="K21" i="76" s="1"/>
  <c r="J24" i="75"/>
  <c r="K27" i="76" s="1"/>
  <c r="J40" i="75"/>
  <c r="K43" i="76" s="1"/>
  <c r="J34" i="75"/>
  <c r="K37" i="76" s="1"/>
  <c r="J9" i="75"/>
  <c r="K12" i="76" s="1"/>
  <c r="J50" i="75"/>
  <c r="K53" i="76" s="1"/>
  <c r="J45" i="75"/>
  <c r="K48" i="76" s="1"/>
  <c r="J39" i="75"/>
  <c r="K42" i="76" s="1"/>
  <c r="J19" i="75"/>
  <c r="K22" i="76" s="1"/>
  <c r="J48" i="75"/>
  <c r="K51" i="76" s="1"/>
  <c r="J49" i="75"/>
  <c r="K52" i="76" s="1"/>
  <c r="J43" i="75"/>
  <c r="K46" i="76" s="1"/>
  <c r="J38" i="75"/>
  <c r="K41" i="76" s="1"/>
  <c r="J28" i="75"/>
  <c r="K31" i="76" s="1"/>
  <c r="J13" i="75"/>
  <c r="K16" i="76" s="1"/>
  <c r="J44" i="75"/>
  <c r="K47" i="76" s="1"/>
  <c r="J37" i="75"/>
  <c r="K40" i="76" s="1"/>
  <c r="J33" i="75"/>
  <c r="K36" i="76" s="1"/>
  <c r="J29" i="75"/>
  <c r="K32" i="76" s="1"/>
  <c r="J21" i="75"/>
  <c r="K24" i="76" s="1"/>
  <c r="J15" i="75"/>
  <c r="K18" i="76" s="1"/>
  <c r="J47" i="75"/>
  <c r="K50" i="76" s="1"/>
  <c r="J42" i="75"/>
  <c r="K45" i="76" s="1"/>
  <c r="J32" i="75"/>
  <c r="K35" i="76" s="1"/>
  <c r="J25" i="75"/>
  <c r="K28" i="76" s="1"/>
  <c r="J46" i="75"/>
  <c r="K49" i="76" s="1"/>
  <c r="J30" i="75"/>
  <c r="K33" i="76" s="1"/>
  <c r="J51" i="75"/>
  <c r="K54" i="76" s="1"/>
  <c r="J41" i="75"/>
  <c r="K44" i="76" s="1"/>
  <c r="J35" i="75"/>
  <c r="K38" i="76" s="1"/>
  <c r="J31" i="75"/>
  <c r="K34" i="76" s="1"/>
  <c r="J7" i="75"/>
  <c r="K10" i="76" s="1"/>
  <c r="J11" i="75"/>
  <c r="K14" i="76" s="1"/>
  <c r="J36" i="75"/>
  <c r="K39" i="76" s="1"/>
  <c r="J27" i="75"/>
  <c r="K30" i="76" s="1"/>
  <c r="J23" i="75"/>
  <c r="K26" i="76" s="1"/>
  <c r="J17" i="75"/>
  <c r="K20" i="76" s="1"/>
  <c r="B6" i="75"/>
  <c r="G6" i="75" l="1"/>
  <c r="H9" i="76" s="1"/>
  <c r="C9" i="76"/>
  <c r="G26" i="75"/>
  <c r="H29" i="76" s="1"/>
  <c r="G11" i="75"/>
  <c r="H14" i="76" s="1"/>
  <c r="G15" i="75"/>
  <c r="H18" i="76" s="1"/>
  <c r="G19" i="75"/>
  <c r="H22" i="76" s="1"/>
  <c r="G22" i="75"/>
  <c r="H25" i="76" s="1"/>
  <c r="G50" i="75"/>
  <c r="H53" i="76" s="1"/>
  <c r="G12" i="75"/>
  <c r="H15" i="76" s="1"/>
  <c r="G13" i="75"/>
  <c r="H16" i="76" s="1"/>
  <c r="G25" i="75"/>
  <c r="H28" i="76" s="1"/>
  <c r="G21" i="75"/>
  <c r="H24" i="76" s="1"/>
  <c r="G43" i="75"/>
  <c r="H46" i="76" s="1"/>
  <c r="G41" i="75"/>
  <c r="H44" i="76" s="1"/>
  <c r="G33" i="75"/>
  <c r="H36" i="76" s="1"/>
  <c r="G30" i="75"/>
  <c r="H33" i="76" s="1"/>
  <c r="G24" i="75"/>
  <c r="H27" i="76" s="1"/>
  <c r="G27" i="75"/>
  <c r="H30" i="76" s="1"/>
  <c r="G23" i="75"/>
  <c r="H26" i="76" s="1"/>
  <c r="G10" i="75"/>
  <c r="H13" i="76" s="1"/>
  <c r="G28" i="75"/>
  <c r="H31" i="76" s="1"/>
  <c r="G7" i="75"/>
  <c r="H10" i="76" s="1"/>
  <c r="G39" i="75"/>
  <c r="H42" i="76" s="1"/>
  <c r="G35" i="75"/>
  <c r="H38" i="76" s="1"/>
  <c r="G8" i="75"/>
  <c r="H11" i="76" s="1"/>
  <c r="G46" i="75"/>
  <c r="H49" i="76" s="1"/>
  <c r="G36" i="75"/>
  <c r="H39" i="76" s="1"/>
  <c r="G20" i="75"/>
  <c r="H23" i="76" s="1"/>
  <c r="G17" i="75"/>
  <c r="H20" i="76" s="1"/>
  <c r="G48" i="75"/>
  <c r="H51" i="76" s="1"/>
  <c r="G38" i="75"/>
  <c r="H41" i="76" s="1"/>
  <c r="G34" i="75"/>
  <c r="H37" i="76" s="1"/>
  <c r="G31" i="75"/>
  <c r="H34" i="76" s="1"/>
  <c r="G18" i="75"/>
  <c r="H21" i="76" s="1"/>
  <c r="G14" i="75"/>
  <c r="H17" i="76" s="1"/>
  <c r="G32" i="75"/>
  <c r="H35" i="76" s="1"/>
  <c r="G16" i="75"/>
  <c r="H19" i="76" s="1"/>
  <c r="G9" i="75"/>
  <c r="H12" i="76" s="1"/>
  <c r="G47" i="75"/>
  <c r="H50" i="76" s="1"/>
  <c r="G45" i="75"/>
  <c r="H48" i="76" s="1"/>
  <c r="G40" i="75"/>
  <c r="H43" i="76" s="1"/>
  <c r="G37" i="75"/>
  <c r="H40" i="76" s="1"/>
  <c r="G29" i="75"/>
  <c r="H32" i="76" s="1"/>
  <c r="G42" i="75"/>
  <c r="H45" i="76" s="1"/>
  <c r="G51" i="75"/>
  <c r="H54" i="76" s="1"/>
  <c r="G49" i="75"/>
  <c r="H52" i="76" s="1"/>
  <c r="G44" i="75"/>
  <c r="H47" i="76" s="1"/>
  <c r="M7" i="14"/>
  <c r="L45" i="69"/>
  <c r="M48" i="14" s="1"/>
  <c r="L43" i="69"/>
  <c r="M46" i="14" s="1"/>
  <c r="L42" i="69"/>
  <c r="M45" i="14" s="1"/>
  <c r="L41" i="69"/>
  <c r="M44" i="14" s="1"/>
  <c r="L40" i="69"/>
  <c r="M43" i="14" s="1"/>
  <c r="L38" i="69"/>
  <c r="M41" i="14" s="1"/>
  <c r="L36" i="69"/>
  <c r="M39" i="14" s="1"/>
  <c r="L35" i="69"/>
  <c r="M38" i="14" s="1"/>
  <c r="L34" i="69"/>
  <c r="M37" i="14" s="1"/>
  <c r="L33" i="69"/>
  <c r="M36" i="14" s="1"/>
  <c r="L32" i="69"/>
  <c r="M35" i="14" s="1"/>
  <c r="L31" i="69"/>
  <c r="M34" i="14" s="1"/>
  <c r="L30" i="69"/>
  <c r="M33" i="14" s="1"/>
  <c r="L29" i="69"/>
  <c r="M32" i="14" s="1"/>
  <c r="L28" i="69"/>
  <c r="M31" i="14" s="1"/>
  <c r="L27" i="69"/>
  <c r="M30" i="14" s="1"/>
  <c r="L26" i="69"/>
  <c r="M29" i="14" s="1"/>
  <c r="L25" i="69"/>
  <c r="M28" i="14" s="1"/>
  <c r="L24" i="69"/>
  <c r="M27" i="14" s="1"/>
  <c r="L23" i="69"/>
  <c r="M26" i="14" s="1"/>
  <c r="L22" i="69"/>
  <c r="M25" i="14" s="1"/>
  <c r="L21" i="69"/>
  <c r="M24" i="14" s="1"/>
  <c r="L20" i="69"/>
  <c r="M23" i="14" s="1"/>
  <c r="L19" i="69"/>
  <c r="M22" i="14" s="1"/>
  <c r="L18" i="69"/>
  <c r="M21" i="14" s="1"/>
  <c r="L17" i="69"/>
  <c r="M20" i="14" s="1"/>
  <c r="L15" i="69"/>
  <c r="M18" i="14" s="1"/>
  <c r="L14" i="69"/>
  <c r="M17" i="14" s="1"/>
  <c r="L13" i="69"/>
  <c r="M16" i="14" s="1"/>
  <c r="L12" i="69"/>
  <c r="M15" i="14" s="1"/>
  <c r="L10" i="69"/>
  <c r="M13" i="14" s="1"/>
  <c r="L9" i="69"/>
  <c r="M12" i="14" s="1"/>
  <c r="L8" i="69"/>
  <c r="M11" i="14" s="1"/>
  <c r="L7" i="69"/>
  <c r="M10" i="14" s="1"/>
  <c r="L6" i="69"/>
  <c r="M9" i="14" s="1"/>
  <c r="L5" i="69"/>
  <c r="M8" i="14" s="1"/>
  <c r="M7" i="67"/>
</calcChain>
</file>

<file path=xl/sharedStrings.xml><?xml version="1.0" encoding="utf-8"?>
<sst xmlns="http://schemas.openxmlformats.org/spreadsheetml/2006/main" count="2715" uniqueCount="513">
  <si>
    <t>Table 1</t>
  </si>
  <si>
    <t>Thousands</t>
  </si>
  <si>
    <t>Crimes and offences recorded by the police</t>
  </si>
  <si>
    <t xml:space="preserve">   Crimes</t>
  </si>
  <si>
    <t>Crimes and offences cleared up by the police</t>
  </si>
  <si>
    <t xml:space="preserve">Procurator Fiscal action </t>
  </si>
  <si>
    <t>Acquitted not guilty</t>
  </si>
  <si>
    <t>Acquitted not proven</t>
  </si>
  <si>
    <t>Charge proved</t>
  </si>
  <si>
    <t>Total</t>
  </si>
  <si>
    <t>Not proven as % of all acquitted</t>
  </si>
  <si>
    <t>All crimes</t>
  </si>
  <si>
    <t xml:space="preserve"> Non-sexual crimes of violence</t>
  </si>
  <si>
    <t xml:space="preserve"> Crimes of dishonesty</t>
  </si>
  <si>
    <t xml:space="preserve">  Shoplifting</t>
  </si>
  <si>
    <t xml:space="preserve">  Other theft</t>
  </si>
  <si>
    <t xml:space="preserve">  Fraud</t>
  </si>
  <si>
    <t xml:space="preserve"> Other crimes</t>
  </si>
  <si>
    <t>All offences</t>
  </si>
  <si>
    <t xml:space="preserve"> Miscellaneous offences</t>
  </si>
  <si>
    <t xml:space="preserve"> Motor vehicle offences</t>
  </si>
  <si>
    <r>
      <t>PNGA</t>
    </r>
    <r>
      <rPr>
        <b/>
        <vertAlign val="superscript"/>
        <sz val="8"/>
        <rFont val="Arial"/>
        <family val="2"/>
      </rPr>
      <t>2,3</t>
    </r>
    <r>
      <rPr>
        <b/>
        <sz val="8"/>
        <rFont val="Arial"/>
        <family val="2"/>
      </rPr>
      <t xml:space="preserve"> or deserted</t>
    </r>
    <r>
      <rPr>
        <b/>
        <vertAlign val="superscript"/>
        <sz val="8"/>
        <rFont val="Arial"/>
        <family val="2"/>
      </rPr>
      <t xml:space="preserve"> 4</t>
    </r>
  </si>
  <si>
    <t>Table 3</t>
  </si>
  <si>
    <t>Number</t>
  </si>
  <si>
    <t>Type of court</t>
  </si>
  <si>
    <t xml:space="preserve"> Sheriff solemn</t>
  </si>
  <si>
    <t>Per cent</t>
  </si>
  <si>
    <t>Table 5</t>
  </si>
  <si>
    <r>
      <t>Total</t>
    </r>
    <r>
      <rPr>
        <b/>
        <vertAlign val="superscript"/>
        <sz val="9"/>
        <rFont val="Arial"/>
        <family val="2"/>
      </rPr>
      <t>4</t>
    </r>
  </si>
  <si>
    <t>31-40</t>
  </si>
  <si>
    <t>Main crime or offence</t>
  </si>
  <si>
    <t>Under 21</t>
  </si>
  <si>
    <t>21-30</t>
  </si>
  <si>
    <r>
      <t>Total</t>
    </r>
    <r>
      <rPr>
        <b/>
        <vertAlign val="superscript"/>
        <sz val="9"/>
        <rFont val="Arial"/>
        <family val="2"/>
      </rPr>
      <t>1</t>
    </r>
  </si>
  <si>
    <t xml:space="preserve">Under 21 </t>
  </si>
  <si>
    <t>Main penalty</t>
  </si>
  <si>
    <t>Custody</t>
  </si>
  <si>
    <t>Prison</t>
  </si>
  <si>
    <t xml:space="preserve">Community sentence </t>
  </si>
  <si>
    <t>Community service order</t>
  </si>
  <si>
    <t>Restriction of liberty order</t>
  </si>
  <si>
    <t>Drug treatment &amp; testing order</t>
  </si>
  <si>
    <t>Financial penalty</t>
  </si>
  <si>
    <t>Fine</t>
  </si>
  <si>
    <t>Compensation order</t>
  </si>
  <si>
    <t>Insanity, hospital, guardianship order</t>
  </si>
  <si>
    <t>Remit to children's hearing</t>
  </si>
  <si>
    <t xml:space="preserve">         Percentage</t>
  </si>
  <si>
    <t>Community sentence</t>
  </si>
  <si>
    <t>Other sentence</t>
  </si>
  <si>
    <t>Absolute discharge</t>
  </si>
  <si>
    <t>Drug</t>
  </si>
  <si>
    <t>Other</t>
  </si>
  <si>
    <t>Row percentages</t>
  </si>
  <si>
    <t xml:space="preserve">              Column percentages</t>
  </si>
  <si>
    <t>Monetary</t>
  </si>
  <si>
    <t>Table 9</t>
  </si>
  <si>
    <t>(Percentages)</t>
  </si>
  <si>
    <t>Table 11</t>
  </si>
  <si>
    <t xml:space="preserve">Total </t>
  </si>
  <si>
    <t>Row per cent</t>
  </si>
  <si>
    <t>Table 12</t>
  </si>
  <si>
    <t>Table 13</t>
  </si>
  <si>
    <t>Table 14</t>
  </si>
  <si>
    <t>Community</t>
  </si>
  <si>
    <t>Table 15</t>
  </si>
  <si>
    <t>Male</t>
  </si>
  <si>
    <t>Female</t>
  </si>
  <si>
    <t>Table 16</t>
  </si>
  <si>
    <t>Non-sexual</t>
  </si>
  <si>
    <t>Fire-raising</t>
  </si>
  <si>
    <t>Handling an</t>
  </si>
  <si>
    <t>Motor</t>
  </si>
  <si>
    <t>crimes of</t>
  </si>
  <si>
    <t>Crimes of</t>
  </si>
  <si>
    <t>vandalism</t>
  </si>
  <si>
    <t>offensive</t>
  </si>
  <si>
    <t>Common</t>
  </si>
  <si>
    <t xml:space="preserve">Breach of </t>
  </si>
  <si>
    <t>Miscellaneous</t>
  </si>
  <si>
    <t>vehicle</t>
  </si>
  <si>
    <t>Year</t>
  </si>
  <si>
    <t>violence</t>
  </si>
  <si>
    <t>dishonesty</t>
  </si>
  <si>
    <t>etc.</t>
  </si>
  <si>
    <t>weapon</t>
  </si>
  <si>
    <t>offences</t>
  </si>
  <si>
    <t>the peace</t>
  </si>
  <si>
    <t>Table 19</t>
  </si>
  <si>
    <t>Return to index</t>
  </si>
  <si>
    <t>Contents</t>
  </si>
  <si>
    <t>Table 4a</t>
  </si>
  <si>
    <t>Table 4b</t>
  </si>
  <si>
    <t>Table 8a</t>
  </si>
  <si>
    <t>Table 8b</t>
  </si>
  <si>
    <t>High Court</t>
  </si>
  <si>
    <t>Sheriff Solemn</t>
  </si>
  <si>
    <t>Age:</t>
  </si>
  <si>
    <t>Main result of proceedings:</t>
  </si>
  <si>
    <t>Table 20</t>
  </si>
  <si>
    <t>(percentages)</t>
  </si>
  <si>
    <t>http://www.scotland.gov.uk/Topics/Statistics/Browse/Crime-Justice/PubCriminalProceedings</t>
  </si>
  <si>
    <t>This workbook provides an Excel version of the tables from the above publication.  A link to the full publication is available here:</t>
  </si>
  <si>
    <t>Table 8c</t>
  </si>
  <si>
    <t>Life</t>
  </si>
  <si>
    <t>(Numbers)</t>
  </si>
  <si>
    <t>Table 10a</t>
  </si>
  <si>
    <t>Table 10b</t>
  </si>
  <si>
    <t>Table 10c</t>
  </si>
  <si>
    <t>Further information about data sources, quality and notes to help interpretation of the statistics is available in Annexes to the full publication.</t>
  </si>
  <si>
    <t>2. Plea of not guilty accepted.</t>
  </si>
  <si>
    <t>Table 21</t>
  </si>
  <si>
    <t>Police disposals</t>
  </si>
  <si>
    <t xml:space="preserve">   Anti-social behaviour fixed penalty notices</t>
  </si>
  <si>
    <t xml:space="preserve">   Formal adult warnings</t>
  </si>
  <si>
    <t>crimes</t>
  </si>
  <si>
    <t>1. Excludes companies and gender not known.</t>
  </si>
  <si>
    <t>2010-11</t>
  </si>
  <si>
    <t>Over 3 months to 6 months</t>
  </si>
  <si>
    <t>4 years and over including life etc</t>
  </si>
  <si>
    <t>Over 2 years to less than 4 years</t>
  </si>
  <si>
    <t>4 years and over</t>
  </si>
  <si>
    <t>Community payback order</t>
  </si>
  <si>
    <t xml:space="preserve">  Theft of a motor vehicle</t>
  </si>
  <si>
    <t>Table 17</t>
  </si>
  <si>
    <t>1. Excludes people against whom proceedings are started but which are dropped before they reach court.</t>
  </si>
  <si>
    <r>
      <t>All People</t>
    </r>
    <r>
      <rPr>
        <b/>
        <vertAlign val="superscript"/>
        <sz val="9"/>
        <rFont val="Arial"/>
        <family val="2"/>
      </rPr>
      <t>2,3</t>
    </r>
  </si>
  <si>
    <t>2011-12</t>
  </si>
  <si>
    <t xml:space="preserve">  Theft from a motor vehicle</t>
  </si>
  <si>
    <t>`</t>
  </si>
  <si>
    <t xml:space="preserve">  Other dishonesty</t>
  </si>
  <si>
    <t xml:space="preserve">  Alcohol byelaw offences</t>
  </si>
  <si>
    <t xml:space="preserve">  Litter offences</t>
  </si>
  <si>
    <t xml:space="preserve">  Communications act offences</t>
  </si>
  <si>
    <t xml:space="preserve">   Total criminal reports received (COPFS cases)</t>
  </si>
  <si>
    <t>All COPFS disposals</t>
  </si>
  <si>
    <t>2012-13</t>
  </si>
  <si>
    <r>
      <t>PNGA</t>
    </r>
    <r>
      <rPr>
        <b/>
        <vertAlign val="superscript"/>
        <sz val="8"/>
        <rFont val="Arial"/>
        <family val="2"/>
      </rPr>
      <t>2,3</t>
    </r>
    <r>
      <rPr>
        <b/>
        <sz val="8"/>
        <rFont val="Arial"/>
        <family val="2"/>
      </rPr>
      <t xml:space="preserve"> or deserted </t>
    </r>
    <r>
      <rPr>
        <b/>
        <vertAlign val="superscript"/>
        <sz val="8"/>
        <rFont val="Arial"/>
        <family val="2"/>
      </rPr>
      <t>4</t>
    </r>
  </si>
  <si>
    <t>All crimes and offences</t>
  </si>
  <si>
    <t xml:space="preserve"> Sexual crimes</t>
  </si>
  <si>
    <t xml:space="preserve"> Fire-raising, vandalism, etc.</t>
  </si>
  <si>
    <t>Index: 2003-04=100</t>
  </si>
  <si>
    <t>(Number)</t>
  </si>
  <si>
    <t>(Per cent)</t>
  </si>
  <si>
    <t>Admonition</t>
  </si>
  <si>
    <t>Order for lifelong restriction</t>
  </si>
  <si>
    <t>Sexual</t>
  </si>
  <si>
    <t xml:space="preserve"> Fiscal fine</t>
  </si>
  <si>
    <t xml:space="preserve"> Fiscal fixed penalty</t>
  </si>
  <si>
    <t xml:space="preserve"> Fiscal combined fine + compensation</t>
  </si>
  <si>
    <t xml:space="preserve"> Fiscal compensation</t>
  </si>
  <si>
    <t xml:space="preserve"> Fiscal fixed penalties (Pre-SJR)</t>
  </si>
  <si>
    <r>
      <t>Other sentence</t>
    </r>
    <r>
      <rPr>
        <b/>
        <vertAlign val="superscript"/>
        <sz val="9"/>
        <rFont val="Arial"/>
        <family val="2"/>
      </rPr>
      <t>1</t>
    </r>
  </si>
  <si>
    <t>Order for life-long restriction</t>
  </si>
  <si>
    <t>assault</t>
  </si>
  <si>
    <t>Court:</t>
  </si>
  <si>
    <t>Bail-related offences as a percentage of bail orders made</t>
  </si>
  <si>
    <t>People proceeded against in court</t>
  </si>
  <si>
    <r>
      <t xml:space="preserve">      Combined fiscal fines/compensation orders (CHS people)</t>
    </r>
    <r>
      <rPr>
        <vertAlign val="superscript"/>
        <sz val="9"/>
        <rFont val="Arial"/>
        <family val="2"/>
      </rPr>
      <t>3,4</t>
    </r>
  </si>
  <si>
    <t>1.  Excludes a small number of records where age and / or gender are unknown.</t>
  </si>
  <si>
    <t>All bail-related offences:</t>
  </si>
  <si>
    <t>2013-14</t>
  </si>
  <si>
    <t xml:space="preserve">  Homicide etc </t>
  </si>
  <si>
    <t xml:space="preserve">  Robbery </t>
  </si>
  <si>
    <t xml:space="preserve">  Rape and attempted rape </t>
  </si>
  <si>
    <t xml:space="preserve">  Sexual assault </t>
  </si>
  <si>
    <t xml:space="preserve">  Other sexual crimes </t>
  </si>
  <si>
    <t xml:space="preserve">  Housebreaking </t>
  </si>
  <si>
    <t xml:space="preserve">  Fire-raising </t>
  </si>
  <si>
    <t xml:space="preserve">  Vandalism etc. </t>
  </si>
  <si>
    <t xml:space="preserve">  Crimes against public justice </t>
  </si>
  <si>
    <t xml:space="preserve">  Drugs </t>
  </si>
  <si>
    <t xml:space="preserve">  Other crime </t>
  </si>
  <si>
    <t xml:space="preserve">  Common assault </t>
  </si>
  <si>
    <t xml:space="preserve">  Other miscellaneous </t>
  </si>
  <si>
    <t xml:space="preserve">  Dangerous and careless driving </t>
  </si>
  <si>
    <t xml:space="preserve">  Driving under the influence </t>
  </si>
  <si>
    <t xml:space="preserve">  Speeding </t>
  </si>
  <si>
    <t xml:space="preserve">  Vehicle defect offences </t>
  </si>
  <si>
    <t xml:space="preserve">  Seat belt offences</t>
  </si>
  <si>
    <t xml:space="preserve">  Mobile phone offences</t>
  </si>
  <si>
    <t xml:space="preserve">  Other vehicle </t>
  </si>
  <si>
    <t xml:space="preserve">  Other miscellaneous, including urinating</t>
  </si>
  <si>
    <t xml:space="preserve">  -      Nil</t>
  </si>
  <si>
    <t xml:space="preserve">  n/a   Not available</t>
  </si>
  <si>
    <r>
      <rPr>
        <b/>
        <sz val="10"/>
        <rFont val="Arial"/>
        <family val="2"/>
      </rPr>
      <t xml:space="preserve">Key:  </t>
    </r>
    <r>
      <rPr>
        <sz val="10"/>
        <rFont val="Arial"/>
        <family val="2"/>
      </rPr>
      <t>The following symbols are used throughout the tables in this bulletin:</t>
    </r>
  </si>
  <si>
    <t>Up to 3 months</t>
  </si>
  <si>
    <t xml:space="preserve">  Crimes associated with prostitution </t>
  </si>
  <si>
    <t xml:space="preserve">  Handling offensive weapons </t>
  </si>
  <si>
    <t xml:space="preserve">  Drunkenness and other disorderly conduct</t>
  </si>
  <si>
    <t xml:space="preserve">  Urinating etc.</t>
  </si>
  <si>
    <t xml:space="preserve">  Unlawful use of motor vehicle </t>
  </si>
  <si>
    <t xml:space="preserve">  Other motor vehicle offences </t>
  </si>
  <si>
    <t xml:space="preserve">  Theft by opening lockfast places </t>
  </si>
  <si>
    <t xml:space="preserve">  Breach of the peace etc. </t>
  </si>
  <si>
    <t xml:space="preserve">  Attempted murder and serious assault </t>
  </si>
  <si>
    <t xml:space="preserve">  Other non-sexual crimes of violence</t>
  </si>
  <si>
    <r>
      <t xml:space="preserve">   Offences</t>
    </r>
    <r>
      <rPr>
        <vertAlign val="superscript"/>
        <sz val="9"/>
        <rFont val="Arial"/>
        <family val="2"/>
      </rPr>
      <t>1</t>
    </r>
  </si>
  <si>
    <r>
      <t xml:space="preserve">      Fiscal fines (CHS people)</t>
    </r>
    <r>
      <rPr>
        <vertAlign val="superscript"/>
        <sz val="9"/>
        <rFont val="Arial"/>
        <family val="2"/>
      </rPr>
      <t>3,4</t>
    </r>
  </si>
  <si>
    <r>
      <t xml:space="preserve">      Fiscal fines (COPFS cases)</t>
    </r>
    <r>
      <rPr>
        <vertAlign val="superscript"/>
        <sz val="9"/>
        <rFont val="Arial"/>
        <family val="2"/>
      </rPr>
      <t>4,5</t>
    </r>
  </si>
  <si>
    <r>
      <t xml:space="preserve">      Fiscal fixed penalties (CHS people)</t>
    </r>
    <r>
      <rPr>
        <vertAlign val="superscript"/>
        <sz val="9"/>
        <rFont val="Arial"/>
        <family val="2"/>
      </rPr>
      <t>3</t>
    </r>
  </si>
  <si>
    <r>
      <t xml:space="preserve">      Fiscal fixed penalties (COPFS cases)</t>
    </r>
    <r>
      <rPr>
        <vertAlign val="superscript"/>
        <sz val="9"/>
        <rFont val="Arial"/>
        <family val="2"/>
      </rPr>
      <t>5</t>
    </r>
  </si>
  <si>
    <r>
      <t xml:space="preserve">      Combined fiscal fines/compensation orders (COPFS cases)</t>
    </r>
    <r>
      <rPr>
        <vertAlign val="superscript"/>
        <sz val="9"/>
        <rFont val="Arial"/>
        <family val="2"/>
      </rPr>
      <t>4,5</t>
    </r>
  </si>
  <si>
    <t>Table 10d</t>
  </si>
  <si>
    <t>4. Deserted simpliciter i.e. trial is permanently abandoned by the Procurator Fiscal.</t>
  </si>
  <si>
    <t>2014-15</t>
  </si>
  <si>
    <t>Absolute discharge, no order made</t>
  </si>
  <si>
    <t>Disability</t>
  </si>
  <si>
    <t>Domestic</t>
  </si>
  <si>
    <t>Racial</t>
  </si>
  <si>
    <t>Religious</t>
  </si>
  <si>
    <t>Sexual orientation</t>
  </si>
  <si>
    <t>Trans-gender</t>
  </si>
  <si>
    <t xml:space="preserve"> Riotous behaviour while drunk in licensed premises</t>
  </si>
  <si>
    <t xml:space="preserve"> Refusing to leave licensed premises</t>
  </si>
  <si>
    <t xml:space="preserve"> Urinating etc.</t>
  </si>
  <si>
    <t xml:space="preserve"> Drunk &amp; incapable</t>
  </si>
  <si>
    <t xml:space="preserve"> Drunk in charge of child</t>
  </si>
  <si>
    <t xml:space="preserve"> Loud music etc.</t>
  </si>
  <si>
    <t xml:space="preserve"> Vandalism</t>
  </si>
  <si>
    <t xml:space="preserve"> Consuming alcohol in public place</t>
  </si>
  <si>
    <t xml:space="preserve"> Breach of the peace etc.</t>
  </si>
  <si>
    <t xml:space="preserve"> Malicious mischief</t>
  </si>
  <si>
    <t xml:space="preserve"> Speeding offences</t>
  </si>
  <si>
    <t xml:space="preserve"> Signal and direction offences</t>
  </si>
  <si>
    <t xml:space="preserve"> Lighting, construction &amp; use offences</t>
  </si>
  <si>
    <t xml:space="preserve"> Documentation offences</t>
  </si>
  <si>
    <t>1. Excludes a small number of records where age and / or gender are unknown.</t>
  </si>
  <si>
    <t>2. In some circumstances fiscal fixed penalties can be issued for contraventions of Section 3 of the Road Traffic Act 1988 (driving without due care and attention).</t>
  </si>
  <si>
    <t>3. Contains a number of other offences, however around a half of fixed penalties given for this group were for mobile phone offences and half were seatbelt offences.</t>
  </si>
  <si>
    <t>4. Contains bicycle offences and roadworks offences.</t>
  </si>
  <si>
    <t>Justice_Analysts@gov.scot</t>
  </si>
  <si>
    <r>
      <t xml:space="preserve"> Other motor vehicle offences</t>
    </r>
    <r>
      <rPr>
        <vertAlign val="superscript"/>
        <sz val="9"/>
        <rFont val="Arial"/>
        <family val="2"/>
      </rPr>
      <t>3</t>
    </r>
  </si>
  <si>
    <r>
      <t xml:space="preserve"> Non-motor vehicle offences</t>
    </r>
    <r>
      <rPr>
        <vertAlign val="superscript"/>
        <sz val="9"/>
        <rFont val="Arial"/>
        <family val="2"/>
      </rPr>
      <t>4</t>
    </r>
  </si>
  <si>
    <t xml:space="preserve">2. A referral may relate to more than one offence. Figures exclude cases jointly referred to the Children’s Reporter and the Procurator Fiscal. These types of cases are </t>
  </si>
  <si>
    <t>All court types</t>
  </si>
  <si>
    <r>
      <t xml:space="preserve"> High court </t>
    </r>
    <r>
      <rPr>
        <vertAlign val="superscript"/>
        <sz val="9"/>
        <rFont val="Arial"/>
        <family val="2"/>
      </rPr>
      <t>1,2</t>
    </r>
  </si>
  <si>
    <t>1. Includes cases remitted to the High court from the Sheriff court.</t>
  </si>
  <si>
    <t xml:space="preserve">2. Number of individual offences relating to people with a charge proved, whether or not the main crime/offence involved. </t>
  </si>
  <si>
    <t>Average amount of penalty</t>
  </si>
  <si>
    <r>
      <t>Average length of sentence (days)</t>
    </r>
    <r>
      <rPr>
        <b/>
        <vertAlign val="superscript"/>
        <sz val="8"/>
        <rFont val="Arial"/>
        <family val="2"/>
      </rPr>
      <t>2,3</t>
    </r>
  </si>
  <si>
    <t>3. Average sentence length figures for some categories may be underestimated slightly due to late recording of some high court disposals.</t>
  </si>
  <si>
    <r>
      <t xml:space="preserve"> Sheriff summary </t>
    </r>
    <r>
      <rPr>
        <vertAlign val="superscript"/>
        <sz val="9"/>
        <rFont val="Arial"/>
        <family val="2"/>
      </rPr>
      <t>3</t>
    </r>
  </si>
  <si>
    <t>4. Figures relate to cases which were closed as offer paid/accepted/deemed accepted.</t>
  </si>
  <si>
    <t>6. Includes cases diverted from prosecution by the COPFS, e.g. to the Children's Reporter, cases transferred within COPFS and cases rolled up with other ongoing cases.</t>
  </si>
  <si>
    <t>41-50</t>
  </si>
  <si>
    <t>1. A person who had a charge proved more than once within an individual year will be counted more than once .</t>
  </si>
  <si>
    <t>2. Figures in the table are calculated as ratios per 1,000 of the Scottish population.</t>
  </si>
  <si>
    <t>3. Includes sex not known; excludes companies.</t>
  </si>
  <si>
    <t>5. Uses mid-year population estimate for those aged 8-15.</t>
  </si>
  <si>
    <r>
      <t>Total</t>
    </r>
    <r>
      <rPr>
        <b/>
        <sz val="9"/>
        <rFont val="Arial"/>
        <family val="2"/>
      </rPr>
      <t xml:space="preserve"> </t>
    </r>
  </si>
  <si>
    <r>
      <t>Males</t>
    </r>
    <r>
      <rPr>
        <b/>
        <vertAlign val="superscript"/>
        <sz val="9"/>
        <rFont val="Arial"/>
        <family val="2"/>
      </rPr>
      <t xml:space="preserve"> 2</t>
    </r>
  </si>
  <si>
    <r>
      <t>Females</t>
    </r>
    <r>
      <rPr>
        <b/>
        <vertAlign val="superscript"/>
        <sz val="9"/>
        <rFont val="Arial"/>
        <family val="2"/>
      </rPr>
      <t>2</t>
    </r>
  </si>
  <si>
    <r>
      <t>Custody</t>
    </r>
    <r>
      <rPr>
        <b/>
        <vertAlign val="superscript"/>
        <sz val="9"/>
        <rFont val="Arial"/>
        <family val="2"/>
      </rPr>
      <t>1</t>
    </r>
  </si>
  <si>
    <r>
      <t>Males</t>
    </r>
    <r>
      <rPr>
        <b/>
        <vertAlign val="superscript"/>
        <sz val="9"/>
        <rFont val="Arial"/>
        <family val="2"/>
      </rPr>
      <t xml:space="preserve">2 </t>
    </r>
  </si>
  <si>
    <r>
      <t>Females</t>
    </r>
    <r>
      <rPr>
        <b/>
        <vertAlign val="superscript"/>
        <sz val="9"/>
        <rFont val="Arial"/>
        <family val="2"/>
      </rPr>
      <t>2</t>
    </r>
    <r>
      <rPr>
        <b/>
        <sz val="9"/>
        <rFont val="Arial"/>
        <family val="2"/>
      </rPr>
      <t xml:space="preserve">  </t>
    </r>
  </si>
  <si>
    <r>
      <t>Community sentence</t>
    </r>
    <r>
      <rPr>
        <b/>
        <vertAlign val="superscript"/>
        <sz val="9"/>
        <rFont val="Arial"/>
        <family val="2"/>
      </rPr>
      <t>1</t>
    </r>
  </si>
  <si>
    <r>
      <t>Males</t>
    </r>
    <r>
      <rPr>
        <b/>
        <vertAlign val="superscript"/>
        <sz val="9"/>
        <rFont val="Arial"/>
        <family val="2"/>
      </rPr>
      <t>2</t>
    </r>
    <r>
      <rPr>
        <b/>
        <sz val="9"/>
        <rFont val="Arial"/>
        <family val="2"/>
      </rPr>
      <t xml:space="preserve"> </t>
    </r>
  </si>
  <si>
    <t>1. Includes a small number of cases for companies and where age and gender are unknown.</t>
  </si>
  <si>
    <t>2. Gender totals exclude companies and where age and gender are unknown. The sum of gender totals may not equal disposal totals.</t>
  </si>
  <si>
    <t>Domestic Abuse</t>
  </si>
  <si>
    <t>1. Bail related offences include breach of bail conditions and failure to appear in court.</t>
  </si>
  <si>
    <r>
      <t xml:space="preserve">Total </t>
    </r>
    <r>
      <rPr>
        <b/>
        <vertAlign val="superscript"/>
        <sz val="8"/>
        <rFont val="Arial"/>
        <family val="2"/>
      </rPr>
      <t>1</t>
    </r>
  </si>
  <si>
    <t xml:space="preserve">  Other miscellaneous</t>
  </si>
  <si>
    <t>2015-16</t>
  </si>
  <si>
    <t>16-17</t>
  </si>
  <si>
    <t>18-20</t>
  </si>
  <si>
    <t>51-60</t>
  </si>
  <si>
    <t>Males</t>
  </si>
  <si>
    <t>Females</t>
  </si>
  <si>
    <t>over 40</t>
  </si>
  <si>
    <t>Supervised release order</t>
  </si>
  <si>
    <t>Extended sentence</t>
  </si>
  <si>
    <t>Drug treatment and  testing order</t>
  </si>
  <si>
    <t>Remit to Children's hearing</t>
  </si>
  <si>
    <t>Insanity, guardianship, hospital order</t>
  </si>
  <si>
    <t>Over 6 months to 1 year</t>
  </si>
  <si>
    <t>Over 1 year to 2 years</t>
  </si>
  <si>
    <t>Over 1 year to less than 2 years</t>
  </si>
  <si>
    <t>41-100</t>
  </si>
  <si>
    <t>Over 40</t>
  </si>
  <si>
    <t>Total 
Male</t>
  </si>
  <si>
    <t>Total 
Female</t>
  </si>
  <si>
    <t>Total number of ASBFPNs</t>
  </si>
  <si>
    <t>Total number of Fiscal fixed penalties</t>
  </si>
  <si>
    <r>
      <t xml:space="preserve"> Serious driving offences</t>
    </r>
    <r>
      <rPr>
        <vertAlign val="superscript"/>
        <sz val="9"/>
        <rFont val="Arial"/>
        <family val="2"/>
      </rPr>
      <t xml:space="preserve"> 2</t>
    </r>
  </si>
  <si>
    <t>Table 4c</t>
  </si>
  <si>
    <t>We welcome feedback on the tables and on data users would like to see in the future.  If you have any suggestions, please contact:</t>
  </si>
  <si>
    <t>Probation and other community sentences</t>
  </si>
  <si>
    <t>1. Average sentence lengths exclude life sentences and indeterminate detention.</t>
  </si>
  <si>
    <r>
      <t xml:space="preserve">  Offence referrals to Reporter to Children's Panel</t>
    </r>
    <r>
      <rPr>
        <vertAlign val="superscript"/>
        <sz val="9"/>
        <rFont val="Arial"/>
        <family val="2"/>
      </rPr>
      <t>2</t>
    </r>
  </si>
  <si>
    <t>Male and Female</t>
  </si>
  <si>
    <t>Transgender</t>
  </si>
  <si>
    <t>Not known</t>
  </si>
  <si>
    <t>Age</t>
  </si>
  <si>
    <t>1. Conviction rate is calculated as the proportion of people with charge proved as a proportion of people proceeded against for a specific crime type.</t>
  </si>
  <si>
    <t xml:space="preserve">1. Gender and date of birth were added to the main collection of bail data from 2009-10. </t>
  </si>
  <si>
    <t>2. Excludes modifications to existing bail orders. People counted once only where more than one bail order on the same day.</t>
  </si>
  <si>
    <t>Anti-social behaviour fixed penalty notice (ASBFPN)</t>
  </si>
  <si>
    <t>Police formal adult warning</t>
  </si>
  <si>
    <t>Police Restorative Justice Warning (PRW)</t>
  </si>
  <si>
    <t>Early and Effective Intervention</t>
  </si>
  <si>
    <r>
      <t xml:space="preserve"> Serious driving offences </t>
    </r>
    <r>
      <rPr>
        <vertAlign val="superscript"/>
        <sz val="9"/>
        <rFont val="Arial"/>
        <family val="2"/>
      </rPr>
      <t>2</t>
    </r>
  </si>
  <si>
    <t xml:space="preserve">   Recorded Police Warnings</t>
  </si>
  <si>
    <t>Children's Panel referrals</t>
  </si>
  <si>
    <t xml:space="preserve">   Early &amp; Effective Interventions and Restorative Justice Warnings</t>
  </si>
  <si>
    <r>
      <t xml:space="preserve">      Compensation orders (CHS people)</t>
    </r>
    <r>
      <rPr>
        <vertAlign val="superscript"/>
        <sz val="9"/>
        <rFont val="Arial"/>
        <family val="2"/>
      </rPr>
      <t>3</t>
    </r>
  </si>
  <si>
    <r>
      <t xml:space="preserve">      Compensation orders (COPFS cases)</t>
    </r>
    <r>
      <rPr>
        <vertAlign val="superscript"/>
        <sz val="9"/>
        <rFont val="Arial"/>
        <family val="2"/>
      </rPr>
      <t>5</t>
    </r>
  </si>
  <si>
    <r>
      <t xml:space="preserve">      Fiscal warnings (COPFS cases)</t>
    </r>
    <r>
      <rPr>
        <vertAlign val="superscript"/>
        <sz val="9"/>
        <rFont val="Arial"/>
        <family val="2"/>
      </rPr>
      <t>4,5</t>
    </r>
  </si>
  <si>
    <r>
      <t xml:space="preserve">      No action (COPFS cases)</t>
    </r>
    <r>
      <rPr>
        <vertAlign val="superscript"/>
        <sz val="9"/>
        <rFont val="Arial"/>
        <family val="2"/>
      </rPr>
      <t>4,5</t>
    </r>
  </si>
  <si>
    <r>
      <t xml:space="preserve">      Other non-court disposals</t>
    </r>
    <r>
      <rPr>
        <vertAlign val="superscript"/>
        <sz val="9"/>
        <rFont val="Arial"/>
        <family val="2"/>
      </rPr>
      <t xml:space="preserve">6 </t>
    </r>
    <r>
      <rPr>
        <sz val="9"/>
        <rFont val="Arial"/>
        <family val="2"/>
      </rPr>
      <t>(COPFS cases)</t>
    </r>
  </si>
  <si>
    <t xml:space="preserve">included in the Crown Office &amp; Procurator Fiscal (COPFS) action totals. </t>
  </si>
  <si>
    <t>5. Number of cases of highest disposal as recorded on the COPFS information system.</t>
  </si>
  <si>
    <t xml:space="preserve">2. Number of individual offences relating to people proceeded against, whether or not the main crime/offence involved. </t>
  </si>
  <si>
    <t>Over 60</t>
  </si>
  <si>
    <t>4. Includes age not known; uses mid-year population estimate for those aged 8 upwards.</t>
  </si>
  <si>
    <t xml:space="preserve">Young offenders institution </t>
  </si>
  <si>
    <r>
      <t xml:space="preserve">  Other motor vehicle offences</t>
    </r>
    <r>
      <rPr>
        <vertAlign val="superscript"/>
        <sz val="8"/>
        <color indexed="8"/>
        <rFont val="Arial"/>
        <family val="2"/>
      </rPr>
      <t>1</t>
    </r>
    <r>
      <rPr>
        <sz val="8"/>
        <color indexed="8"/>
        <rFont val="Arial"/>
        <family val="2"/>
      </rPr>
      <t xml:space="preserve"> </t>
    </r>
  </si>
  <si>
    <t>1. Includes seat belt and mobile phone offences.</t>
  </si>
  <si>
    <r>
      <t xml:space="preserve">  Other motor vehicle offences</t>
    </r>
    <r>
      <rPr>
        <vertAlign val="superscript"/>
        <sz val="9"/>
        <rFont val="Arial"/>
        <family val="2"/>
      </rPr>
      <t>1</t>
    </r>
    <r>
      <rPr>
        <sz val="9"/>
        <rFont val="Arial"/>
        <family val="2"/>
      </rPr>
      <t xml:space="preserve"> </t>
    </r>
  </si>
  <si>
    <r>
      <t xml:space="preserve">  Other motor vehicle offences</t>
    </r>
    <r>
      <rPr>
        <vertAlign val="superscript"/>
        <sz val="8"/>
        <rFont val="Arial"/>
        <family val="2"/>
      </rPr>
      <t>1</t>
    </r>
    <r>
      <rPr>
        <sz val="8"/>
        <rFont val="Arial"/>
        <family val="2"/>
      </rPr>
      <t xml:space="preserve"> </t>
    </r>
  </si>
  <si>
    <r>
      <t xml:space="preserve">  Other motor vehicle offences</t>
    </r>
    <r>
      <rPr>
        <vertAlign val="superscript"/>
        <sz val="8"/>
        <rFont val="Arial"/>
        <family val="2"/>
      </rPr>
      <t>4</t>
    </r>
    <r>
      <rPr>
        <sz val="8"/>
        <rFont val="Arial"/>
        <family val="2"/>
      </rPr>
      <t xml:space="preserve"> </t>
    </r>
  </si>
  <si>
    <t>2. Excludes life sentences.</t>
  </si>
  <si>
    <t>4. Includes seat belt and mobile phone offences.</t>
  </si>
  <si>
    <t xml:space="preserve">2. Includes seat belt and mobile phone offences. </t>
  </si>
  <si>
    <r>
      <t xml:space="preserve">  Other motor vehicle offences</t>
    </r>
    <r>
      <rPr>
        <vertAlign val="superscript"/>
        <sz val="8"/>
        <rFont val="Arial"/>
        <family val="2"/>
      </rPr>
      <t>2</t>
    </r>
    <r>
      <rPr>
        <sz val="8"/>
        <rFont val="Arial"/>
        <family val="2"/>
      </rPr>
      <t xml:space="preserve"> </t>
    </r>
  </si>
  <si>
    <t>1. Excludes modifications to existing bail orders, persons counted once only where more than one bail order on same day.</t>
  </si>
  <si>
    <t xml:space="preserve">3. Number of people with main penalty as recorded on the Police Scotland's Criminal History System (CHS). </t>
  </si>
  <si>
    <t>1. Figures for some categories dealt with by the high court - including homicide, rape and major drug cases - may be underestimated  due to late recording of disposals - see annex notes B16 to B19.</t>
  </si>
  <si>
    <t xml:space="preserve">1. Includes supervised attendance orders, community reparation orders and anti-social behaviour orders.   2. Includes a small number of court cautions and dog-related disposals. </t>
  </si>
  <si>
    <r>
      <t>Probation and other community sentences</t>
    </r>
    <r>
      <rPr>
        <vertAlign val="superscript"/>
        <sz val="9"/>
        <rFont val="Arial"/>
        <family val="2"/>
      </rPr>
      <t>1</t>
    </r>
  </si>
  <si>
    <r>
      <t xml:space="preserve">  Other motor vehicle offences</t>
    </r>
    <r>
      <rPr>
        <vertAlign val="superscript"/>
        <sz val="9"/>
        <rFont val="Arial"/>
        <family val="2"/>
      </rPr>
      <t xml:space="preserve"> 1</t>
    </r>
  </si>
  <si>
    <t xml:space="preserve">1. Excludes a small number of cases which resulted in detention of a child aged under 16, recall sentences and a small number of records we do not have sentence information for. </t>
  </si>
  <si>
    <r>
      <t>Financial Penalty</t>
    </r>
    <r>
      <rPr>
        <b/>
        <vertAlign val="superscript"/>
        <sz val="9"/>
        <rFont val="Arial"/>
        <family val="2"/>
      </rPr>
      <t>1</t>
    </r>
  </si>
  <si>
    <r>
      <t>Admonition</t>
    </r>
    <r>
      <rPr>
        <vertAlign val="superscript"/>
        <sz val="9"/>
        <rFont val="Arial"/>
        <family val="2"/>
      </rPr>
      <t>2</t>
    </r>
  </si>
  <si>
    <r>
      <t>under 16</t>
    </r>
    <r>
      <rPr>
        <vertAlign val="superscript"/>
        <sz val="9"/>
        <rFont val="Arial"/>
        <family val="2"/>
      </rPr>
      <t>5</t>
    </r>
  </si>
  <si>
    <t>2016-17</t>
  </si>
  <si>
    <r>
      <t>All police disposals</t>
    </r>
    <r>
      <rPr>
        <b/>
        <vertAlign val="superscript"/>
        <sz val="9"/>
        <rFont val="Arial"/>
        <family val="2"/>
      </rPr>
      <t>1</t>
    </r>
  </si>
  <si>
    <r>
      <t>Recorded Police Warning</t>
    </r>
    <r>
      <rPr>
        <vertAlign val="superscript"/>
        <sz val="9"/>
        <rFont val="Arial"/>
        <family val="2"/>
      </rPr>
      <t>2</t>
    </r>
  </si>
  <si>
    <t>1. Includes counts of no further action.</t>
  </si>
  <si>
    <t xml:space="preserve">3. Includes any remaining cases seen in the stipendiary magistrates court in Glasgow. </t>
  </si>
  <si>
    <t>2. The figures for the most recent year, and to an extent earlier years, may be underestimated due to late recording of disposals. See annex notes B16 to B18.</t>
  </si>
  <si>
    <t>2. Figures for some categories dealt with by the High Court - including homicide, rape and major drug cases - may be underestimated slightly due to late recording of disposals - see annex B16 to B18.</t>
  </si>
  <si>
    <t>2017-18</t>
  </si>
  <si>
    <r>
      <t>Custody (days)</t>
    </r>
    <r>
      <rPr>
        <vertAlign val="superscript"/>
        <sz val="9"/>
        <rFont val="Arial"/>
        <family val="2"/>
      </rPr>
      <t>3</t>
    </r>
  </si>
  <si>
    <r>
      <t>Fine (£)</t>
    </r>
    <r>
      <rPr>
        <vertAlign val="superscript"/>
        <sz val="9"/>
        <rFont val="Arial"/>
        <family val="2"/>
      </rPr>
      <t>4,5</t>
    </r>
  </si>
  <si>
    <r>
      <t>Compensation order</t>
    </r>
    <r>
      <rPr>
        <vertAlign val="superscript"/>
        <sz val="9"/>
        <rFont val="Arial"/>
        <family val="2"/>
      </rPr>
      <t xml:space="preserve"> </t>
    </r>
    <r>
      <rPr>
        <sz val="9"/>
        <rFont val="Arial"/>
        <family val="2"/>
      </rPr>
      <t>(£)</t>
    </r>
    <r>
      <rPr>
        <vertAlign val="superscript"/>
        <sz val="9"/>
        <rFont val="Arial"/>
        <family val="2"/>
      </rPr>
      <t>5,6</t>
    </r>
  </si>
  <si>
    <t>3. Excludes life long restriction orders. 4. Excludes company fines. 5. Calculated as the median. 6. As main or secondary penalty.</t>
  </si>
  <si>
    <t>2. Recorded Police Warnings were introduced as a new direct measure on 11th January 2016, at the same time as police formal adult warnings were discontinued.</t>
  </si>
  <si>
    <t xml:space="preserve"> Fiscal warning</t>
  </si>
  <si>
    <t xml:space="preserve">1. Since 2013-14, not all offence categories in recorded crime statistics are comparable with previous years' data. Please see Annex 2 of the Recorded Crime in Scotland publication for further information. </t>
  </si>
  <si>
    <r>
      <t>Sheriff Summary</t>
    </r>
    <r>
      <rPr>
        <vertAlign val="superscript"/>
        <sz val="9"/>
        <rFont val="Arial"/>
        <family val="2"/>
      </rPr>
      <t>2</t>
    </r>
  </si>
  <si>
    <t xml:space="preserve">2. Includes any remaining cases seen in the stipendiary magistrates court in Glasgow. </t>
  </si>
  <si>
    <t>3. Includes District courts up to 2009-10.</t>
  </si>
  <si>
    <r>
      <t>Justice of the Peace</t>
    </r>
    <r>
      <rPr>
        <vertAlign val="superscript"/>
        <sz val="9"/>
        <rFont val="Arial"/>
        <family val="2"/>
      </rPr>
      <t>3</t>
    </r>
  </si>
  <si>
    <t>1. Includes a small number of records where age and / or gender are unknown.</t>
  </si>
  <si>
    <t>1.  Includes a small number of records where age and / or gender are unknown.</t>
  </si>
  <si>
    <t>3. Includes cases where proceedings are dropped after a person has been called to court, e.g. if witnesses fail to attend.</t>
  </si>
  <si>
    <t>DA - Statutory</t>
  </si>
  <si>
    <t>Males only</t>
  </si>
  <si>
    <t>Females only</t>
  </si>
  <si>
    <t>Males and females</t>
  </si>
  <si>
    <t>Select data of interest:</t>
  </si>
  <si>
    <t>Number per 1,000 population</t>
  </si>
  <si>
    <r>
      <t>Type of accused</t>
    </r>
    <r>
      <rPr>
        <b/>
        <vertAlign val="superscript"/>
        <sz val="9"/>
        <rFont val="Arial"/>
        <family val="2"/>
      </rPr>
      <t>1</t>
    </r>
  </si>
  <si>
    <t>2018-19</t>
  </si>
  <si>
    <t>1. Figures for some categories dealt with by the high court - including homicide, rape and major drug cases - may be underestimated due to late recording of disposals - see annex notes B16 to B19.</t>
  </si>
  <si>
    <t>Number proceeded against</t>
  </si>
  <si>
    <t>Percentage of total</t>
  </si>
  <si>
    <t>Number convicted</t>
  </si>
  <si>
    <t>Unknown</t>
  </si>
  <si>
    <r>
      <t>Total</t>
    </r>
    <r>
      <rPr>
        <b/>
        <vertAlign val="superscript"/>
        <sz val="9"/>
        <rFont val="Arial"/>
        <family val="2"/>
      </rPr>
      <t>2</t>
    </r>
  </si>
  <si>
    <r>
      <t>Percentage of total</t>
    </r>
    <r>
      <rPr>
        <vertAlign val="superscript"/>
        <sz val="8"/>
        <rFont val="Arial"/>
        <family val="2"/>
      </rPr>
      <t>3</t>
    </r>
  </si>
  <si>
    <t>2. Row totals do not equal the sum of the main charges for some years as bail can be granted following the lodging of an appeal.</t>
  </si>
  <si>
    <t>3. Percentage of bail orders made where crime/offence type is known.</t>
  </si>
  <si>
    <t>1. Excludes a small number of cases which resulted in detention of a child aged under 16, recall sentences and a small number of records we do not have sentence information for.</t>
  </si>
  <si>
    <t>Table 2</t>
  </si>
  <si>
    <t>Table 6</t>
  </si>
  <si>
    <t>Table 7</t>
  </si>
  <si>
    <t>All aggravations</t>
  </si>
  <si>
    <t>Percentage of people convicted</t>
  </si>
  <si>
    <t>1. Each proceeding may have one or more aggravation codes associated with it. A proceeding will be counted under each aggravation code associated with it. e.g. A homicide with a ‘racial’ and ‘religious’ aggravation will appear once in the racial aggravation column and once under the religious aggravation column.</t>
  </si>
  <si>
    <t>2. Caution is required when comparing changes over the longer term or shortly after an aggravation code is introduced.</t>
  </si>
  <si>
    <t>1. Each crime/offence may have one or more aggravation codes associated with it. A crime/offence will be counted under each aggravation code associated with it. e.g. A homicide with a ‘racial’ and ‘religious’ aggravation will appear once in the racial aggravation column and once under the religious aggravation column.</t>
  </si>
  <si>
    <t xml:space="preserve">     of which also statutory:</t>
  </si>
  <si>
    <t>Table 22</t>
  </si>
  <si>
    <t>Table 18</t>
  </si>
  <si>
    <t xml:space="preserve">  Other sexual crimes</t>
  </si>
  <si>
    <t xml:space="preserve">  Homicide etc</t>
  </si>
  <si>
    <t xml:space="preserve">  Attempted murder and serious assault</t>
  </si>
  <si>
    <t xml:space="preserve">  Rape and attempted rape</t>
  </si>
  <si>
    <r>
      <t xml:space="preserve">  Sexual assault</t>
    </r>
    <r>
      <rPr>
        <vertAlign val="superscript"/>
        <sz val="8"/>
        <rFont val="Arial"/>
        <family val="2"/>
      </rPr>
      <t>3</t>
    </r>
  </si>
  <si>
    <t xml:space="preserve">  Crimes associated with prostitution</t>
  </si>
  <si>
    <t xml:space="preserve">  Housebreaking</t>
  </si>
  <si>
    <t xml:space="preserve">  Theft by opening lockfast places</t>
  </si>
  <si>
    <t xml:space="preserve">  Fire-raising</t>
  </si>
  <si>
    <t xml:space="preserve">  Vandalism etc.</t>
  </si>
  <si>
    <t xml:space="preserve">  Crimes against public justice</t>
  </si>
  <si>
    <t xml:space="preserve">  Handling offensive weapons</t>
  </si>
  <si>
    <t xml:space="preserve">  Drugs</t>
  </si>
  <si>
    <t xml:space="preserve">  Other crime</t>
  </si>
  <si>
    <t xml:space="preserve">  Common assault</t>
  </si>
  <si>
    <t xml:space="preserve">  Breach of the peace etc.</t>
  </si>
  <si>
    <t xml:space="preserve">  Dangerous and careless driving</t>
  </si>
  <si>
    <t xml:space="preserve">  Driving under the influence</t>
  </si>
  <si>
    <t xml:space="preserve">  Speeding</t>
  </si>
  <si>
    <t xml:space="preserve">  Unlawful use of motor vehicle</t>
  </si>
  <si>
    <t xml:space="preserve">  Vehicle defect offences</t>
  </si>
  <si>
    <t xml:space="preserve">  Other motor vehicle offences</t>
  </si>
  <si>
    <t xml:space="preserve">  Urinating etc</t>
  </si>
  <si>
    <t>3. Before the introductions of the Sexual Offences (Scotland) Act 2010, a number of sexual assaults may have been classified as common assault with a sexual aggravation.</t>
  </si>
  <si>
    <t>2. Before the introductions of the Sexual Offences (Scotland) Act 2010, a number of sexual assaults may have been classified as common assault with a sexual aggravation.</t>
  </si>
  <si>
    <r>
      <t xml:space="preserve">  Sexual assault</t>
    </r>
    <r>
      <rPr>
        <vertAlign val="superscript"/>
        <sz val="9"/>
        <rFont val="Arial"/>
        <family val="2"/>
      </rPr>
      <t>2</t>
    </r>
  </si>
  <si>
    <t>Up to 1 year (total)</t>
  </si>
  <si>
    <t>Proportion convicted</t>
  </si>
  <si>
    <t>-</t>
  </si>
  <si>
    <t>*</t>
  </si>
  <si>
    <t>percent</t>
  </si>
  <si>
    <t>(percent)</t>
  </si>
  <si>
    <t>percent by offence type</t>
  </si>
  <si>
    <t>Criminal Proceedings in Scotland Statistical Bulletin tables 2019-20</t>
  </si>
  <si>
    <t>Statistical information in the Scottish Government Criminal Proceedings database is derived from data held on the Criminal History System (CHS). The CHS is maintained by Police Scotland who own the majority of the data on the system. The statistics included in this publication reflect the details as recorded on the Criminal History System, and as known to the Scottish Government, up to end August 2020. Any subsequent updates will be incorporated into future datasets and therefore some figures for 2019-20 may be subject to minor revisions.</t>
  </si>
  <si>
    <t>Table 1  Summary of known action in the Scottish Criminal Justice System, 2010-11 to 2019-20</t>
  </si>
  <si>
    <t>Table 3 People convicted by type of court, 2010-11 to 2019-20</t>
  </si>
  <si>
    <t>Table 4(a) People proceeded against by main crime or offence, 2010-11 to 2019-20</t>
  </si>
  <si>
    <t>Table 4(b)  People convicted by main crime/offence, 2010-11 to 2019-20</t>
  </si>
  <si>
    <r>
      <t>Table 4(c) Conviction rate</t>
    </r>
    <r>
      <rPr>
        <b/>
        <vertAlign val="superscript"/>
        <sz val="11"/>
        <rFont val="Arial"/>
        <family val="2"/>
      </rPr>
      <t>1</t>
    </r>
    <r>
      <rPr>
        <b/>
        <sz val="11"/>
        <rFont val="Arial"/>
        <family val="2"/>
      </rPr>
      <t xml:space="preserve"> by main crime or offence, 2010-11 to 2019-20</t>
    </r>
  </si>
  <si>
    <t>Table 7 People convicted by main penalty, 2010-11 to 2019-20</t>
  </si>
  <si>
    <t>Table 9  People convicted receiving custodial sentences by main crime/offence, 2010-11 to 2019-20</t>
  </si>
  <si>
    <r>
      <t>Table 10(c)  Average length of custodial sentence in days, by main crime/offence, 2010-11 to 2019-20</t>
    </r>
    <r>
      <rPr>
        <b/>
        <vertAlign val="superscript"/>
        <sz val="11"/>
        <rFont val="Arial"/>
        <family val="2"/>
      </rPr>
      <t>1,2</t>
    </r>
  </si>
  <si>
    <t>Table 10(d)  People receiving a custodial sentence by length of sentence, 2010-11 to 2019-20</t>
  </si>
  <si>
    <r>
      <t>Table 14  Bail orders made by main charge, 2010-11 to 2019-20</t>
    </r>
    <r>
      <rPr>
        <b/>
        <vertAlign val="superscript"/>
        <sz val="11"/>
        <rFont val="Arial"/>
        <family val="2"/>
      </rPr>
      <t>1</t>
    </r>
  </si>
  <si>
    <r>
      <t>Table 15  Bail-related Offences</t>
    </r>
    <r>
      <rPr>
        <b/>
        <vertAlign val="superscript"/>
        <sz val="11"/>
        <rFont val="Arial"/>
        <family val="2"/>
      </rPr>
      <t>1</t>
    </r>
    <r>
      <rPr>
        <b/>
        <sz val="11"/>
        <rFont val="Arial"/>
        <family val="2"/>
      </rPr>
      <t xml:space="preserve"> with a conviction, 2010-11 to 2019-20</t>
    </r>
  </si>
  <si>
    <t>Table 17 People given police disposals by disposal type, 2010-11 to 2019-20</t>
  </si>
  <si>
    <t>Table 20 People given COPFS disposals by disposal type, 2010-11 to 2019-20</t>
  </si>
  <si>
    <r>
      <t>Table 2  Number and proportion of people proceeded against in court by main crime/offence and outcome of court proceedings, 2019-20</t>
    </r>
    <r>
      <rPr>
        <b/>
        <vertAlign val="superscript"/>
        <sz val="11"/>
        <rFont val="Arial"/>
        <family val="2"/>
      </rPr>
      <t>1</t>
    </r>
  </si>
  <si>
    <r>
      <t>Table 6  People</t>
    </r>
    <r>
      <rPr>
        <b/>
        <vertAlign val="superscript"/>
        <sz val="11"/>
        <rFont val="Arial"/>
        <family val="2"/>
      </rPr>
      <t>1</t>
    </r>
    <r>
      <rPr>
        <b/>
        <sz val="11"/>
        <rFont val="Arial"/>
        <family val="2"/>
      </rPr>
      <t xml:space="preserve"> convicted by main crime/offence and age, 2019-20</t>
    </r>
  </si>
  <si>
    <t>Table 8(a)  People convicted by main crime/offence and main penalty, 2019-20</t>
  </si>
  <si>
    <t>Table 8(b)  People convicted by main crime/offence and main penalty type, 2019-20</t>
  </si>
  <si>
    <r>
      <t>Table 10(a)  People receiving a custodial sentence by main crime/offence and length of sentence, 2019-20</t>
    </r>
    <r>
      <rPr>
        <b/>
        <vertAlign val="superscript"/>
        <sz val="11"/>
        <rFont val="Arial"/>
        <family val="2"/>
      </rPr>
      <t>1</t>
    </r>
  </si>
  <si>
    <r>
      <t>Table 13 People convicted with an aggravation recorded against the main charge by crime type, 2019-20</t>
    </r>
    <r>
      <rPr>
        <b/>
        <vertAlign val="superscript"/>
        <sz val="11"/>
        <rFont val="Arial"/>
        <family val="2"/>
      </rPr>
      <t>1</t>
    </r>
  </si>
  <si>
    <r>
      <t>Table 18 People given Recorded Police Warnings (RPWs), by main crime/offence, age and gender, 2019-20</t>
    </r>
    <r>
      <rPr>
        <b/>
        <vertAlign val="superscript"/>
        <sz val="11"/>
        <rFont val="Arial"/>
        <family val="2"/>
      </rPr>
      <t>1</t>
    </r>
  </si>
  <si>
    <t>Table 21 People given fiscal fines, by main crime/offence and age, 2019-20</t>
  </si>
  <si>
    <t>Summary of known action in the Scottish Criminal Justice System, 2010-11 to 2019-20</t>
  </si>
  <si>
    <t>Number and percentage of people proceeded against in court by main crime/offence and outcome of court proceedings, 2019-20</t>
  </si>
  <si>
    <t>People convicted by type of court, 2010-11 to 2019-20</t>
  </si>
  <si>
    <t>People proceeded against by main crime or offence, 2010-11 to 2019-20</t>
  </si>
  <si>
    <t>People convicted by main crime/offence, 2010-11 to 2019-20</t>
  </si>
  <si>
    <t>Conviction rate by main crime or offence, 2010-11 to 2019-20</t>
  </si>
  <si>
    <t>Number and percentage of people convicted, and numbers convicted per 1,000 population by gender and age, 2010-11 to 2019-20</t>
  </si>
  <si>
    <t>People convicted by main crime/offence and age, with gender split, 2019-20</t>
  </si>
  <si>
    <t>Number and percentage of people convicted by main penalty, 2010-11 to 2019-20</t>
  </si>
  <si>
    <t>People convicted by main crime/offence and main penalty, 2019-20</t>
  </si>
  <si>
    <t>People convicted by main crime/offence and main penalty type, 2019-20</t>
  </si>
  <si>
    <t>People convicted by gender, main crime/offence and main penalty, 2019-20</t>
  </si>
  <si>
    <t>Number and percentage of people convicted receiving custodial sentences by main crime/offence, 2010-11 to 2019-20</t>
  </si>
  <si>
    <t>People receiving a custodial sentence by main crime/offence and length of sentence, 2019-20</t>
  </si>
  <si>
    <t>People receiving a custodial sentence by gender, main crime/offence and length of sentence, 2019-20</t>
  </si>
  <si>
    <t>Average length of custodial sentence in days, by main crime/offence, 2010-11 to 2019-20</t>
  </si>
  <si>
    <t>People receiving a custodial sentence by length of sentence, 2010-11 to 2019-20</t>
  </si>
  <si>
    <t>People convicted by main penalty, gender and age, 2010-11 to 2019-20</t>
  </si>
  <si>
    <t>People convicted with an aggravation recorded against the main charge by gender, 2010-11 to 2019-20</t>
  </si>
  <si>
    <t>People convicted with an aggravation recorded against the main charge by crime type, 2019-20</t>
  </si>
  <si>
    <t>Bail orders made by main charge, 2010-11 to 2019-20</t>
  </si>
  <si>
    <t>Bail-related Offences with a conviction, 2010-11 to 2019-20</t>
  </si>
  <si>
    <t>Undertakings to appear in court, by gender and age, 2010-11 to 2019-20</t>
  </si>
  <si>
    <t>People given Recorded Police Warnings (RPWs), by main crime/offence, age and gender, 2019-20</t>
  </si>
  <si>
    <t>People given Antisocial Behaviour Fixed Penalty Notices (ASBFPNs)s, by main crime/offence, age and gender, 2019-20</t>
  </si>
  <si>
    <t>People given COPFS disposals by disposal type, 2010-11 to 2019-20</t>
  </si>
  <si>
    <t>People given fiscal fines, by main crime/offence and age, with gender split 2019-20</t>
  </si>
  <si>
    <t>Fiscal fixed penalties by main crime/offence and age and gender, 2019-20</t>
  </si>
  <si>
    <t>2019-20</t>
  </si>
  <si>
    <t>% change 2018-19 to 2019-20</t>
  </si>
  <si>
    <t>Index: 2010-11=100</t>
  </si>
  <si>
    <r>
      <t>2019-20</t>
    </r>
    <r>
      <rPr>
        <b/>
        <vertAlign val="superscript"/>
        <sz val="9"/>
        <rFont val="Arial"/>
        <family val="2"/>
      </rPr>
      <t>1</t>
    </r>
  </si>
  <si>
    <r>
      <t xml:space="preserve">All offences proceeded, 2019-20 </t>
    </r>
    <r>
      <rPr>
        <b/>
        <vertAlign val="superscript"/>
        <sz val="8"/>
        <rFont val="Arial"/>
        <family val="2"/>
      </rPr>
      <t>2</t>
    </r>
  </si>
  <si>
    <t>% change 18-19 to 19-20</t>
  </si>
  <si>
    <t xml:space="preserve">  Domestic Abuse (Scotland Act)</t>
  </si>
  <si>
    <t>People given police disposals by disposal type, 2010-11 to 2019-20</t>
  </si>
  <si>
    <t xml:space="preserve"> Justice of the Peace court </t>
  </si>
  <si>
    <t>.</t>
  </si>
  <si>
    <t>Involving a child</t>
  </si>
  <si>
    <r>
      <t>Table 2(a)  People proceeded against in court by main crime/offence and outcome of court proceedings, 2019-20</t>
    </r>
    <r>
      <rPr>
        <b/>
        <vertAlign val="superscript"/>
        <sz val="11"/>
        <rFont val="Arial"/>
        <family val="2"/>
      </rPr>
      <t>1</t>
    </r>
  </si>
  <si>
    <r>
      <t>Table 2(b)  Percentage outcome of court proceedings, 2019-20</t>
    </r>
    <r>
      <rPr>
        <b/>
        <vertAlign val="superscript"/>
        <sz val="11"/>
        <rFont val="Arial"/>
        <family val="2"/>
      </rPr>
      <t>1</t>
    </r>
  </si>
  <si>
    <t xml:space="preserve">  Domestic Abuse (Scotland) Act</t>
  </si>
  <si>
    <t>Table 5(a) Numbers of people convicted by sex and age, 2010-11 to 2019-20</t>
  </si>
  <si>
    <t>Table 5(b) Proportions of people convicted by sex and age, 2010-11 to 2019-20</t>
  </si>
  <si>
    <t>Table 5(c) Numbers of people convicted per 1,000 population by sex and age, 2010-11 to 2019-20</t>
  </si>
  <si>
    <r>
      <t>Table 6(a)  Males</t>
    </r>
    <r>
      <rPr>
        <b/>
        <vertAlign val="superscript"/>
        <sz val="11"/>
        <rFont val="Arial"/>
        <family val="2"/>
      </rPr>
      <t>1</t>
    </r>
    <r>
      <rPr>
        <b/>
        <sz val="11"/>
        <rFont val="Arial"/>
        <family val="2"/>
      </rPr>
      <t xml:space="preserve"> convicted by main crime/offence and age, 2019-20</t>
    </r>
  </si>
  <si>
    <r>
      <t>Table 6(b)  Females</t>
    </r>
    <r>
      <rPr>
        <b/>
        <vertAlign val="superscript"/>
        <sz val="11"/>
        <rFont val="Arial"/>
        <family val="2"/>
      </rPr>
      <t>1</t>
    </r>
    <r>
      <rPr>
        <b/>
        <sz val="11"/>
        <rFont val="Arial"/>
        <family val="2"/>
      </rPr>
      <t xml:space="preserve"> convicted by main crime/offence and age, 2019-20</t>
    </r>
  </si>
  <si>
    <r>
      <t>Table 6(c)  People</t>
    </r>
    <r>
      <rPr>
        <b/>
        <vertAlign val="superscript"/>
        <sz val="11"/>
        <rFont val="Arial"/>
        <family val="2"/>
      </rPr>
      <t>1</t>
    </r>
    <r>
      <rPr>
        <b/>
        <sz val="11"/>
        <rFont val="Arial"/>
        <family val="2"/>
      </rPr>
      <t xml:space="preserve"> convicted by main crime/offence and age, 2019-20</t>
    </r>
  </si>
  <si>
    <t>Table 7(a)  People convicted by main penalty, 2010-11 to 2019-20</t>
  </si>
  <si>
    <t>Table 7(b)  Percentage of people convicted by main penalty, 2010-11 to 2019-20</t>
  </si>
  <si>
    <t>Table 9(a)  Number of people convicted receiving custodial sentences by main crime/offence, 2010-11 to 2019-20</t>
  </si>
  <si>
    <t>Table 9(b)  Percentage of people convicted receiving custodial sentences by main crime/offence, 2010-11 to 2019-20</t>
  </si>
  <si>
    <r>
      <t>Table 18 Males given Recorded Police Warnings (RPWs), by main crime/offence, age and gender, 2019-20</t>
    </r>
    <r>
      <rPr>
        <b/>
        <vertAlign val="superscript"/>
        <sz val="11"/>
        <rFont val="Arial"/>
        <family val="2"/>
      </rPr>
      <t>1</t>
    </r>
  </si>
  <si>
    <r>
      <t>Table 18 Females given Recorded Police Warnings (RPWs), by main crime/offence, age and gender, 2019-20</t>
    </r>
    <r>
      <rPr>
        <b/>
        <vertAlign val="superscript"/>
        <sz val="11"/>
        <rFont val="Arial"/>
        <family val="2"/>
      </rPr>
      <t>1</t>
    </r>
  </si>
  <si>
    <t>Table 21c People given fiscal fines, by main crime/offence and age, 2019-20</t>
  </si>
  <si>
    <t>Table 21b Females given fiscal fines, by main crime/offence and age, 2019-20</t>
  </si>
  <si>
    <t>Table 21a Males given fiscal fines, by main crime/offence and age, 2019-20</t>
  </si>
  <si>
    <t>Table 5 Number and proportion of people convicted, and number convicted per 1,000 population by sex and age, 2010-11 to 2019-20</t>
  </si>
  <si>
    <t>Table 8(c)  People convicted by sex, main crime/offence and main penalty, 2019-20</t>
  </si>
  <si>
    <r>
      <t>Table 10(b)  People receiving a custodial sentence by sex, main crime/offence and length of sentence, 2019-20</t>
    </r>
    <r>
      <rPr>
        <b/>
        <vertAlign val="superscript"/>
        <sz val="11"/>
        <rFont val="Arial"/>
        <family val="2"/>
      </rPr>
      <t>1</t>
    </r>
  </si>
  <si>
    <t>Table 11  People convicted by main penalty, sex and age, 2010-11 to 2019-20</t>
  </si>
  <si>
    <r>
      <t>Table 12  People convicted with an aggravation recorded against the main charge by sex, 2010-11 to 2019-20</t>
    </r>
    <r>
      <rPr>
        <b/>
        <vertAlign val="superscript"/>
        <sz val="11"/>
        <rFont val="Arial"/>
        <family val="2"/>
      </rPr>
      <t>1,2</t>
    </r>
  </si>
  <si>
    <r>
      <t>Table 16  Undertakings to appear in court, by sex and age, 2010-11 to 2019-20</t>
    </r>
    <r>
      <rPr>
        <b/>
        <vertAlign val="superscript"/>
        <sz val="11"/>
        <rFont val="Arial"/>
        <family val="2"/>
      </rPr>
      <t>1,2</t>
    </r>
  </si>
  <si>
    <t>Percent by Fiscal fixed penalty type</t>
  </si>
  <si>
    <r>
      <t>Overall total</t>
    </r>
    <r>
      <rPr>
        <b/>
        <vertAlign val="superscript"/>
        <sz val="9"/>
        <rFont val="Arial"/>
        <family val="2"/>
      </rPr>
      <t>1</t>
    </r>
  </si>
  <si>
    <t>Table 22 Fiscal fixed penalties by main crime/offence and age and sex, 2019-20</t>
  </si>
  <si>
    <t>Table 19 People given Antisocial Behaviour Fixed Penalty Notices (ASBFPNs), by main crime/offence, age and sex, 2019-20</t>
  </si>
  <si>
    <t xml:space="preserve">  *      Less than 0.5%</t>
  </si>
  <si>
    <t>Sex:</t>
  </si>
  <si>
    <t>Sex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</si>
</sst>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43" formatCode="_(* #,##0.00_);_(* \(#,##0.00\);_(* &quot;-&quot;??_);_(@_)"/>
    <numFmt numFmtId="164" formatCode="[=0]&quot;-  &quot;;[&lt;0.5]&quot;*  &quot;;0&quot;  &quot;"/>
    <numFmt numFmtId="165" formatCode="[=0]&quot;-     &quot;;[&lt;0.5]&quot;*     &quot;;0&quot;     &quot;"/>
    <numFmt numFmtId="166" formatCode="[=0]&quot;-    &quot;;[&lt;0.5]&quot;*    &quot;;0&quot;    &quot;"/>
    <numFmt numFmtId="167" formatCode="0&quot;   &quot;"/>
    <numFmt numFmtId="168" formatCode="[=0]&quot;-   &quot;;[&lt;0.5]&quot;*   &quot;;0&quot;   &quot;;"/>
    <numFmt numFmtId="169" formatCode="[=0]&quot;-   &quot;;[&lt;0.5]&quot;*   &quot;;0&quot;   &quot;"/>
    <numFmt numFmtId="170" formatCode="_-* #,##0_-;\-* #,##0_-;_-* &quot;-&quot;??_-;_-@_-"/>
    <numFmt numFmtId="171" formatCode="[=0]&quot;- &quot;;[&lt;0.5]&quot;* &quot;;0"/>
    <numFmt numFmtId="172" formatCode="[=0]&quot;-   &quot;;0&quot;   &quot;"/>
    <numFmt numFmtId="173" formatCode="#,##0&quot;   &quot;"/>
    <numFmt numFmtId="174" formatCode="[=0]&quot;-&quot;;[&lt;0.5]&quot;*&quot;;#,##0"/>
    <numFmt numFmtId="175" formatCode="[=0]&quot;- &quot;;[&lt;0.5]&quot;*  &quot;;0&quot; &quot;"/>
    <numFmt numFmtId="176" formatCode="[=0]&quot;- &quot;;[&lt;0.5]&quot;*  &quot;;#,##0&quot; &quot;"/>
    <numFmt numFmtId="177" formatCode="[=0]&quot;-    &quot;;[&lt;0.5]&quot;*     &quot;;#,##0&quot;    &quot;"/>
    <numFmt numFmtId="178" formatCode="0_)"/>
    <numFmt numFmtId="179" formatCode="[=0]&quot;-   &quot;;[&lt;0.5]&quot;*   &quot;;#,##0&quot;   &quot;"/>
    <numFmt numFmtId="180" formatCode="0&quot;    &quot;"/>
    <numFmt numFmtId="181" formatCode="0.000"/>
    <numFmt numFmtId="182" formatCode="[=0]&quot;-  &quot;;[&lt;0.5]&quot;*  &quot;;#,##0&quot;  &quot;"/>
    <numFmt numFmtId="183" formatCode="#,##0&quot; &quot;"/>
    <numFmt numFmtId="184" formatCode="0&quot; &quot;"/>
    <numFmt numFmtId="185" formatCode="0.0000"/>
  </numFmts>
  <fonts count="51">
    <font>
      <sz val="10"/>
      <name val="Arial"/>
    </font>
    <font>
      <sz val="10"/>
      <name val="Arial"/>
      <family val="2"/>
    </font>
    <font>
      <b/>
      <sz val="11"/>
      <name val="Arial"/>
      <family val="2"/>
    </font>
    <font>
      <sz val="10"/>
      <name val="Arial"/>
      <family val="2"/>
    </font>
    <font>
      <sz val="11"/>
      <name val="Arial"/>
      <family val="2"/>
    </font>
    <font>
      <b/>
      <sz val="12"/>
      <name val="Arial"/>
      <family val="2"/>
    </font>
    <font>
      <sz val="9"/>
      <name val="Arial"/>
      <family val="2"/>
    </font>
    <font>
      <b/>
      <sz val="9"/>
      <name val="Arial"/>
      <family val="2"/>
    </font>
    <font>
      <vertAlign val="superscript"/>
      <sz val="9"/>
      <name val="Arial"/>
      <family val="2"/>
    </font>
    <font>
      <sz val="9"/>
      <name val="Arial"/>
      <family val="2"/>
    </font>
    <font>
      <sz val="8"/>
      <name val="Arial"/>
      <family val="2"/>
    </font>
    <font>
      <b/>
      <sz val="10"/>
      <name val="Arial"/>
      <family val="2"/>
    </font>
    <font>
      <b/>
      <sz val="8"/>
      <name val="Arial"/>
      <family val="2"/>
    </font>
    <font>
      <b/>
      <vertAlign val="superscript"/>
      <sz val="8"/>
      <name val="Arial"/>
      <family val="2"/>
    </font>
    <font>
      <b/>
      <vertAlign val="superscript"/>
      <sz val="9"/>
      <name val="Arial"/>
      <family val="2"/>
    </font>
    <font>
      <sz val="8"/>
      <name val="Arial"/>
      <family val="2"/>
    </font>
    <font>
      <b/>
      <sz val="8"/>
      <color indexed="8"/>
      <name val="Arial"/>
      <family val="2"/>
    </font>
    <font>
      <sz val="8"/>
      <color indexed="8"/>
      <name val="Arial"/>
      <family val="2"/>
    </font>
    <font>
      <sz val="11"/>
      <name val="Times New Roman"/>
      <family val="1"/>
    </font>
    <font>
      <b/>
      <sz val="11"/>
      <name val="Times New Roman"/>
      <family val="1"/>
    </font>
    <font>
      <b/>
      <sz val="10"/>
      <name val="Times New Roman"/>
      <family val="1"/>
    </font>
    <font>
      <sz val="9"/>
      <name val="Times New Roman"/>
      <family val="1"/>
    </font>
    <font>
      <b/>
      <sz val="9"/>
      <color indexed="8"/>
      <name val="Arial"/>
      <family val="2"/>
    </font>
    <font>
      <sz val="9"/>
      <color indexed="8"/>
      <name val="Arial"/>
      <family val="2"/>
    </font>
    <font>
      <b/>
      <u/>
      <sz val="7"/>
      <name val="Arial"/>
      <family val="2"/>
    </font>
    <font>
      <sz val="7"/>
      <name val="Arial"/>
      <family val="2"/>
    </font>
    <font>
      <b/>
      <sz val="7"/>
      <name val="Arial"/>
      <family val="2"/>
    </font>
    <font>
      <sz val="12"/>
      <name val="Tms Rmn"/>
    </font>
    <font>
      <sz val="10"/>
      <name val="Times New Roman"/>
      <family val="1"/>
    </font>
    <font>
      <u/>
      <sz val="10"/>
      <color indexed="12"/>
      <name val="Arial"/>
      <family val="2"/>
    </font>
    <font>
      <u/>
      <sz val="12"/>
      <color indexed="12"/>
      <name val="Times New Roman"/>
      <family val="1"/>
    </font>
    <font>
      <u/>
      <sz val="10"/>
      <color indexed="12"/>
      <name val="Arial"/>
      <family val="2"/>
    </font>
    <font>
      <b/>
      <sz val="14"/>
      <name val="Arial"/>
      <family val="2"/>
    </font>
    <font>
      <sz val="14"/>
      <name val="Arial"/>
      <family val="2"/>
    </font>
    <font>
      <sz val="8"/>
      <color indexed="12"/>
      <name val="Arial"/>
      <family val="2"/>
    </font>
    <font>
      <sz val="10"/>
      <name val="Arial"/>
      <family val="2"/>
    </font>
    <font>
      <b/>
      <vertAlign val="superscript"/>
      <sz val="11"/>
      <name val="Arial"/>
      <family val="2"/>
    </font>
    <font>
      <b/>
      <sz val="8"/>
      <color rgb="FF000000"/>
      <name val="Arial"/>
      <family val="2"/>
    </font>
    <font>
      <sz val="8"/>
      <color rgb="FF000000"/>
      <name val="Arial"/>
      <family val="2"/>
    </font>
    <font>
      <b/>
      <sz val="9"/>
      <color rgb="FF000000"/>
      <name val="Arial"/>
      <family val="2"/>
    </font>
    <font>
      <sz val="9"/>
      <color rgb="FF000000"/>
      <name val="Arial"/>
      <family val="2"/>
    </font>
    <font>
      <b/>
      <sz val="11"/>
      <color rgb="FFFF0000"/>
      <name val="Arial"/>
      <family val="2"/>
    </font>
    <font>
      <vertAlign val="superscript"/>
      <sz val="8"/>
      <color indexed="8"/>
      <name val="Arial"/>
      <family val="2"/>
    </font>
    <font>
      <vertAlign val="superscript"/>
      <sz val="8"/>
      <name val="Arial"/>
      <family val="2"/>
    </font>
    <font>
      <sz val="9"/>
      <color rgb="FFFF0000"/>
      <name val="Arial"/>
      <family val="2"/>
    </font>
    <font>
      <i/>
      <sz val="9"/>
      <name val="Arial"/>
      <family val="2"/>
    </font>
    <font>
      <i/>
      <sz val="10"/>
      <name val="Arial"/>
      <family val="2"/>
    </font>
    <font>
      <b/>
      <i/>
      <sz val="9"/>
      <name val="Arial"/>
      <family val="2"/>
    </font>
    <font>
      <b/>
      <i/>
      <sz val="8"/>
      <color indexed="8"/>
      <name val="Arial"/>
      <family val="2"/>
    </font>
    <font>
      <i/>
      <sz val="8"/>
      <color indexed="8"/>
      <name val="Arial"/>
      <family val="2"/>
    </font>
    <font>
      <b/>
      <i/>
      <sz val="8"/>
      <name val="Arial"/>
      <family val="2"/>
    </font>
  </fonts>
  <fills count="12">
    <fill>
      <patternFill patternType="none"/>
    </fill>
    <fill>
      <patternFill patternType="gray125"/>
    </fill>
    <fill>
      <patternFill patternType="solid">
        <fgColor indexed="24"/>
        <bgColor indexed="64"/>
      </patternFill>
    </fill>
    <fill>
      <patternFill patternType="solid">
        <fgColor theme="0"/>
        <bgColor indexed="64"/>
      </patternFill>
    </fill>
    <fill>
      <patternFill patternType="solid">
        <fgColor rgb="FFFFFFFF"/>
        <bgColor rgb="FF000000"/>
      </patternFill>
    </fill>
    <fill>
      <patternFill patternType="solid">
        <fgColor theme="4" tint="0.79998168889431442"/>
        <bgColor indexed="64"/>
      </patternFill>
    </fill>
    <fill>
      <patternFill patternType="solid">
        <fgColor rgb="FFE2E1FF"/>
        <bgColor indexed="64"/>
      </patternFill>
    </fill>
    <fill>
      <patternFill patternType="solid">
        <fgColor rgb="FFE2E1FF"/>
        <bgColor rgb="FF000000"/>
      </patternFill>
    </fill>
    <fill>
      <patternFill patternType="solid">
        <fgColor theme="0" tint="-0.14999847407452621"/>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C9C9FF"/>
        <bgColor indexed="64"/>
      </patternFill>
    </fill>
  </fills>
  <borders count="28">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bottom/>
      <diagonal/>
    </border>
    <border>
      <left style="thin">
        <color indexed="64"/>
      </left>
      <right style="thin">
        <color indexed="64"/>
      </right>
      <top style="thin">
        <color indexed="64"/>
      </top>
      <bottom/>
      <diagonal/>
    </border>
    <border>
      <left style="thin">
        <color indexed="8"/>
      </left>
      <right/>
      <top/>
      <bottom/>
      <diagonal/>
    </border>
    <border>
      <left style="thin">
        <color indexed="8"/>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style="thin">
        <color indexed="64"/>
      </bottom>
      <diagonal/>
    </border>
    <border>
      <left style="thin">
        <color indexed="8"/>
      </left>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64"/>
      </left>
      <right style="thin">
        <color indexed="64"/>
      </right>
      <top style="thin">
        <color indexed="8"/>
      </top>
      <bottom style="thin">
        <color indexed="8"/>
      </bottom>
      <diagonal/>
    </border>
  </borders>
  <cellStyleXfs count="15">
    <xf numFmtId="0" fontId="0" fillId="0" borderId="0"/>
    <xf numFmtId="43" fontId="1" fillId="0" borderId="0" applyFont="0" applyFill="0" applyBorder="0" applyAlignment="0" applyProtection="0"/>
    <xf numFmtId="43" fontId="1" fillId="0" borderId="0" applyFont="0" applyFill="0" applyBorder="0" applyAlignment="0" applyProtection="0"/>
    <xf numFmtId="0" fontId="29" fillId="0" borderId="0" applyNumberFormat="0" applyFill="0" applyBorder="0" applyAlignment="0" applyProtection="0">
      <alignment vertical="top"/>
      <protection locked="0"/>
    </xf>
    <xf numFmtId="0" fontId="1" fillId="0" borderId="0"/>
    <xf numFmtId="181" fontId="27" fillId="0" borderId="0"/>
    <xf numFmtId="0" fontId="28"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28" fillId="0" borderId="0"/>
    <xf numFmtId="43" fontId="1" fillId="0" borderId="0" applyFont="0" applyFill="0" applyBorder="0" applyAlignment="0" applyProtection="0"/>
    <xf numFmtId="0" fontId="1" fillId="0" borderId="0"/>
  </cellStyleXfs>
  <cellXfs count="1120">
    <xf numFmtId="0" fontId="0" fillId="0" borderId="0" xfId="0"/>
    <xf numFmtId="0" fontId="2" fillId="0" borderId="0" xfId="4" applyFont="1" applyAlignment="1">
      <alignment horizontal="left" vertical="center"/>
    </xf>
    <xf numFmtId="0" fontId="3" fillId="0" borderId="0" xfId="4" applyFont="1"/>
    <xf numFmtId="0" fontId="6" fillId="0" borderId="0" xfId="4" applyFont="1" applyAlignment="1">
      <alignment vertical="center"/>
    </xf>
    <xf numFmtId="0" fontId="3" fillId="0" borderId="0" xfId="4" applyFont="1" applyBorder="1"/>
    <xf numFmtId="0" fontId="6" fillId="0" borderId="1" xfId="4" applyFont="1" applyBorder="1" applyAlignment="1">
      <alignment horizontal="right" vertical="center"/>
    </xf>
    <xf numFmtId="165" fontId="0" fillId="0" borderId="0" xfId="0" applyNumberFormat="1"/>
    <xf numFmtId="0" fontId="2" fillId="0" borderId="0" xfId="0" applyFont="1"/>
    <xf numFmtId="0" fontId="9" fillId="0" borderId="0" xfId="0" applyFont="1"/>
    <xf numFmtId="9" fontId="0" fillId="0" borderId="0" xfId="0" applyNumberFormat="1"/>
    <xf numFmtId="0" fontId="10" fillId="0" borderId="0" xfId="0" applyFont="1"/>
    <xf numFmtId="167" fontId="0" fillId="0" borderId="0" xfId="0" applyNumberFormat="1"/>
    <xf numFmtId="167" fontId="2" fillId="0" borderId="0" xfId="0" applyNumberFormat="1" applyFont="1" applyAlignment="1">
      <alignment horizontal="right"/>
    </xf>
    <xf numFmtId="0" fontId="7" fillId="0" borderId="0" xfId="0" applyFont="1" applyAlignment="1">
      <alignment horizontal="right"/>
    </xf>
    <xf numFmtId="0" fontId="7" fillId="0" borderId="4" xfId="0" applyFont="1" applyBorder="1" applyAlignment="1"/>
    <xf numFmtId="9" fontId="2" fillId="0" borderId="0" xfId="0" applyNumberFormat="1" applyFont="1" applyAlignment="1">
      <alignment horizontal="right"/>
    </xf>
    <xf numFmtId="0" fontId="15" fillId="0" borderId="2" xfId="0" applyFont="1" applyBorder="1"/>
    <xf numFmtId="0" fontId="15" fillId="0" borderId="2" xfId="4" applyFont="1" applyFill="1" applyBorder="1" applyAlignment="1" applyProtection="1">
      <alignment horizontal="left" vertical="center"/>
      <protection locked="0"/>
    </xf>
    <xf numFmtId="0" fontId="15" fillId="0" borderId="2" xfId="4" applyFont="1" applyBorder="1" applyAlignment="1">
      <alignment horizontal="left" vertical="center"/>
    </xf>
    <xf numFmtId="0" fontId="15" fillId="0" borderId="3" xfId="4" applyFont="1" applyBorder="1" applyAlignment="1">
      <alignment horizontal="left" vertical="top"/>
    </xf>
    <xf numFmtId="0" fontId="2" fillId="0" borderId="0" xfId="4" applyFont="1" applyBorder="1" applyAlignment="1">
      <alignment horizontal="left" vertical="center"/>
    </xf>
    <xf numFmtId="0" fontId="2" fillId="0" borderId="0" xfId="4" applyFont="1" applyBorder="1" applyAlignment="1">
      <alignment horizontal="left"/>
    </xf>
    <xf numFmtId="0" fontId="6" fillId="0" borderId="0" xfId="4" applyFont="1" applyBorder="1"/>
    <xf numFmtId="0" fontId="2" fillId="0" borderId="5" xfId="4" applyFont="1" applyBorder="1" applyAlignment="1">
      <alignment horizontal="right"/>
    </xf>
    <xf numFmtId="0" fontId="15" fillId="0" borderId="0" xfId="4" applyFont="1" applyBorder="1"/>
    <xf numFmtId="0" fontId="18" fillId="0" borderId="0" xfId="4" applyFont="1"/>
    <xf numFmtId="0" fontId="19" fillId="0" borderId="0" xfId="4" applyFont="1" applyAlignment="1">
      <alignment horizontal="right"/>
    </xf>
    <xf numFmtId="0" fontId="1" fillId="0" borderId="0" xfId="4"/>
    <xf numFmtId="0" fontId="20" fillId="0" borderId="0" xfId="4" applyFont="1" applyAlignment="1">
      <alignment horizontal="left"/>
    </xf>
    <xf numFmtId="0" fontId="11" fillId="0" borderId="0" xfId="4" applyFont="1" applyAlignment="1">
      <alignment horizontal="right"/>
    </xf>
    <xf numFmtId="0" fontId="7" fillId="0" borderId="6" xfId="4" applyNumberFormat="1" applyFont="1" applyBorder="1" applyAlignment="1">
      <alignment horizontal="right"/>
    </xf>
    <xf numFmtId="0" fontId="6" fillId="0" borderId="7" xfId="4" applyFont="1" applyBorder="1"/>
    <xf numFmtId="0" fontId="21" fillId="0" borderId="0" xfId="4" applyFont="1"/>
    <xf numFmtId="164" fontId="2" fillId="0" borderId="0" xfId="4" applyNumberFormat="1" applyFont="1" applyAlignment="1" applyProtection="1">
      <alignment horizontal="left" vertical="center"/>
      <protection locked="0"/>
    </xf>
    <xf numFmtId="0" fontId="18" fillId="0" borderId="0" xfId="4" applyFont="1" applyAlignment="1">
      <alignment vertical="center"/>
    </xf>
    <xf numFmtId="0" fontId="2" fillId="0" borderId="0" xfId="4" applyFont="1" applyAlignment="1">
      <alignment horizontal="right" vertical="center"/>
    </xf>
    <xf numFmtId="0" fontId="6" fillId="0" borderId="2" xfId="4" applyFont="1" applyFill="1" applyBorder="1" applyAlignment="1" applyProtection="1">
      <alignment horizontal="left" vertical="center"/>
      <protection locked="0"/>
    </xf>
    <xf numFmtId="164" fontId="4" fillId="0" borderId="0" xfId="4" applyNumberFormat="1" applyFont="1" applyAlignment="1">
      <alignment vertical="center"/>
    </xf>
    <xf numFmtId="164" fontId="2" fillId="0" borderId="0" xfId="4" applyNumberFormat="1" applyFont="1" applyAlignment="1">
      <alignment horizontal="right" vertical="center"/>
    </xf>
    <xf numFmtId="164" fontId="7" fillId="0" borderId="5" xfId="4" applyNumberFormat="1" applyFont="1" applyBorder="1" applyAlignment="1" applyProtection="1">
      <alignment horizontal="center" vertical="center"/>
      <protection locked="0"/>
    </xf>
    <xf numFmtId="164" fontId="7" fillId="0" borderId="5" xfId="4" applyNumberFormat="1" applyFont="1" applyBorder="1" applyAlignment="1">
      <alignment horizontal="center" vertical="center"/>
    </xf>
    <xf numFmtId="164" fontId="7" fillId="0" borderId="8" xfId="4" quotePrefix="1" applyNumberFormat="1" applyFont="1" applyBorder="1" applyAlignment="1" applyProtection="1">
      <alignment horizontal="center" vertical="center"/>
      <protection locked="0"/>
    </xf>
    <xf numFmtId="164" fontId="7" fillId="0" borderId="9" xfId="4" applyNumberFormat="1" applyFont="1" applyBorder="1" applyAlignment="1" applyProtection="1">
      <alignment horizontal="center" vertical="center"/>
      <protection locked="0"/>
    </xf>
    <xf numFmtId="164" fontId="7" fillId="0" borderId="2" xfId="4" applyNumberFormat="1" applyFont="1" applyBorder="1" applyAlignment="1" applyProtection="1">
      <alignment horizontal="left" vertical="center"/>
      <protection locked="0"/>
    </xf>
    <xf numFmtId="164" fontId="6" fillId="0" borderId="2" xfId="4" applyNumberFormat="1" applyFont="1" applyBorder="1" applyAlignment="1">
      <alignment horizontal="left" vertical="center"/>
    </xf>
    <xf numFmtId="164" fontId="6" fillId="0" borderId="2" xfId="4" applyNumberFormat="1" applyFont="1" applyBorder="1" applyAlignment="1">
      <alignment horizontal="left" vertical="top"/>
    </xf>
    <xf numFmtId="164" fontId="6" fillId="0" borderId="3" xfId="4" applyNumberFormat="1" applyFont="1" applyBorder="1" applyAlignment="1">
      <alignment horizontal="left" vertical="top"/>
    </xf>
    <xf numFmtId="164" fontId="6" fillId="0" borderId="0" xfId="4" applyNumberFormat="1" applyFont="1" applyAlignment="1">
      <alignment vertical="center"/>
    </xf>
    <xf numFmtId="171" fontId="2" fillId="0" borderId="0" xfId="4" applyNumberFormat="1" applyFont="1" applyAlignment="1">
      <alignment horizontal="left"/>
    </xf>
    <xf numFmtId="171" fontId="4" fillId="0" borderId="0" xfId="4" applyNumberFormat="1" applyFont="1"/>
    <xf numFmtId="1" fontId="2" fillId="0" borderId="0" xfId="4" applyNumberFormat="1" applyFont="1" applyAlignment="1" applyProtection="1">
      <alignment horizontal="left" vertical="center"/>
      <protection locked="0"/>
    </xf>
    <xf numFmtId="1" fontId="15" fillId="0" borderId="0" xfId="4" applyNumberFormat="1" applyFont="1" applyAlignment="1" applyProtection="1">
      <alignment vertical="center"/>
      <protection locked="0"/>
    </xf>
    <xf numFmtId="0" fontId="15" fillId="0" borderId="0" xfId="4" applyFont="1"/>
    <xf numFmtId="1" fontId="2" fillId="0" borderId="0" xfId="4" applyNumberFormat="1" applyFont="1" applyAlignment="1" applyProtection="1">
      <alignment horizontal="right" vertical="center"/>
      <protection locked="0"/>
    </xf>
    <xf numFmtId="1" fontId="17" fillId="0" borderId="10" xfId="4" applyNumberFormat="1" applyFont="1" applyBorder="1" applyAlignment="1" applyProtection="1">
      <alignment horizontal="left" vertical="center"/>
      <protection locked="0"/>
    </xf>
    <xf numFmtId="1" fontId="17" fillId="0" borderId="10" xfId="4" applyNumberFormat="1" applyFont="1" applyBorder="1" applyAlignment="1" applyProtection="1">
      <alignment horizontal="left" vertical="top"/>
      <protection locked="0"/>
    </xf>
    <xf numFmtId="1" fontId="17" fillId="0" borderId="3" xfId="4" applyNumberFormat="1" applyFont="1" applyBorder="1" applyAlignment="1" applyProtection="1">
      <alignment horizontal="left" vertical="top"/>
      <protection locked="0"/>
    </xf>
    <xf numFmtId="1" fontId="6" fillId="0" borderId="0" xfId="4" applyNumberFormat="1" applyFont="1" applyAlignment="1">
      <alignment vertical="center"/>
    </xf>
    <xf numFmtId="174" fontId="7" fillId="0" borderId="0" xfId="4" applyNumberFormat="1" applyFont="1" applyAlignment="1" applyProtection="1">
      <alignment vertical="center"/>
      <protection locked="0"/>
    </xf>
    <xf numFmtId="174" fontId="2" fillId="0" borderId="0" xfId="4" applyNumberFormat="1" applyFont="1" applyAlignment="1" applyProtection="1">
      <alignment horizontal="right" vertical="center"/>
      <protection locked="0"/>
    </xf>
    <xf numFmtId="1" fontId="6" fillId="0" borderId="0" xfId="4" applyNumberFormat="1" applyFont="1" applyAlignment="1" applyProtection="1">
      <alignment vertical="center"/>
    </xf>
    <xf numFmtId="1" fontId="2" fillId="0" borderId="0" xfId="4" applyNumberFormat="1" applyFont="1" applyAlignment="1">
      <alignment vertical="center"/>
    </xf>
    <xf numFmtId="174" fontId="7" fillId="0" borderId="0" xfId="4" applyNumberFormat="1" applyFont="1" applyBorder="1" applyAlignment="1" applyProtection="1">
      <alignment vertical="center"/>
      <protection locked="0"/>
    </xf>
    <xf numFmtId="174" fontId="7" fillId="0" borderId="0" xfId="4" applyNumberFormat="1" applyFont="1" applyBorder="1" applyAlignment="1" applyProtection="1">
      <alignment horizontal="right" vertical="center"/>
      <protection locked="0"/>
    </xf>
    <xf numFmtId="1" fontId="6" fillId="0" borderId="10" xfId="4" applyNumberFormat="1" applyFont="1" applyBorder="1" applyAlignment="1">
      <alignment horizontal="left" vertical="center"/>
    </xf>
    <xf numFmtId="1" fontId="6" fillId="0" borderId="10" xfId="4" applyNumberFormat="1" applyFont="1" applyBorder="1" applyAlignment="1">
      <alignment horizontal="left" vertical="top"/>
    </xf>
    <xf numFmtId="1" fontId="6" fillId="0" borderId="3" xfId="4" applyNumberFormat="1" applyFont="1" applyBorder="1" applyAlignment="1">
      <alignment horizontal="left" vertical="top"/>
    </xf>
    <xf numFmtId="171" fontId="2" fillId="0" borderId="0" xfId="4" applyNumberFormat="1" applyFont="1" applyAlignment="1">
      <alignment horizontal="right"/>
    </xf>
    <xf numFmtId="0" fontId="7" fillId="0" borderId="12" xfId="4" applyNumberFormat="1" applyFont="1" applyBorder="1" applyAlignment="1">
      <alignment horizontal="right"/>
    </xf>
    <xf numFmtId="0" fontId="15" fillId="0" borderId="0" xfId="4" applyFont="1" applyAlignment="1">
      <alignment vertical="center"/>
    </xf>
    <xf numFmtId="0" fontId="15" fillId="0" borderId="0" xfId="4" applyFont="1" applyBorder="1" applyAlignment="1">
      <alignment horizontal="right" vertical="center"/>
    </xf>
    <xf numFmtId="0" fontId="15" fillId="0" borderId="0" xfId="4" applyFont="1" applyBorder="1" applyAlignment="1">
      <alignment vertical="center"/>
    </xf>
    <xf numFmtId="175" fontId="12" fillId="0" borderId="0" xfId="4" applyNumberFormat="1" applyFont="1" applyBorder="1" applyAlignment="1">
      <alignment horizontal="right" vertical="center"/>
    </xf>
    <xf numFmtId="0" fontId="15" fillId="0" borderId="13" xfId="4" applyFont="1" applyBorder="1" applyAlignment="1">
      <alignment horizontal="left" vertical="center"/>
    </xf>
    <xf numFmtId="177" fontId="17" fillId="0" borderId="0" xfId="4" applyNumberFormat="1" applyFont="1" applyFill="1" applyBorder="1" applyAlignment="1">
      <alignment horizontal="right"/>
    </xf>
    <xf numFmtId="0" fontId="15" fillId="0" borderId="3" xfId="4" applyFont="1" applyBorder="1" applyAlignment="1">
      <alignment horizontal="left" vertical="center"/>
    </xf>
    <xf numFmtId="164" fontId="2" fillId="0" borderId="0" xfId="4" applyNumberFormat="1" applyFont="1" applyFill="1" applyBorder="1" applyAlignment="1">
      <alignment vertical="center"/>
    </xf>
    <xf numFmtId="0" fontId="7" fillId="0" borderId="15" xfId="4" applyFont="1" applyBorder="1" applyAlignment="1">
      <alignment horizontal="left" vertical="center"/>
    </xf>
    <xf numFmtId="0" fontId="7" fillId="0" borderId="1" xfId="4" applyFont="1" applyBorder="1" applyAlignment="1">
      <alignment horizontal="right" vertical="center"/>
    </xf>
    <xf numFmtId="0" fontId="7" fillId="0" borderId="15" xfId="4" applyFont="1" applyBorder="1" applyAlignment="1">
      <alignment vertical="center"/>
    </xf>
    <xf numFmtId="0" fontId="6" fillId="0" borderId="15" xfId="4" applyFont="1" applyBorder="1" applyAlignment="1">
      <alignment vertical="center"/>
    </xf>
    <xf numFmtId="1" fontId="15" fillId="0" borderId="0" xfId="4" applyNumberFormat="1" applyFont="1" applyBorder="1" applyAlignment="1">
      <alignment vertical="center"/>
    </xf>
    <xf numFmtId="0" fontId="15" fillId="0" borderId="0" xfId="4" applyFont="1" applyBorder="1" applyAlignment="1"/>
    <xf numFmtId="0" fontId="15" fillId="0" borderId="0" xfId="4" applyFont="1" applyAlignment="1">
      <alignment horizontal="left" vertical="center"/>
    </xf>
    <xf numFmtId="0" fontId="12" fillId="0" borderId="0" xfId="4" applyFont="1" applyAlignment="1">
      <alignment vertical="center"/>
    </xf>
    <xf numFmtId="0" fontId="25" fillId="0" borderId="0" xfId="4" applyFont="1" applyAlignment="1">
      <alignment horizontal="left" vertical="center"/>
    </xf>
    <xf numFmtId="3" fontId="25" fillId="0" borderId="0" xfId="4" applyNumberFormat="1" applyFont="1" applyAlignment="1">
      <alignment vertical="center"/>
    </xf>
    <xf numFmtId="0" fontId="26" fillId="0" borderId="0" xfId="4" applyFont="1" applyAlignment="1">
      <alignment vertical="center"/>
    </xf>
    <xf numFmtId="0" fontId="26" fillId="0" borderId="0" xfId="4" applyFont="1" applyAlignment="1">
      <alignment horizontal="left" vertical="center"/>
    </xf>
    <xf numFmtId="0" fontId="26" fillId="0" borderId="0" xfId="4" applyFont="1" applyBorder="1" applyAlignment="1">
      <alignment vertical="center"/>
    </xf>
    <xf numFmtId="0" fontId="6" fillId="0" borderId="16" xfId="4" applyFont="1" applyBorder="1" applyAlignment="1">
      <alignment vertical="center"/>
    </xf>
    <xf numFmtId="183" fontId="7" fillId="0" borderId="0" xfId="7" applyNumberFormat="1" applyFont="1" applyBorder="1"/>
    <xf numFmtId="0" fontId="6" fillId="0" borderId="0" xfId="7" applyFont="1"/>
    <xf numFmtId="0" fontId="6" fillId="0" borderId="2" xfId="7" applyFont="1" applyBorder="1"/>
    <xf numFmtId="0" fontId="11" fillId="0" borderId="0" xfId="0" applyFont="1"/>
    <xf numFmtId="0" fontId="6" fillId="0" borderId="14" xfId="7" applyFont="1" applyBorder="1"/>
    <xf numFmtId="0" fontId="7" fillId="0" borderId="3" xfId="7" applyFont="1" applyBorder="1" applyAlignment="1">
      <alignment horizontal="center"/>
    </xf>
    <xf numFmtId="0" fontId="11" fillId="0" borderId="0" xfId="7" applyFont="1" applyAlignment="1">
      <alignment horizontal="right"/>
    </xf>
    <xf numFmtId="0" fontId="6" fillId="0" borderId="0" xfId="0" applyFont="1"/>
    <xf numFmtId="0" fontId="3" fillId="0" borderId="0" xfId="0" applyFont="1"/>
    <xf numFmtId="0" fontId="29" fillId="0" borderId="0" xfId="3" applyAlignment="1" applyProtection="1"/>
    <xf numFmtId="1" fontId="6" fillId="0" borderId="15" xfId="4" applyNumberFormat="1" applyFont="1" applyBorder="1" applyAlignment="1">
      <alignment horizontal="left" vertical="center"/>
    </xf>
    <xf numFmtId="0" fontId="6" fillId="0" borderId="7" xfId="4" applyFont="1" applyFill="1" applyBorder="1" applyAlignment="1" applyProtection="1">
      <alignment horizontal="left" vertical="center"/>
      <protection locked="0"/>
    </xf>
    <xf numFmtId="1" fontId="6" fillId="0" borderId="15" xfId="4" applyNumberFormat="1" applyFont="1" applyBorder="1" applyAlignment="1">
      <alignment horizontal="left" vertical="top"/>
    </xf>
    <xf numFmtId="1" fontId="6" fillId="0" borderId="8" xfId="4" applyNumberFormat="1" applyFont="1" applyBorder="1" applyAlignment="1">
      <alignment horizontal="left" vertical="top"/>
    </xf>
    <xf numFmtId="0" fontId="12" fillId="0" borderId="14" xfId="4" applyFont="1" applyBorder="1" applyAlignment="1">
      <alignment horizontal="left" vertical="center"/>
    </xf>
    <xf numFmtId="9" fontId="2" fillId="0" borderId="0" xfId="10" applyFont="1" applyAlignment="1">
      <alignment horizontal="right" vertical="center"/>
    </xf>
    <xf numFmtId="0" fontId="12" fillId="0" borderId="0" xfId="4" applyFont="1" applyBorder="1" applyAlignment="1">
      <alignment horizontal="right"/>
    </xf>
    <xf numFmtId="0" fontId="0" fillId="0" borderId="0" xfId="0" applyAlignment="1">
      <alignment horizontal="right"/>
    </xf>
    <xf numFmtId="0" fontId="15" fillId="0" borderId="0" xfId="4" applyFont="1" applyAlignment="1">
      <alignment horizontal="right" vertical="center"/>
    </xf>
    <xf numFmtId="0" fontId="0" fillId="0" borderId="0" xfId="0" applyBorder="1"/>
    <xf numFmtId="0" fontId="6" fillId="0" borderId="9" xfId="4" applyFont="1" applyBorder="1" applyAlignment="1">
      <alignment horizontal="right" vertical="center"/>
    </xf>
    <xf numFmtId="164" fontId="7" fillId="0" borderId="6" xfId="4" applyNumberFormat="1" applyFont="1" applyFill="1" applyBorder="1" applyAlignment="1">
      <alignment vertical="center"/>
    </xf>
    <xf numFmtId="0" fontId="29" fillId="0" borderId="0" xfId="3" applyFont="1" applyAlignment="1" applyProtection="1"/>
    <xf numFmtId="177" fontId="17" fillId="0" borderId="5" xfId="4" applyNumberFormat="1" applyFont="1" applyFill="1" applyBorder="1" applyAlignment="1">
      <alignment horizontal="right"/>
    </xf>
    <xf numFmtId="0" fontId="12" fillId="0" borderId="0" xfId="4" applyFont="1" applyBorder="1" applyAlignment="1">
      <alignment horizontal="center" vertical="center"/>
    </xf>
    <xf numFmtId="164" fontId="6" fillId="0" borderId="2" xfId="4" applyNumberFormat="1" applyFont="1" applyBorder="1" applyAlignment="1" applyProtection="1">
      <alignment horizontal="left" vertical="center"/>
      <protection locked="0"/>
    </xf>
    <xf numFmtId="164" fontId="6" fillId="0" borderId="3" xfId="4" applyNumberFormat="1" applyFont="1" applyBorder="1" applyAlignment="1">
      <alignment horizontal="left" vertical="center"/>
    </xf>
    <xf numFmtId="0" fontId="29" fillId="0" borderId="0" xfId="3" applyFill="1" applyAlignment="1" applyProtection="1"/>
    <xf numFmtId="179" fontId="0" fillId="0" borderId="0" xfId="0" applyNumberFormat="1"/>
    <xf numFmtId="0" fontId="15" fillId="0" borderId="0" xfId="0" applyFont="1"/>
    <xf numFmtId="0" fontId="12" fillId="0" borderId="0" xfId="4" applyFont="1" applyBorder="1" applyAlignment="1">
      <alignment vertical="center"/>
    </xf>
    <xf numFmtId="0" fontId="12" fillId="0" borderId="0" xfId="4" applyFont="1" applyBorder="1" applyAlignment="1">
      <alignment horizontal="right" vertical="center"/>
    </xf>
    <xf numFmtId="0" fontId="7" fillId="0" borderId="2" xfId="7" applyFont="1" applyBorder="1" applyAlignment="1">
      <alignment horizontal="center"/>
    </xf>
    <xf numFmtId="164" fontId="15" fillId="0" borderId="0" xfId="4" applyNumberFormat="1" applyFont="1" applyFill="1" applyBorder="1" applyAlignment="1">
      <alignment horizontal="left" vertical="center"/>
    </xf>
    <xf numFmtId="164" fontId="7" fillId="0" borderId="5" xfId="4" applyNumberFormat="1" applyFont="1" applyBorder="1" applyAlignment="1">
      <alignment vertical="center"/>
    </xf>
    <xf numFmtId="164" fontId="6" fillId="0" borderId="5" xfId="4" applyNumberFormat="1" applyFont="1" applyBorder="1" applyAlignment="1">
      <alignment vertical="center"/>
    </xf>
    <xf numFmtId="164" fontId="7" fillId="0" borderId="0" xfId="4" applyNumberFormat="1" applyFont="1" applyBorder="1" applyAlignment="1">
      <alignment vertical="center"/>
    </xf>
    <xf numFmtId="164" fontId="7" fillId="0" borderId="4" xfId="4" applyNumberFormat="1" applyFont="1" applyBorder="1" applyAlignment="1">
      <alignment horizontal="left" vertical="center"/>
    </xf>
    <xf numFmtId="164" fontId="7" fillId="0" borderId="5" xfId="4" applyNumberFormat="1" applyFont="1" applyBorder="1" applyAlignment="1">
      <alignment horizontal="right" vertical="center"/>
    </xf>
    <xf numFmtId="0" fontId="7" fillId="0" borderId="6" xfId="4" applyNumberFormat="1" applyFont="1" applyBorder="1" applyAlignment="1" applyProtection="1">
      <alignment horizontal="right"/>
    </xf>
    <xf numFmtId="164" fontId="9" fillId="0" borderId="0" xfId="0" applyNumberFormat="1" applyFont="1" applyFill="1" applyBorder="1"/>
    <xf numFmtId="0" fontId="2" fillId="0" borderId="0" xfId="8" applyFont="1"/>
    <xf numFmtId="0" fontId="12" fillId="0" borderId="11" xfId="0" applyFont="1" applyBorder="1" applyAlignment="1">
      <alignment horizontal="left" vertical="center" wrapText="1"/>
    </xf>
    <xf numFmtId="0" fontId="12" fillId="0" borderId="11" xfId="0" applyFont="1" applyBorder="1" applyAlignment="1">
      <alignment horizontal="center" vertical="center" wrapText="1"/>
    </xf>
    <xf numFmtId="0" fontId="12" fillId="0" borderId="6" xfId="0" applyFont="1" applyBorder="1" applyAlignment="1">
      <alignment horizontal="center" vertical="center" wrapText="1"/>
    </xf>
    <xf numFmtId="165" fontId="12" fillId="0" borderId="6" xfId="0" applyNumberFormat="1" applyFont="1" applyBorder="1" applyAlignment="1">
      <alignment horizontal="center" vertical="center" wrapText="1"/>
    </xf>
    <xf numFmtId="0" fontId="31" fillId="0" borderId="0" xfId="3" applyFont="1" applyAlignment="1" applyProtection="1"/>
    <xf numFmtId="0" fontId="12" fillId="0" borderId="0" xfId="4" applyFont="1" applyAlignment="1">
      <alignment horizontal="right" vertical="center"/>
    </xf>
    <xf numFmtId="175" fontId="12" fillId="0" borderId="5" xfId="4" applyNumberFormat="1" applyFont="1" applyBorder="1" applyAlignment="1">
      <alignment horizontal="center" wrapText="1"/>
    </xf>
    <xf numFmtId="175" fontId="12" fillId="0" borderId="9" xfId="4" applyNumberFormat="1" applyFont="1" applyBorder="1" applyAlignment="1">
      <alignment horizontal="center" wrapText="1"/>
    </xf>
    <xf numFmtId="175" fontId="12" fillId="0" borderId="6" xfId="4" applyNumberFormat="1" applyFont="1" applyBorder="1" applyAlignment="1">
      <alignment horizontal="center" wrapText="1"/>
    </xf>
    <xf numFmtId="175" fontId="12" fillId="0" borderId="6" xfId="4" applyNumberFormat="1" applyFont="1" applyBorder="1" applyAlignment="1">
      <alignment horizontal="center"/>
    </xf>
    <xf numFmtId="175" fontId="12" fillId="0" borderId="12" xfId="4" applyNumberFormat="1" applyFont="1" applyBorder="1" applyAlignment="1">
      <alignment horizontal="center" wrapText="1"/>
    </xf>
    <xf numFmtId="175" fontId="12" fillId="0" borderId="4" xfId="4" applyNumberFormat="1" applyFont="1" applyBorder="1" applyAlignment="1">
      <alignment horizontal="center" wrapText="1"/>
    </xf>
    <xf numFmtId="0" fontId="12" fillId="0" borderId="11" xfId="4" applyFont="1" applyBorder="1" applyAlignment="1">
      <alignment horizontal="left"/>
    </xf>
    <xf numFmtId="1" fontId="7" fillId="0" borderId="0" xfId="4" applyNumberFormat="1" applyFont="1" applyBorder="1" applyAlignment="1">
      <alignment horizontal="center" wrapText="1"/>
    </xf>
    <xf numFmtId="1" fontId="7" fillId="0" borderId="0" xfId="4" applyNumberFormat="1" applyFont="1" applyBorder="1" applyAlignment="1">
      <alignment horizontal="center"/>
    </xf>
    <xf numFmtId="1" fontId="7" fillId="0" borderId="6" xfId="4" applyNumberFormat="1" applyFont="1" applyBorder="1" applyAlignment="1">
      <alignment horizontal="center" wrapText="1"/>
    </xf>
    <xf numFmtId="1" fontId="7" fillId="0" borderId="20" xfId="4" applyNumberFormat="1" applyFont="1" applyBorder="1" applyAlignment="1">
      <alignment horizontal="left"/>
    </xf>
    <xf numFmtId="1" fontId="7" fillId="0" borderId="6" xfId="4" applyNumberFormat="1" applyFont="1" applyBorder="1" applyAlignment="1">
      <alignment horizontal="center"/>
    </xf>
    <xf numFmtId="1" fontId="7" fillId="0" borderId="12" xfId="4" applyNumberFormat="1" applyFont="1" applyBorder="1" applyAlignment="1">
      <alignment horizontal="center"/>
    </xf>
    <xf numFmtId="1" fontId="12" fillId="0" borderId="6" xfId="4" applyNumberFormat="1" applyFont="1" applyBorder="1" applyAlignment="1" applyProtection="1">
      <alignment horizontal="center" wrapText="1"/>
      <protection locked="0"/>
    </xf>
    <xf numFmtId="1" fontId="12" fillId="0" borderId="20" xfId="4" applyNumberFormat="1" applyFont="1" applyBorder="1" applyAlignment="1" applyProtection="1">
      <alignment horizontal="left"/>
      <protection locked="0"/>
    </xf>
    <xf numFmtId="0" fontId="0" fillId="0" borderId="0" xfId="0" applyFill="1"/>
    <xf numFmtId="0" fontId="15" fillId="0" borderId="2" xfId="0" applyFont="1" applyFill="1" applyBorder="1"/>
    <xf numFmtId="0" fontId="3" fillId="0" borderId="0" xfId="0" applyFont="1" applyFill="1"/>
    <xf numFmtId="171" fontId="6" fillId="0" borderId="0" xfId="4" applyNumberFormat="1" applyFont="1" applyFill="1" applyBorder="1"/>
    <xf numFmtId="0" fontId="34" fillId="0" borderId="0" xfId="3" applyFont="1" applyAlignment="1" applyProtection="1"/>
    <xf numFmtId="0" fontId="6" fillId="0" borderId="2" xfId="0" applyFont="1" applyFill="1" applyBorder="1"/>
    <xf numFmtId="164" fontId="7" fillId="0" borderId="0" xfId="4" applyNumberFormat="1" applyFont="1" applyFill="1" applyBorder="1" applyAlignment="1">
      <alignment vertical="center"/>
    </xf>
    <xf numFmtId="164" fontId="6" fillId="0" borderId="5" xfId="4" applyNumberFormat="1" applyFont="1" applyFill="1" applyBorder="1" applyAlignment="1">
      <alignment vertical="center"/>
    </xf>
    <xf numFmtId="164" fontId="7" fillId="0" borderId="5" xfId="4" applyNumberFormat="1" applyFont="1" applyFill="1" applyBorder="1" applyAlignment="1">
      <alignment vertical="center"/>
    </xf>
    <xf numFmtId="164" fontId="7" fillId="0" borderId="5" xfId="4" applyNumberFormat="1" applyFont="1" applyFill="1" applyBorder="1" applyAlignment="1">
      <alignment horizontal="right" vertical="center"/>
    </xf>
    <xf numFmtId="164" fontId="3" fillId="0" borderId="5" xfId="4" applyNumberFormat="1" applyFont="1" applyFill="1" applyBorder="1"/>
    <xf numFmtId="164" fontId="7" fillId="0" borderId="5" xfId="4" applyNumberFormat="1" applyFont="1" applyFill="1" applyBorder="1" applyAlignment="1" applyProtection="1">
      <alignment horizontal="center" vertical="center"/>
      <protection locked="0"/>
    </xf>
    <xf numFmtId="164" fontId="7" fillId="0" borderId="5" xfId="4" applyNumberFormat="1" applyFont="1" applyFill="1" applyBorder="1" applyAlignment="1">
      <alignment horizontal="center" vertical="center"/>
    </xf>
    <xf numFmtId="164" fontId="7" fillId="0" borderId="8" xfId="4" quotePrefix="1" applyNumberFormat="1" applyFont="1" applyFill="1" applyBorder="1" applyAlignment="1" applyProtection="1">
      <alignment horizontal="center" vertical="center"/>
      <protection locked="0"/>
    </xf>
    <xf numFmtId="164" fontId="7" fillId="0" borderId="9" xfId="4" applyNumberFormat="1" applyFont="1" applyFill="1" applyBorder="1" applyAlignment="1" applyProtection="1">
      <alignment horizontal="center" vertical="center"/>
      <protection locked="0"/>
    </xf>
    <xf numFmtId="164" fontId="6" fillId="0" borderId="2" xfId="4" applyNumberFormat="1" applyFont="1" applyFill="1" applyBorder="1" applyAlignment="1">
      <alignment horizontal="left" vertical="center"/>
    </xf>
    <xf numFmtId="164" fontId="6" fillId="0" borderId="2" xfId="4" applyNumberFormat="1" applyFont="1" applyFill="1" applyBorder="1" applyAlignment="1">
      <alignment horizontal="left" vertical="top"/>
    </xf>
    <xf numFmtId="164" fontId="6" fillId="0" borderId="3" xfId="4" applyNumberFormat="1" applyFont="1" applyFill="1" applyBorder="1" applyAlignment="1">
      <alignment horizontal="left" vertical="top"/>
    </xf>
    <xf numFmtId="169" fontId="6" fillId="0" borderId="0" xfId="4" applyNumberFormat="1" applyFont="1" applyFill="1" applyBorder="1" applyAlignment="1" applyProtection="1">
      <alignment vertical="center"/>
    </xf>
    <xf numFmtId="164" fontId="7" fillId="0" borderId="22" xfId="4" applyNumberFormat="1" applyFont="1" applyFill="1" applyBorder="1" applyAlignment="1">
      <alignment vertical="center"/>
    </xf>
    <xf numFmtId="164" fontId="6" fillId="0" borderId="11" xfId="4" applyNumberFormat="1" applyFont="1" applyFill="1" applyBorder="1" applyAlignment="1">
      <alignment vertical="center"/>
    </xf>
    <xf numFmtId="164" fontId="6" fillId="0" borderId="6" xfId="4" applyNumberFormat="1" applyFont="1" applyFill="1" applyBorder="1" applyAlignment="1">
      <alignment vertical="center"/>
    </xf>
    <xf numFmtId="164" fontId="7" fillId="0" borderId="12" xfId="4" applyNumberFormat="1" applyFont="1" applyFill="1" applyBorder="1" applyAlignment="1">
      <alignment horizontal="right" vertical="center"/>
    </xf>
    <xf numFmtId="164" fontId="3" fillId="0" borderId="6" xfId="4" applyNumberFormat="1" applyFont="1" applyFill="1" applyBorder="1"/>
    <xf numFmtId="164" fontId="7" fillId="0" borderId="23" xfId="4" applyNumberFormat="1" applyFont="1" applyFill="1" applyBorder="1" applyAlignment="1">
      <alignment horizontal="left" vertical="center"/>
    </xf>
    <xf numFmtId="169" fontId="6" fillId="0" borderId="1" xfId="4" applyNumberFormat="1" applyFont="1" applyFill="1" applyBorder="1" applyAlignment="1" applyProtection="1">
      <alignment vertical="center"/>
    </xf>
    <xf numFmtId="171" fontId="6" fillId="0" borderId="0" xfId="4" applyNumberFormat="1" applyFont="1" applyFill="1"/>
    <xf numFmtId="171" fontId="2" fillId="0" borderId="5" xfId="4" applyNumberFormat="1" applyFont="1" applyFill="1" applyBorder="1" applyAlignment="1">
      <alignment horizontal="right"/>
    </xf>
    <xf numFmtId="171" fontId="7" fillId="0" borderId="5" xfId="4" applyNumberFormat="1" applyFont="1" applyFill="1" applyBorder="1" applyAlignment="1">
      <alignment horizontal="right"/>
    </xf>
    <xf numFmtId="171" fontId="21" fillId="0" borderId="0" xfId="4" applyNumberFormat="1" applyFont="1" applyFill="1" applyBorder="1"/>
    <xf numFmtId="171" fontId="6" fillId="0" borderId="2" xfId="4" applyNumberFormat="1" applyFont="1" applyFill="1" applyBorder="1" applyAlignment="1">
      <alignment horizontal="left" indent="1"/>
    </xf>
    <xf numFmtId="171" fontId="6" fillId="0" borderId="2" xfId="0" applyNumberFormat="1" applyFont="1" applyFill="1" applyBorder="1" applyAlignment="1">
      <alignment horizontal="left" indent="1"/>
    </xf>
    <xf numFmtId="171" fontId="6" fillId="0" borderId="3" xfId="4" applyNumberFormat="1" applyFont="1" applyFill="1" applyBorder="1" applyAlignment="1">
      <alignment horizontal="left" indent="1"/>
    </xf>
    <xf numFmtId="171" fontId="6" fillId="0" borderId="0" xfId="4" applyNumberFormat="1" applyFont="1" applyFill="1" applyBorder="1" applyAlignment="1">
      <alignment horizontal="right"/>
    </xf>
    <xf numFmtId="171" fontId="6" fillId="0" borderId="0" xfId="4" applyNumberFormat="1" applyFont="1" applyFill="1" applyAlignment="1">
      <alignment horizontal="right"/>
    </xf>
    <xf numFmtId="171" fontId="7" fillId="0" borderId="14" xfId="4" applyNumberFormat="1" applyFont="1" applyFill="1" applyBorder="1" applyAlignment="1">
      <alignment horizontal="left"/>
    </xf>
    <xf numFmtId="171" fontId="7" fillId="0" borderId="0" xfId="4" applyNumberFormat="1" applyFont="1" applyFill="1" applyAlignment="1">
      <alignment horizontal="right"/>
    </xf>
    <xf numFmtId="169" fontId="15" fillId="0" borderId="2" xfId="4" applyNumberFormat="1" applyFont="1" applyBorder="1" applyAlignment="1">
      <alignment horizontal="left" vertical="center"/>
    </xf>
    <xf numFmtId="169" fontId="15" fillId="0" borderId="2" xfId="4" applyNumberFormat="1" applyFont="1" applyFill="1" applyBorder="1" applyAlignment="1" applyProtection="1">
      <alignment horizontal="left" vertical="center"/>
      <protection locked="0"/>
    </xf>
    <xf numFmtId="0" fontId="0" fillId="2" borderId="0" xfId="0" applyFill="1"/>
    <xf numFmtId="168" fontId="6" fillId="0" borderId="0" xfId="9" applyNumberFormat="1" applyFont="1" applyBorder="1"/>
    <xf numFmtId="168" fontId="6" fillId="0" borderId="0" xfId="7" applyNumberFormat="1" applyFont="1" applyBorder="1"/>
    <xf numFmtId="177" fontId="15" fillId="0" borderId="0" xfId="0" applyNumberFormat="1" applyFont="1" applyBorder="1"/>
    <xf numFmtId="177" fontId="15" fillId="0" borderId="1" xfId="0" applyNumberFormat="1" applyFont="1" applyBorder="1"/>
    <xf numFmtId="177" fontId="15" fillId="0" borderId="5" xfId="0" applyNumberFormat="1" applyFont="1" applyBorder="1"/>
    <xf numFmtId="0" fontId="7" fillId="0" borderId="18" xfId="7" applyFont="1" applyBorder="1" applyAlignment="1">
      <alignment horizontal="center"/>
    </xf>
    <xf numFmtId="0" fontId="7" fillId="0" borderId="19" xfId="7" applyFont="1" applyBorder="1" applyAlignment="1">
      <alignment horizontal="center"/>
    </xf>
    <xf numFmtId="0" fontId="7" fillId="0" borderId="0" xfId="7" applyFont="1" applyBorder="1" applyAlignment="1">
      <alignment horizontal="center"/>
    </xf>
    <xf numFmtId="0" fontId="7" fillId="0" borderId="1" xfId="7" applyFont="1" applyBorder="1" applyAlignment="1">
      <alignment horizontal="center"/>
    </xf>
    <xf numFmtId="0" fontId="7" fillId="0" borderId="5" xfId="7" applyFont="1" applyBorder="1" applyAlignment="1">
      <alignment horizontal="center"/>
    </xf>
    <xf numFmtId="0" fontId="7" fillId="0" borderId="9" xfId="7" applyFont="1" applyBorder="1" applyAlignment="1">
      <alignment horizontal="center"/>
    </xf>
    <xf numFmtId="9" fontId="7" fillId="0" borderId="4" xfId="0" applyNumberFormat="1" applyFont="1" applyBorder="1" applyAlignment="1">
      <alignment horizontal="center" vertical="center" wrapText="1"/>
    </xf>
    <xf numFmtId="0" fontId="12" fillId="0" borderId="2" xfId="0" applyFont="1" applyBorder="1"/>
    <xf numFmtId="0" fontId="12" fillId="0" borderId="2" xfId="0" applyFont="1" applyFill="1" applyBorder="1"/>
    <xf numFmtId="169" fontId="7" fillId="0" borderId="0" xfId="4" applyNumberFormat="1" applyFont="1" applyFill="1" applyBorder="1" applyAlignment="1" applyProtection="1">
      <alignment vertical="center"/>
    </xf>
    <xf numFmtId="169" fontId="7" fillId="0" borderId="1" xfId="4" applyNumberFormat="1" applyFont="1" applyFill="1" applyBorder="1" applyAlignment="1" applyProtection="1">
      <alignment vertical="center"/>
    </xf>
    <xf numFmtId="169" fontId="6" fillId="0" borderId="0" xfId="4" applyNumberFormat="1" applyFont="1" applyFill="1" applyBorder="1" applyAlignment="1" applyProtection="1">
      <alignment vertical="top"/>
    </xf>
    <xf numFmtId="169" fontId="6" fillId="0" borderId="1" xfId="4" applyNumberFormat="1" applyFont="1" applyFill="1" applyBorder="1" applyAlignment="1" applyProtection="1">
      <alignment vertical="top"/>
    </xf>
    <xf numFmtId="169" fontId="6" fillId="0" borderId="5" xfId="4" applyNumberFormat="1" applyFont="1" applyFill="1" applyBorder="1" applyAlignment="1" applyProtection="1">
      <alignment vertical="center"/>
    </xf>
    <xf numFmtId="169" fontId="6" fillId="0" borderId="9" xfId="4" applyNumberFormat="1" applyFont="1" applyFill="1" applyBorder="1" applyAlignment="1" applyProtection="1">
      <alignment vertical="center"/>
    </xf>
    <xf numFmtId="1" fontId="7" fillId="0" borderId="10" xfId="4" applyNumberFormat="1" applyFont="1" applyBorder="1" applyAlignment="1">
      <alignment horizontal="left"/>
    </xf>
    <xf numFmtId="1" fontId="7" fillId="0" borderId="15" xfId="4" applyNumberFormat="1" applyFont="1" applyBorder="1" applyAlignment="1">
      <alignment horizontal="left"/>
    </xf>
    <xf numFmtId="0" fontId="12" fillId="0" borderId="13" xfId="4" applyFont="1" applyBorder="1" applyAlignment="1">
      <alignment horizontal="left"/>
    </xf>
    <xf numFmtId="177" fontId="16" fillId="0" borderId="0" xfId="4" applyNumberFormat="1" applyFont="1" applyFill="1" applyBorder="1" applyAlignment="1">
      <alignment horizontal="right"/>
    </xf>
    <xf numFmtId="169" fontId="12" fillId="0" borderId="2" xfId="4" applyNumberFormat="1" applyFont="1" applyBorder="1" applyAlignment="1">
      <alignment horizontal="left"/>
    </xf>
    <xf numFmtId="0" fontId="3" fillId="2" borderId="0" xfId="0" applyFont="1" applyFill="1"/>
    <xf numFmtId="0" fontId="35" fillId="0" borderId="0" xfId="0" applyFont="1"/>
    <xf numFmtId="0" fontId="12" fillId="0" borderId="2" xfId="4" applyFont="1" applyBorder="1" applyAlignment="1">
      <alignment horizontal="left"/>
    </xf>
    <xf numFmtId="178" fontId="12" fillId="0" borderId="0" xfId="4" applyNumberFormat="1" applyFont="1" applyBorder="1" applyAlignment="1" applyProtection="1">
      <alignment vertical="center"/>
    </xf>
    <xf numFmtId="1" fontId="0" fillId="0" borderId="0" xfId="0" applyNumberFormat="1"/>
    <xf numFmtId="164" fontId="7" fillId="0" borderId="2" xfId="4" applyNumberFormat="1" applyFont="1" applyBorder="1" applyAlignment="1">
      <alignment horizontal="left" vertical="center"/>
    </xf>
    <xf numFmtId="179" fontId="3" fillId="0" borderId="0" xfId="0" applyNumberFormat="1" applyFont="1"/>
    <xf numFmtId="0" fontId="0" fillId="0" borderId="0" xfId="0" applyNumberFormat="1"/>
    <xf numFmtId="171" fontId="7" fillId="0" borderId="2" xfId="0" applyNumberFormat="1" applyFont="1" applyFill="1" applyBorder="1" applyAlignment="1">
      <alignment horizontal="left"/>
    </xf>
    <xf numFmtId="0" fontId="35" fillId="0" borderId="0" xfId="0" applyFont="1" applyFill="1"/>
    <xf numFmtId="172" fontId="7" fillId="0" borderId="18" xfId="4" applyNumberFormat="1" applyFont="1" applyFill="1" applyBorder="1" applyAlignment="1" applyProtection="1">
      <alignment horizontal="right"/>
    </xf>
    <xf numFmtId="172" fontId="7" fillId="0" borderId="0" xfId="4" applyNumberFormat="1" applyFont="1" applyFill="1" applyBorder="1" applyAlignment="1" applyProtection="1">
      <alignment horizontal="right"/>
    </xf>
    <xf numFmtId="177" fontId="12" fillId="0" borderId="0" xfId="0" applyNumberFormat="1" applyFont="1" applyBorder="1"/>
    <xf numFmtId="177" fontId="12" fillId="0" borderId="1" xfId="0" applyNumberFormat="1" applyFont="1" applyBorder="1"/>
    <xf numFmtId="9" fontId="15" fillId="0" borderId="0" xfId="0" applyNumberFormat="1" applyFont="1" applyBorder="1" applyAlignment="1">
      <alignment horizontal="right" indent="2"/>
    </xf>
    <xf numFmtId="0" fontId="0" fillId="0" borderId="0" xfId="0" applyFill="1" applyBorder="1"/>
    <xf numFmtId="177" fontId="15" fillId="0" borderId="0" xfId="0" applyNumberFormat="1" applyFont="1" applyFill="1" applyBorder="1"/>
    <xf numFmtId="177" fontId="15" fillId="0" borderId="1" xfId="0" applyNumberFormat="1" applyFont="1" applyFill="1" applyBorder="1"/>
    <xf numFmtId="177" fontId="12" fillId="0" borderId="0" xfId="0" applyNumberFormat="1" applyFont="1" applyFill="1" applyBorder="1"/>
    <xf numFmtId="177" fontId="12" fillId="0" borderId="1" xfId="0" applyNumberFormat="1" applyFont="1" applyFill="1" applyBorder="1"/>
    <xf numFmtId="1" fontId="12" fillId="0" borderId="6" xfId="4" applyNumberFormat="1" applyFont="1" applyFill="1" applyBorder="1" applyAlignment="1" applyProtection="1">
      <alignment horizontal="center" wrapText="1"/>
      <protection locked="0"/>
    </xf>
    <xf numFmtId="0" fontId="10" fillId="0" borderId="2" xfId="0" applyFont="1" applyFill="1" applyBorder="1"/>
    <xf numFmtId="0" fontId="10" fillId="0" borderId="2" xfId="0" applyFont="1" applyBorder="1"/>
    <xf numFmtId="0" fontId="10" fillId="0" borderId="2" xfId="4" applyFont="1" applyBorder="1" applyAlignment="1">
      <alignment horizontal="left" vertical="center"/>
    </xf>
    <xf numFmtId="0" fontId="10" fillId="0" borderId="0" xfId="4" applyFont="1" applyAlignment="1" applyProtection="1">
      <alignment horizontal="left" vertical="center"/>
      <protection locked="0"/>
    </xf>
    <xf numFmtId="0" fontId="10" fillId="0" borderId="0" xfId="8" applyFont="1" applyFill="1"/>
    <xf numFmtId="3" fontId="3" fillId="0" borderId="0" xfId="0" applyNumberFormat="1" applyFont="1"/>
    <xf numFmtId="0" fontId="6" fillId="0" borderId="2" xfId="8" applyFont="1" applyBorder="1" applyAlignment="1">
      <alignment horizontal="left" indent="1"/>
    </xf>
    <xf numFmtId="0" fontId="6" fillId="0" borderId="3" xfId="8" applyFont="1" applyBorder="1" applyAlignment="1">
      <alignment horizontal="left" indent="1"/>
    </xf>
    <xf numFmtId="3" fontId="6" fillId="0" borderId="3" xfId="8" applyNumberFormat="1" applyFont="1" applyBorder="1" applyAlignment="1">
      <alignment horizontal="left" wrapText="1" indent="1"/>
    </xf>
    <xf numFmtId="0" fontId="10" fillId="0" borderId="7" xfId="0" applyFont="1" applyBorder="1"/>
    <xf numFmtId="0" fontId="10" fillId="0" borderId="8" xfId="0" applyFont="1" applyBorder="1"/>
    <xf numFmtId="0" fontId="12" fillId="0" borderId="7" xfId="0" applyFont="1" applyBorder="1"/>
    <xf numFmtId="0" fontId="15" fillId="0" borderId="7" xfId="0" applyFont="1" applyFill="1" applyBorder="1"/>
    <xf numFmtId="0" fontId="12" fillId="0" borderId="7" xfId="0" applyFont="1" applyFill="1" applyBorder="1"/>
    <xf numFmtId="0" fontId="10" fillId="0" borderId="7" xfId="0" applyFont="1" applyFill="1" applyBorder="1"/>
    <xf numFmtId="0" fontId="15" fillId="0" borderId="7" xfId="0" applyFont="1" applyBorder="1"/>
    <xf numFmtId="177" fontId="12" fillId="0" borderId="7" xfId="0" applyNumberFormat="1" applyFont="1" applyBorder="1"/>
    <xf numFmtId="177" fontId="15" fillId="0" borderId="7" xfId="0" applyNumberFormat="1" applyFont="1" applyFill="1" applyBorder="1"/>
    <xf numFmtId="177" fontId="12" fillId="0" borderId="7" xfId="0" applyNumberFormat="1" applyFont="1" applyFill="1" applyBorder="1"/>
    <xf numFmtId="177" fontId="15" fillId="0" borderId="7" xfId="0" applyNumberFormat="1" applyFont="1" applyBorder="1"/>
    <xf numFmtId="177" fontId="15" fillId="0" borderId="8" xfId="0" applyNumberFormat="1" applyFont="1" applyBorder="1"/>
    <xf numFmtId="177" fontId="10" fillId="0" borderId="7" xfId="0" applyNumberFormat="1" applyFont="1" applyFill="1" applyBorder="1"/>
    <xf numFmtId="177" fontId="10" fillId="0" borderId="0" xfId="0" applyNumberFormat="1" applyFont="1" applyFill="1" applyBorder="1"/>
    <xf numFmtId="177" fontId="10" fillId="0" borderId="1" xfId="0" applyNumberFormat="1" applyFont="1" applyFill="1" applyBorder="1"/>
    <xf numFmtId="0" fontId="15" fillId="0" borderId="8" xfId="0" applyFont="1" applyBorder="1"/>
    <xf numFmtId="178" fontId="12" fillId="0" borderId="4" xfId="4" applyNumberFormat="1" applyFont="1" applyBorder="1" applyAlignment="1">
      <alignment horizontal="center" vertical="center" wrapText="1"/>
    </xf>
    <xf numFmtId="9" fontId="3" fillId="0" borderId="0" xfId="9" applyFont="1"/>
    <xf numFmtId="9" fontId="12" fillId="0" borderId="0" xfId="9" applyFont="1" applyBorder="1" applyAlignment="1" applyProtection="1">
      <alignment vertical="center"/>
    </xf>
    <xf numFmtId="0" fontId="32" fillId="3" borderId="0" xfId="0" applyFont="1" applyFill="1" applyAlignment="1">
      <alignment wrapText="1"/>
    </xf>
    <xf numFmtId="0" fontId="33" fillId="3" borderId="0" xfId="0" applyFont="1" applyFill="1"/>
    <xf numFmtId="0" fontId="1" fillId="3" borderId="0" xfId="0" applyFont="1" applyFill="1" applyAlignment="1">
      <alignment wrapText="1"/>
    </xf>
    <xf numFmtId="0" fontId="1" fillId="3" borderId="0" xfId="0" applyFont="1" applyFill="1"/>
    <xf numFmtId="0" fontId="29" fillId="3" borderId="0" xfId="3" applyFill="1" applyAlignment="1" applyProtection="1">
      <alignment wrapText="1"/>
    </xf>
    <xf numFmtId="0" fontId="29" fillId="3" borderId="0" xfId="3" applyFill="1" applyAlignment="1" applyProtection="1"/>
    <xf numFmtId="0" fontId="30" fillId="3" borderId="0" xfId="3" applyFont="1" applyFill="1" applyAlignment="1" applyProtection="1"/>
    <xf numFmtId="0" fontId="3" fillId="3" borderId="0" xfId="0" applyFont="1" applyFill="1"/>
    <xf numFmtId="0" fontId="3" fillId="3" borderId="0" xfId="0" quotePrefix="1" applyFont="1" applyFill="1"/>
    <xf numFmtId="0" fontId="5" fillId="3" borderId="0" xfId="0" applyFont="1" applyFill="1"/>
    <xf numFmtId="0" fontId="0" fillId="3" borderId="0" xfId="0" applyFill="1"/>
    <xf numFmtId="0" fontId="29" fillId="3" borderId="0" xfId="3" applyFont="1" applyFill="1" applyAlignment="1" applyProtection="1"/>
    <xf numFmtId="0" fontId="4" fillId="0" borderId="0" xfId="4" applyFont="1" applyFill="1" applyBorder="1" applyAlignment="1">
      <alignment vertical="center"/>
    </xf>
    <xf numFmtId="0" fontId="6" fillId="0" borderId="0" xfId="4" applyFont="1" applyFill="1" applyBorder="1" applyAlignment="1">
      <alignment vertical="center"/>
    </xf>
    <xf numFmtId="166" fontId="7" fillId="0" borderId="0" xfId="4" applyNumberFormat="1" applyFont="1" applyFill="1" applyBorder="1" applyAlignment="1"/>
    <xf numFmtId="166" fontId="7" fillId="0" borderId="0" xfId="4" applyNumberFormat="1" applyFont="1" applyFill="1" applyBorder="1" applyAlignment="1">
      <alignment vertical="center"/>
    </xf>
    <xf numFmtId="0" fontId="15" fillId="0" borderId="0" xfId="4" applyFont="1" applyFill="1" applyBorder="1" applyAlignment="1">
      <alignment vertical="center"/>
    </xf>
    <xf numFmtId="0" fontId="15" fillId="0" borderId="0" xfId="0" applyFont="1" applyFill="1"/>
    <xf numFmtId="169" fontId="10" fillId="0" borderId="2" xfId="4" applyNumberFormat="1" applyFont="1" applyBorder="1" applyAlignment="1">
      <alignment horizontal="left" vertical="center"/>
    </xf>
    <xf numFmtId="0" fontId="10" fillId="0" borderId="0" xfId="0" applyFont="1" applyFill="1"/>
    <xf numFmtId="37" fontId="10" fillId="0" borderId="0" xfId="0" applyNumberFormat="1" applyFont="1" applyFill="1"/>
    <xf numFmtId="165" fontId="0" fillId="0" borderId="0" xfId="0" applyNumberFormat="1" applyFill="1"/>
    <xf numFmtId="164" fontId="12" fillId="0" borderId="4" xfId="4" applyNumberFormat="1" applyFont="1" applyFill="1" applyBorder="1" applyAlignment="1">
      <alignment horizontal="center" vertical="center" wrapText="1"/>
    </xf>
    <xf numFmtId="9" fontId="12" fillId="0" borderId="4" xfId="10" applyFont="1" applyFill="1" applyBorder="1" applyAlignment="1">
      <alignment horizontal="center" vertical="center" wrapText="1"/>
    </xf>
    <xf numFmtId="1" fontId="12" fillId="0" borderId="2" xfId="0" applyNumberFormat="1" applyFont="1" applyBorder="1" applyAlignment="1">
      <alignment horizontal="right" indent="1"/>
    </xf>
    <xf numFmtId="1" fontId="15" fillId="0" borderId="2" xfId="0" applyNumberFormat="1" applyFont="1" applyBorder="1" applyAlignment="1">
      <alignment horizontal="right" indent="1"/>
    </xf>
    <xf numFmtId="1" fontId="10" fillId="0" borderId="2" xfId="0" applyNumberFormat="1" applyFont="1" applyFill="1" applyBorder="1" applyAlignment="1">
      <alignment horizontal="right" indent="1"/>
    </xf>
    <xf numFmtId="1" fontId="15" fillId="0" borderId="3" xfId="0" applyNumberFormat="1" applyFont="1" applyBorder="1" applyAlignment="1">
      <alignment horizontal="right" indent="1"/>
    </xf>
    <xf numFmtId="0" fontId="10" fillId="0" borderId="0" xfId="4" applyFont="1" applyFill="1" applyBorder="1" applyAlignment="1">
      <alignment horizontal="left"/>
    </xf>
    <xf numFmtId="0" fontId="6" fillId="0" borderId="0" xfId="4" applyFont="1" applyFill="1" applyAlignment="1">
      <alignment horizontal="left"/>
    </xf>
    <xf numFmtId="1" fontId="10" fillId="0" borderId="0" xfId="0" applyNumberFormat="1" applyFont="1" applyFill="1" applyAlignment="1">
      <alignment vertical="center"/>
    </xf>
    <xf numFmtId="0" fontId="12" fillId="0" borderId="18" xfId="4" applyNumberFormat="1" applyFont="1" applyBorder="1" applyAlignment="1">
      <alignment horizontal="center" vertical="center"/>
    </xf>
    <xf numFmtId="0" fontId="12" fillId="0" borderId="19" xfId="4" applyNumberFormat="1" applyFont="1" applyBorder="1" applyAlignment="1">
      <alignment horizontal="center" vertical="center"/>
    </xf>
    <xf numFmtId="0" fontId="10" fillId="0" borderId="0" xfId="4" applyFont="1" applyFill="1" applyAlignment="1">
      <alignment horizontal="left" vertical="center"/>
    </xf>
    <xf numFmtId="0" fontId="15" fillId="0" borderId="0" xfId="0" applyFont="1" applyFill="1" applyBorder="1"/>
    <xf numFmtId="164" fontId="10" fillId="0" borderId="0" xfId="4" applyNumberFormat="1" applyFont="1" applyFill="1" applyBorder="1" applyAlignment="1">
      <alignment horizontal="left" vertical="center"/>
    </xf>
    <xf numFmtId="164" fontId="10" fillId="0" borderId="0" xfId="0" applyNumberFormat="1" applyFont="1" applyFill="1" applyBorder="1"/>
    <xf numFmtId="0" fontId="15" fillId="0" borderId="0" xfId="7" applyFont="1" applyFill="1" applyBorder="1"/>
    <xf numFmtId="0" fontId="6" fillId="0" borderId="0" xfId="7" applyFont="1" applyFill="1" applyBorder="1" applyAlignment="1">
      <alignment vertical="top" wrapText="1"/>
    </xf>
    <xf numFmtId="164" fontId="6" fillId="0" borderId="4" xfId="4" applyNumberFormat="1" applyFont="1" applyFill="1" applyBorder="1" applyAlignment="1">
      <alignment horizontal="left" vertical="center" indent="1"/>
    </xf>
    <xf numFmtId="0" fontId="10" fillId="0" borderId="2" xfId="4" applyFont="1" applyFill="1" applyBorder="1" applyAlignment="1" applyProtection="1">
      <alignment horizontal="left"/>
      <protection locked="0"/>
    </xf>
    <xf numFmtId="0" fontId="10" fillId="0" borderId="2" xfId="4" applyFont="1" applyFill="1" applyBorder="1" applyAlignment="1" applyProtection="1">
      <protection locked="0"/>
    </xf>
    <xf numFmtId="0" fontId="10" fillId="0" borderId="3" xfId="4" applyFont="1" applyFill="1" applyBorder="1" applyAlignment="1" applyProtection="1">
      <protection locked="0"/>
    </xf>
    <xf numFmtId="164" fontId="2" fillId="0" borderId="0" xfId="4" applyNumberFormat="1" applyFont="1" applyBorder="1" applyAlignment="1" applyProtection="1">
      <alignment horizontal="left" vertical="center"/>
      <protection locked="0"/>
    </xf>
    <xf numFmtId="164" fontId="1" fillId="0" borderId="5" xfId="4" applyNumberFormat="1" applyFont="1" applyBorder="1"/>
    <xf numFmtId="164" fontId="7" fillId="0" borderId="6" xfId="4" applyNumberFormat="1" applyFont="1" applyBorder="1" applyAlignment="1" applyProtection="1">
      <alignment horizontal="center" vertical="center"/>
      <protection locked="0"/>
    </xf>
    <xf numFmtId="164" fontId="7" fillId="0" borderId="11" xfId="4" quotePrefix="1" applyNumberFormat="1" applyFont="1" applyBorder="1" applyAlignment="1" applyProtection="1">
      <alignment horizontal="center" vertical="center"/>
      <protection locked="0"/>
    </xf>
    <xf numFmtId="164" fontId="7" fillId="0" borderId="6" xfId="4" applyNumberFormat="1" applyFont="1" applyFill="1" applyBorder="1" applyAlignment="1" applyProtection="1">
      <alignment horizontal="center" vertical="center"/>
      <protection locked="0"/>
    </xf>
    <xf numFmtId="164" fontId="7" fillId="0" borderId="6" xfId="4" applyNumberFormat="1" applyFont="1" applyFill="1" applyBorder="1" applyAlignment="1">
      <alignment horizontal="center" vertical="center"/>
    </xf>
    <xf numFmtId="169" fontId="6" fillId="0" borderId="7" xfId="4" applyNumberFormat="1" applyFont="1" applyFill="1" applyBorder="1" applyAlignment="1" applyProtection="1">
      <alignment vertical="center"/>
    </xf>
    <xf numFmtId="169" fontId="6" fillId="0" borderId="8" xfId="4" applyNumberFormat="1" applyFont="1" applyFill="1" applyBorder="1" applyAlignment="1" applyProtection="1">
      <alignment vertical="center"/>
    </xf>
    <xf numFmtId="177" fontId="37" fillId="4" borderId="2" xfId="4" applyNumberFormat="1" applyFont="1" applyFill="1" applyBorder="1" applyAlignment="1">
      <alignment horizontal="center"/>
    </xf>
    <xf numFmtId="0" fontId="7" fillId="0" borderId="12" xfId="0" applyFont="1" applyBorder="1" applyAlignment="1">
      <alignment horizontal="right"/>
    </xf>
    <xf numFmtId="0" fontId="0" fillId="0" borderId="4" xfId="0" applyBorder="1"/>
    <xf numFmtId="0" fontId="7" fillId="0" borderId="6" xfId="0" applyFont="1" applyBorder="1" applyAlignment="1">
      <alignment horizontal="right"/>
    </xf>
    <xf numFmtId="0" fontId="6" fillId="0" borderId="2" xfId="4" applyFont="1" applyBorder="1" applyAlignment="1">
      <alignment horizontal="left"/>
    </xf>
    <xf numFmtId="0" fontId="6" fillId="0" borderId="3" xfId="4" applyFont="1" applyBorder="1" applyAlignment="1">
      <alignment horizontal="left"/>
    </xf>
    <xf numFmtId="182" fontId="6" fillId="0" borderId="0" xfId="4" applyNumberFormat="1" applyFont="1" applyBorder="1" applyAlignment="1" applyProtection="1">
      <alignment horizontal="right" vertical="center"/>
    </xf>
    <xf numFmtId="182" fontId="6" fillId="0" borderId="1" xfId="4" applyNumberFormat="1" applyFont="1" applyBorder="1" applyAlignment="1" applyProtection="1">
      <alignment horizontal="right" vertical="center"/>
    </xf>
    <xf numFmtId="182" fontId="6" fillId="0" borderId="5" xfId="4" applyNumberFormat="1" applyFont="1" applyBorder="1" applyAlignment="1" applyProtection="1">
      <alignment horizontal="right" vertical="center"/>
    </xf>
    <xf numFmtId="182" fontId="6" fillId="0" borderId="9" xfId="4" applyNumberFormat="1" applyFont="1" applyBorder="1" applyAlignment="1" applyProtection="1">
      <alignment horizontal="right" vertical="center"/>
    </xf>
    <xf numFmtId="171" fontId="7" fillId="0" borderId="0" xfId="4" applyNumberFormat="1" applyFont="1" applyFill="1"/>
    <xf numFmtId="176" fontId="12" fillId="0" borderId="4" xfId="4" applyNumberFormat="1" applyFont="1" applyBorder="1" applyAlignment="1" applyProtection="1">
      <alignment horizontal="center"/>
    </xf>
    <xf numFmtId="177" fontId="16" fillId="0" borderId="1" xfId="4" applyNumberFormat="1" applyFont="1" applyFill="1" applyBorder="1" applyAlignment="1">
      <alignment horizontal="right"/>
    </xf>
    <xf numFmtId="177" fontId="17" fillId="0" borderId="1" xfId="4" applyNumberFormat="1" applyFont="1" applyFill="1" applyBorder="1" applyAlignment="1">
      <alignment horizontal="right"/>
    </xf>
    <xf numFmtId="177" fontId="17" fillId="0" borderId="3" xfId="4" applyNumberFormat="1" applyFont="1" applyFill="1" applyBorder="1" applyAlignment="1">
      <alignment horizontal="right"/>
    </xf>
    <xf numFmtId="0" fontId="11" fillId="0" borderId="0" xfId="0" applyFont="1" applyFill="1"/>
    <xf numFmtId="177" fontId="15" fillId="0" borderId="2" xfId="0" applyNumberFormat="1" applyFont="1" applyBorder="1"/>
    <xf numFmtId="177" fontId="15" fillId="0" borderId="3" xfId="0" applyNumberFormat="1" applyFont="1" applyBorder="1"/>
    <xf numFmtId="177" fontId="6" fillId="0" borderId="0" xfId="0" applyNumberFormat="1" applyFont="1" applyBorder="1" applyAlignment="1"/>
    <xf numFmtId="177" fontId="6" fillId="0" borderId="1" xfId="0" applyNumberFormat="1" applyFont="1" applyBorder="1" applyAlignment="1"/>
    <xf numFmtId="177" fontId="6" fillId="0" borderId="5" xfId="0" applyNumberFormat="1" applyFont="1" applyBorder="1" applyAlignment="1"/>
    <xf numFmtId="177" fontId="6" fillId="0" borderId="9" xfId="0" applyNumberFormat="1" applyFont="1" applyBorder="1" applyAlignment="1"/>
    <xf numFmtId="177" fontId="9" fillId="0" borderId="0" xfId="0" applyNumberFormat="1" applyFont="1" applyBorder="1" applyAlignment="1"/>
    <xf numFmtId="177" fontId="9" fillId="0" borderId="1" xfId="0" applyNumberFormat="1" applyFont="1" applyBorder="1" applyAlignment="1"/>
    <xf numFmtId="177" fontId="9" fillId="0" borderId="5" xfId="0" applyNumberFormat="1" applyFont="1" applyBorder="1" applyAlignment="1"/>
    <xf numFmtId="177" fontId="9" fillId="0" borderId="9" xfId="0" applyNumberFormat="1" applyFont="1" applyBorder="1" applyAlignment="1"/>
    <xf numFmtId="177" fontId="22" fillId="0" borderId="0" xfId="2" applyNumberFormat="1" applyFont="1" applyFill="1" applyBorder="1" applyAlignment="1">
      <alignment horizontal="right"/>
    </xf>
    <xf numFmtId="177" fontId="22" fillId="0" borderId="1" xfId="2" applyNumberFormat="1" applyFont="1" applyFill="1" applyBorder="1" applyAlignment="1">
      <alignment horizontal="right"/>
    </xf>
    <xf numFmtId="177" fontId="6" fillId="0" borderId="0" xfId="4" applyNumberFormat="1" applyFont="1" applyFill="1" applyBorder="1" applyAlignment="1" applyProtection="1">
      <alignment vertical="center"/>
    </xf>
    <xf numFmtId="177" fontId="23" fillId="0" borderId="0" xfId="2" applyNumberFormat="1" applyFont="1" applyFill="1" applyBorder="1" applyAlignment="1">
      <alignment horizontal="right"/>
    </xf>
    <xf numFmtId="177" fontId="23" fillId="0" borderId="1" xfId="2" applyNumberFormat="1" applyFont="1" applyFill="1" applyBorder="1" applyAlignment="1">
      <alignment horizontal="right"/>
    </xf>
    <xf numFmtId="177" fontId="23" fillId="0" borderId="0" xfId="2" applyNumberFormat="1" applyFont="1" applyFill="1" applyBorder="1" applyAlignment="1">
      <alignment horizontal="right" vertical="top"/>
    </xf>
    <xf numFmtId="177" fontId="23" fillId="0" borderId="1" xfId="2" applyNumberFormat="1" applyFont="1" applyFill="1" applyBorder="1" applyAlignment="1">
      <alignment horizontal="right" vertical="top"/>
    </xf>
    <xf numFmtId="177" fontId="23" fillId="0" borderId="5" xfId="2" applyNumberFormat="1" applyFont="1" applyFill="1" applyBorder="1" applyAlignment="1">
      <alignment horizontal="right"/>
    </xf>
    <xf numFmtId="177" fontId="23" fillId="0" borderId="9" xfId="2" applyNumberFormat="1" applyFont="1" applyFill="1" applyBorder="1" applyAlignment="1">
      <alignment horizontal="right"/>
    </xf>
    <xf numFmtId="177" fontId="23" fillId="0" borderId="0" xfId="4" applyNumberFormat="1" applyFont="1" applyFill="1" applyBorder="1" applyAlignment="1">
      <alignment horizontal="right"/>
    </xf>
    <xf numFmtId="177" fontId="23" fillId="0" borderId="1" xfId="4" applyNumberFormat="1" applyFont="1" applyFill="1" applyBorder="1" applyAlignment="1">
      <alignment horizontal="right"/>
    </xf>
    <xf numFmtId="177" fontId="6" fillId="0" borderId="5" xfId="0" applyNumberFormat="1" applyFont="1" applyFill="1" applyBorder="1" applyAlignment="1">
      <alignment horizontal="right"/>
    </xf>
    <xf numFmtId="177" fontId="6" fillId="0" borderId="9" xfId="0" applyNumberFormat="1" applyFont="1" applyFill="1" applyBorder="1" applyAlignment="1">
      <alignment horizontal="right"/>
    </xf>
    <xf numFmtId="177" fontId="17" fillId="0" borderId="0" xfId="4" applyNumberFormat="1" applyFont="1" applyFill="1" applyBorder="1" applyAlignment="1">
      <alignment horizontal="right" vertical="top"/>
    </xf>
    <xf numFmtId="177" fontId="17" fillId="0" borderId="8" xfId="4" applyNumberFormat="1" applyFont="1" applyFill="1" applyBorder="1" applyAlignment="1">
      <alignment horizontal="right" vertical="top"/>
    </xf>
    <xf numFmtId="177" fontId="17" fillId="0" borderId="5" xfId="4" applyNumberFormat="1" applyFont="1" applyFill="1" applyBorder="1" applyAlignment="1">
      <alignment horizontal="right" vertical="top"/>
    </xf>
    <xf numFmtId="177" fontId="15" fillId="0" borderId="0" xfId="0" applyNumberFormat="1" applyFont="1" applyBorder="1" applyAlignment="1"/>
    <xf numFmtId="177" fontId="15" fillId="0" borderId="1" xfId="0" applyNumberFormat="1" applyFont="1" applyBorder="1" applyAlignment="1"/>
    <xf numFmtId="177" fontId="12" fillId="0" borderId="0" xfId="0" applyNumberFormat="1" applyFont="1"/>
    <xf numFmtId="177" fontId="12" fillId="0" borderId="2" xfId="1" applyNumberFormat="1" applyFont="1" applyBorder="1" applyAlignment="1">
      <alignment horizontal="right"/>
    </xf>
    <xf numFmtId="177" fontId="12" fillId="0" borderId="7" xfId="4" applyNumberFormat="1" applyFont="1" applyBorder="1" applyAlignment="1" applyProtection="1">
      <alignment horizontal="right"/>
    </xf>
    <xf numFmtId="177" fontId="12" fillId="0" borderId="0" xfId="4" applyNumberFormat="1" applyFont="1" applyBorder="1" applyAlignment="1" applyProtection="1">
      <alignment horizontal="right"/>
    </xf>
    <xf numFmtId="177" fontId="12" fillId="0" borderId="1" xfId="4" applyNumberFormat="1" applyFont="1" applyBorder="1" applyAlignment="1" applyProtection="1">
      <alignment horizontal="right"/>
    </xf>
    <xf numFmtId="177" fontId="10" fillId="0" borderId="0" xfId="0" applyNumberFormat="1" applyFont="1"/>
    <xf numFmtId="177" fontId="15" fillId="0" borderId="2" xfId="1" applyNumberFormat="1" applyFont="1" applyBorder="1" applyAlignment="1">
      <alignment horizontal="right" vertical="center"/>
    </xf>
    <xf numFmtId="177" fontId="15" fillId="0" borderId="7" xfId="4" applyNumberFormat="1" applyFont="1" applyBorder="1" applyAlignment="1" applyProtection="1">
      <alignment horizontal="right"/>
    </xf>
    <xf numFmtId="177" fontId="15" fillId="0" borderId="0" xfId="4" applyNumberFormat="1" applyFont="1" applyBorder="1" applyAlignment="1" applyProtection="1">
      <alignment horizontal="right"/>
    </xf>
    <xf numFmtId="177" fontId="15" fillId="0" borderId="0" xfId="4" applyNumberFormat="1" applyFont="1" applyBorder="1" applyAlignment="1" applyProtection="1">
      <alignment horizontal="right" vertical="center"/>
    </xf>
    <xf numFmtId="177" fontId="10" fillId="0" borderId="1" xfId="4" applyNumberFormat="1" applyFont="1" applyBorder="1" applyAlignment="1" applyProtection="1">
      <alignment horizontal="right"/>
    </xf>
    <xf numFmtId="177" fontId="15" fillId="0" borderId="7" xfId="4" applyNumberFormat="1" applyFont="1" applyBorder="1" applyAlignment="1" applyProtection="1">
      <alignment horizontal="right" vertical="center"/>
    </xf>
    <xf numFmtId="177" fontId="17" fillId="0" borderId="2" xfId="4" applyNumberFormat="1" applyFont="1" applyFill="1" applyBorder="1" applyAlignment="1">
      <alignment horizontal="right"/>
    </xf>
    <xf numFmtId="177" fontId="10" fillId="0" borderId="1" xfId="4" applyNumberFormat="1" applyFont="1" applyBorder="1" applyAlignment="1" applyProtection="1">
      <alignment horizontal="right" vertical="center"/>
    </xf>
    <xf numFmtId="177" fontId="12" fillId="0" borderId="7" xfId="4" applyNumberFormat="1" applyFont="1" applyBorder="1" applyAlignment="1" applyProtection="1">
      <alignment horizontal="right" vertical="center"/>
    </xf>
    <xf numFmtId="177" fontId="12" fillId="0" borderId="0" xfId="4" applyNumberFormat="1" applyFont="1" applyBorder="1" applyAlignment="1" applyProtection="1">
      <alignment horizontal="right" vertical="center"/>
    </xf>
    <xf numFmtId="177" fontId="15" fillId="0" borderId="3" xfId="1" applyNumberFormat="1" applyFont="1" applyBorder="1" applyAlignment="1">
      <alignment horizontal="right" vertical="center"/>
    </xf>
    <xf numFmtId="177" fontId="15" fillId="0" borderId="8" xfId="4" applyNumberFormat="1" applyFont="1" applyBorder="1" applyAlignment="1" applyProtection="1">
      <alignment horizontal="right" vertical="center"/>
    </xf>
    <xf numFmtId="177" fontId="15" fillId="0" borderId="5" xfId="4" applyNumberFormat="1" applyFont="1" applyBorder="1" applyAlignment="1" applyProtection="1">
      <alignment horizontal="right" vertical="center"/>
    </xf>
    <xf numFmtId="177" fontId="10" fillId="0" borderId="9" xfId="4" applyNumberFormat="1" applyFont="1" applyBorder="1" applyAlignment="1" applyProtection="1">
      <alignment horizontal="right"/>
    </xf>
    <xf numFmtId="177" fontId="16" fillId="0" borderId="2" xfId="4" applyNumberFormat="1" applyFont="1" applyFill="1" applyBorder="1" applyAlignment="1">
      <alignment horizontal="right"/>
    </xf>
    <xf numFmtId="177" fontId="17" fillId="0" borderId="9" xfId="4" applyNumberFormat="1" applyFont="1" applyFill="1" applyBorder="1" applyAlignment="1">
      <alignment horizontal="right"/>
    </xf>
    <xf numFmtId="177" fontId="16" fillId="0" borderId="0" xfId="1" applyNumberFormat="1" applyFont="1" applyFill="1" applyBorder="1" applyAlignment="1">
      <alignment horizontal="right"/>
    </xf>
    <xf numFmtId="177" fontId="16" fillId="0" borderId="1" xfId="1" applyNumberFormat="1" applyFont="1" applyFill="1" applyBorder="1" applyAlignment="1">
      <alignment horizontal="right"/>
    </xf>
    <xf numFmtId="177" fontId="17" fillId="0" borderId="0" xfId="1" applyNumberFormat="1" applyFont="1" applyFill="1" applyBorder="1" applyAlignment="1">
      <alignment horizontal="right"/>
    </xf>
    <xf numFmtId="177" fontId="17" fillId="0" borderId="1" xfId="1" applyNumberFormat="1" applyFont="1" applyFill="1" applyBorder="1" applyAlignment="1">
      <alignment horizontal="right"/>
    </xf>
    <xf numFmtId="177" fontId="17" fillId="0" borderId="5" xfId="1" applyNumberFormat="1" applyFont="1" applyFill="1" applyBorder="1" applyAlignment="1">
      <alignment horizontal="right"/>
    </xf>
    <xf numFmtId="177" fontId="17" fillId="0" borderId="9" xfId="1" applyNumberFormat="1" applyFont="1" applyFill="1" applyBorder="1" applyAlignment="1">
      <alignment horizontal="right"/>
    </xf>
    <xf numFmtId="177" fontId="38" fillId="0" borderId="0" xfId="4" applyNumberFormat="1" applyFont="1" applyFill="1" applyBorder="1" applyAlignment="1"/>
    <xf numFmtId="177" fontId="38" fillId="0" borderId="1" xfId="4" applyNumberFormat="1" applyFont="1" applyFill="1" applyBorder="1" applyAlignment="1"/>
    <xf numFmtId="177" fontId="23" fillId="0" borderId="5" xfId="4" applyNumberFormat="1" applyFont="1" applyFill="1" applyBorder="1" applyAlignment="1">
      <alignment horizontal="right"/>
    </xf>
    <xf numFmtId="177" fontId="22" fillId="0" borderId="0" xfId="4" applyNumberFormat="1" applyFont="1" applyFill="1" applyBorder="1" applyAlignment="1">
      <alignment horizontal="right"/>
    </xf>
    <xf numFmtId="177" fontId="22" fillId="0" borderId="1" xfId="4" applyNumberFormat="1" applyFont="1" applyFill="1" applyBorder="1" applyAlignment="1">
      <alignment horizontal="right"/>
    </xf>
    <xf numFmtId="177" fontId="6" fillId="0" borderId="0" xfId="7" applyNumberFormat="1" applyFont="1" applyBorder="1"/>
    <xf numFmtId="177" fontId="6" fillId="0" borderId="5" xfId="8" applyNumberFormat="1" applyFont="1" applyBorder="1" applyAlignment="1">
      <alignment horizontal="right"/>
    </xf>
    <xf numFmtId="177" fontId="6" fillId="0" borderId="0" xfId="8" applyNumberFormat="1" applyFont="1" applyBorder="1"/>
    <xf numFmtId="177" fontId="9" fillId="0" borderId="0" xfId="8" applyNumberFormat="1" applyFont="1"/>
    <xf numFmtId="177" fontId="9" fillId="0" borderId="0" xfId="8" applyNumberFormat="1" applyFont="1" applyBorder="1"/>
    <xf numFmtId="177" fontId="6" fillId="0" borderId="5" xfId="8" applyNumberFormat="1" applyFont="1" applyBorder="1"/>
    <xf numFmtId="177" fontId="9" fillId="0" borderId="5" xfId="8" applyNumberFormat="1" applyFont="1" applyBorder="1"/>
    <xf numFmtId="177" fontId="6" fillId="0" borderId="7" xfId="8" applyNumberFormat="1" applyFont="1" applyBorder="1"/>
    <xf numFmtId="177" fontId="9" fillId="0" borderId="1" xfId="8" applyNumberFormat="1" applyFont="1" applyBorder="1"/>
    <xf numFmtId="177" fontId="6" fillId="0" borderId="8" xfId="8" applyNumberFormat="1" applyFont="1" applyBorder="1"/>
    <xf numFmtId="177" fontId="9" fillId="0" borderId="9" xfId="8" applyNumberFormat="1" applyFont="1" applyBorder="1"/>
    <xf numFmtId="177" fontId="6" fillId="0" borderId="0" xfId="8" applyNumberFormat="1" applyFont="1"/>
    <xf numFmtId="177" fontId="23" fillId="0" borderId="7" xfId="2" applyNumberFormat="1" applyFont="1" applyFill="1" applyBorder="1" applyAlignment="1">
      <alignment horizontal="right"/>
    </xf>
    <xf numFmtId="177" fontId="23" fillId="0" borderId="0" xfId="2" applyNumberFormat="1" applyFont="1" applyFill="1" applyBorder="1" applyAlignment="1"/>
    <xf numFmtId="177" fontId="6" fillId="0" borderId="8" xfId="4" applyNumberFormat="1" applyFont="1" applyBorder="1" applyAlignment="1" applyProtection="1">
      <alignment vertical="center"/>
    </xf>
    <xf numFmtId="177" fontId="6" fillId="0" borderId="0" xfId="4" applyNumberFormat="1" applyFont="1" applyBorder="1" applyAlignment="1" applyProtection="1">
      <alignment vertical="center"/>
    </xf>
    <xf numFmtId="177" fontId="40" fillId="0" borderId="0" xfId="2" applyNumberFormat="1" applyFont="1" applyFill="1" applyBorder="1" applyAlignment="1">
      <alignment horizontal="right"/>
    </xf>
    <xf numFmtId="177" fontId="40" fillId="0" borderId="1" xfId="2" applyNumberFormat="1" applyFont="1" applyFill="1" applyBorder="1" applyAlignment="1">
      <alignment horizontal="right"/>
    </xf>
    <xf numFmtId="0" fontId="1" fillId="0" borderId="0" xfId="4" applyBorder="1" applyAlignment="1">
      <alignment vertical="center"/>
    </xf>
    <xf numFmtId="0" fontId="7" fillId="0" borderId="25" xfId="4" applyFont="1" applyFill="1" applyBorder="1" applyAlignment="1">
      <alignment vertical="center"/>
    </xf>
    <xf numFmtId="164" fontId="7" fillId="0" borderId="26" xfId="4" applyNumberFormat="1" applyFont="1" applyFill="1" applyBorder="1" applyAlignment="1">
      <alignment horizontal="left" vertical="center"/>
    </xf>
    <xf numFmtId="177" fontId="0" fillId="0" borderId="0" xfId="0" applyNumberFormat="1"/>
    <xf numFmtId="9" fontId="0" fillId="0" borderId="0" xfId="9" applyFont="1"/>
    <xf numFmtId="3" fontId="16" fillId="0" borderId="0" xfId="4" applyNumberFormat="1" applyFont="1" applyFill="1" applyBorder="1" applyAlignment="1">
      <alignment horizontal="right"/>
    </xf>
    <xf numFmtId="0" fontId="41" fillId="3" borderId="0" xfId="0" applyFont="1" applyFill="1"/>
    <xf numFmtId="0" fontId="2" fillId="0" borderId="0" xfId="11" applyFont="1" applyAlignment="1">
      <alignment horizontal="left" vertical="center"/>
    </xf>
    <xf numFmtId="0" fontId="0" fillId="0" borderId="7" xfId="0" applyBorder="1"/>
    <xf numFmtId="0" fontId="15" fillId="0" borderId="0" xfId="0" applyFont="1" applyBorder="1"/>
    <xf numFmtId="164" fontId="7" fillId="0" borderId="6" xfId="4" applyNumberFormat="1" applyFont="1" applyBorder="1" applyAlignment="1" applyProtection="1">
      <alignment horizontal="center" vertical="center" wrapText="1"/>
      <protection locked="0"/>
    </xf>
    <xf numFmtId="164" fontId="7" fillId="0" borderId="5" xfId="4" quotePrefix="1" applyNumberFormat="1" applyFont="1" applyBorder="1" applyAlignment="1" applyProtection="1">
      <alignment horizontal="center" vertical="center"/>
      <protection locked="0"/>
    </xf>
    <xf numFmtId="164" fontId="7" fillId="0" borderId="6" xfId="4" quotePrefix="1" applyNumberFormat="1" applyFont="1" applyFill="1" applyBorder="1" applyAlignment="1" applyProtection="1">
      <alignment horizontal="center" vertical="center"/>
      <protection locked="0"/>
    </xf>
    <xf numFmtId="164" fontId="7" fillId="0" borderId="12" xfId="4" applyNumberFormat="1" applyFont="1" applyFill="1" applyBorder="1" applyAlignment="1" applyProtection="1">
      <alignment horizontal="center" vertical="center" wrapText="1"/>
      <protection locked="0"/>
    </xf>
    <xf numFmtId="0" fontId="6" fillId="0" borderId="7" xfId="7" applyFont="1" applyFill="1" applyBorder="1" applyAlignment="1">
      <alignment horizontal="left" indent="2"/>
    </xf>
    <xf numFmtId="0" fontId="6" fillId="0" borderId="8" xfId="7" applyFont="1" applyFill="1" applyBorder="1" applyAlignment="1">
      <alignment horizontal="left" indent="2"/>
    </xf>
    <xf numFmtId="164" fontId="7" fillId="0" borderId="11" xfId="4" applyNumberFormat="1" applyFont="1" applyFill="1" applyBorder="1" applyAlignment="1" applyProtection="1">
      <alignment horizontal="center" vertical="center"/>
      <protection locked="0"/>
    </xf>
    <xf numFmtId="177" fontId="40" fillId="0" borderId="7" xfId="2" applyNumberFormat="1" applyFont="1" applyFill="1" applyBorder="1" applyAlignment="1">
      <alignment horizontal="right"/>
    </xf>
    <xf numFmtId="177" fontId="6" fillId="0" borderId="7" xfId="4" applyNumberFormat="1" applyFont="1" applyFill="1" applyBorder="1" applyAlignment="1" applyProtection="1">
      <alignment vertical="center"/>
    </xf>
    <xf numFmtId="177" fontId="10" fillId="0" borderId="0" xfId="0" applyNumberFormat="1" applyFont="1" applyFill="1" applyBorder="1" applyAlignment="1"/>
    <xf numFmtId="177" fontId="10" fillId="0" borderId="1" xfId="0" applyNumberFormat="1" applyFont="1" applyFill="1" applyBorder="1" applyAlignment="1"/>
    <xf numFmtId="0" fontId="1" fillId="0" borderId="0" xfId="0" applyFont="1" applyFill="1"/>
    <xf numFmtId="177" fontId="10" fillId="0" borderId="5" xfId="0" applyNumberFormat="1" applyFont="1" applyFill="1" applyBorder="1" applyAlignment="1"/>
    <xf numFmtId="177" fontId="10" fillId="0" borderId="9" xfId="0" applyNumberFormat="1" applyFont="1" applyFill="1" applyBorder="1" applyAlignment="1"/>
    <xf numFmtId="171" fontId="7" fillId="0" borderId="27" xfId="4" applyNumberFormat="1" applyFont="1" applyBorder="1" applyAlignment="1">
      <alignment horizontal="left"/>
    </xf>
    <xf numFmtId="9" fontId="11" fillId="0" borderId="0" xfId="9" applyFont="1"/>
    <xf numFmtId="167" fontId="7" fillId="0" borderId="6" xfId="0" applyNumberFormat="1" applyFont="1" applyBorder="1" applyAlignment="1">
      <alignment vertical="center"/>
    </xf>
    <xf numFmtId="0" fontId="7" fillId="0" borderId="6" xfId="0" applyFont="1" applyBorder="1" applyAlignment="1">
      <alignment vertical="center"/>
    </xf>
    <xf numFmtId="0" fontId="7" fillId="0" borderId="12" xfId="0" applyFont="1" applyBorder="1" applyAlignment="1">
      <alignment vertical="center"/>
    </xf>
    <xf numFmtId="0" fontId="7" fillId="0" borderId="0" xfId="0" applyFont="1" applyBorder="1" applyAlignment="1"/>
    <xf numFmtId="167" fontId="7" fillId="0" borderId="0" xfId="0" applyNumberFormat="1" applyFont="1" applyBorder="1" applyAlignment="1">
      <alignment vertical="center"/>
    </xf>
    <xf numFmtId="0" fontId="7" fillId="0" borderId="0" xfId="0" applyFont="1" applyBorder="1" applyAlignment="1">
      <alignment vertical="center"/>
    </xf>
    <xf numFmtId="0" fontId="7" fillId="0" borderId="6" xfId="4" applyNumberFormat="1" applyFont="1" applyFill="1" applyBorder="1" applyAlignment="1">
      <alignment horizontal="right"/>
    </xf>
    <xf numFmtId="0" fontId="7" fillId="0" borderId="12" xfId="4" applyNumberFormat="1" applyFont="1" applyFill="1" applyBorder="1" applyAlignment="1">
      <alignment horizontal="right"/>
    </xf>
    <xf numFmtId="0" fontId="7" fillId="0" borderId="2" xfId="0" applyFont="1" applyBorder="1"/>
    <xf numFmtId="0" fontId="6" fillId="0" borderId="2" xfId="0" applyFont="1" applyBorder="1"/>
    <xf numFmtId="0" fontId="6" fillId="0" borderId="3" xfId="0" applyFont="1" applyBorder="1"/>
    <xf numFmtId="180" fontId="7" fillId="0" borderId="6" xfId="4" quotePrefix="1" applyNumberFormat="1" applyFont="1" applyBorder="1" applyAlignment="1">
      <alignment horizontal="center" vertical="center"/>
    </xf>
    <xf numFmtId="180" fontId="7" fillId="0" borderId="12" xfId="4" quotePrefix="1" applyNumberFormat="1" applyFont="1" applyBorder="1" applyAlignment="1">
      <alignment horizontal="center" vertical="center"/>
    </xf>
    <xf numFmtId="1" fontId="7" fillId="0" borderId="4" xfId="13" applyNumberFormat="1" applyFont="1" applyBorder="1" applyAlignment="1">
      <alignment horizontal="center" wrapText="1"/>
    </xf>
    <xf numFmtId="164" fontId="6" fillId="0" borderId="2" xfId="4" applyNumberFormat="1" applyFont="1" applyFill="1" applyBorder="1" applyAlignment="1">
      <alignment horizontal="left" vertical="center" indent="1"/>
    </xf>
    <xf numFmtId="164" fontId="6" fillId="0" borderId="3" xfId="4" applyNumberFormat="1" applyFont="1" applyFill="1" applyBorder="1" applyAlignment="1">
      <alignment horizontal="left" vertical="center" indent="1"/>
    </xf>
    <xf numFmtId="0" fontId="1" fillId="0" borderId="0" xfId="0" applyFont="1"/>
    <xf numFmtId="169" fontId="6" fillId="0" borderId="0" xfId="8" applyNumberFormat="1" applyFont="1" applyBorder="1"/>
    <xf numFmtId="169" fontId="6" fillId="0" borderId="0" xfId="8" applyNumberFormat="1" applyFont="1" applyFill="1" applyBorder="1"/>
    <xf numFmtId="169" fontId="6" fillId="0" borderId="1" xfId="8" applyNumberFormat="1" applyFont="1" applyFill="1" applyBorder="1"/>
    <xf numFmtId="169" fontId="6" fillId="0" borderId="0" xfId="8" applyNumberFormat="1" applyFont="1" applyBorder="1" applyAlignment="1">
      <alignment horizontal="right"/>
    </xf>
    <xf numFmtId="169" fontId="9" fillId="0" borderId="0" xfId="0" applyNumberFormat="1" applyFont="1" applyFill="1" applyBorder="1"/>
    <xf numFmtId="169" fontId="6" fillId="0" borderId="1" xfId="4" applyNumberFormat="1" applyFont="1" applyFill="1" applyBorder="1" applyAlignment="1">
      <alignment vertical="center"/>
    </xf>
    <xf numFmtId="169" fontId="9" fillId="0" borderId="1" xfId="0" applyNumberFormat="1" applyFont="1" applyFill="1" applyBorder="1"/>
    <xf numFmtId="169" fontId="9" fillId="0" borderId="0" xfId="0" applyNumberFormat="1" applyFont="1" applyFill="1" applyBorder="1" applyAlignment="1">
      <alignment horizontal="right"/>
    </xf>
    <xf numFmtId="169" fontId="6" fillId="0" borderId="0" xfId="0" applyNumberFormat="1" applyFont="1" applyFill="1" applyBorder="1"/>
    <xf numFmtId="169" fontId="6" fillId="0" borderId="1" xfId="0" applyNumberFormat="1" applyFont="1" applyFill="1" applyBorder="1"/>
    <xf numFmtId="169" fontId="6" fillId="0" borderId="0" xfId="0" applyNumberFormat="1" applyFont="1" applyFill="1" applyBorder="1" applyAlignment="1">
      <alignment horizontal="right"/>
    </xf>
    <xf numFmtId="169" fontId="6" fillId="0" borderId="1" xfId="0" applyNumberFormat="1" applyFont="1" applyFill="1" applyBorder="1" applyAlignment="1">
      <alignment horizontal="right"/>
    </xf>
    <xf numFmtId="0" fontId="10" fillId="0" borderId="3" xfId="4" applyFont="1" applyBorder="1" applyAlignment="1">
      <alignment horizontal="left" vertical="center"/>
    </xf>
    <xf numFmtId="169" fontId="10" fillId="0" borderId="3" xfId="4" applyNumberFormat="1" applyFont="1" applyBorder="1" applyAlignment="1">
      <alignment horizontal="left" vertical="center"/>
    </xf>
    <xf numFmtId="0" fontId="12" fillId="0" borderId="4" xfId="4" applyNumberFormat="1" applyFont="1" applyBorder="1" applyAlignment="1">
      <alignment horizontal="center" vertical="center" wrapText="1"/>
    </xf>
    <xf numFmtId="177" fontId="6" fillId="0" borderId="0" xfId="4" applyNumberFormat="1" applyFont="1" applyBorder="1" applyAlignment="1" applyProtection="1">
      <alignment horizontal="right" vertical="center"/>
    </xf>
    <xf numFmtId="177" fontId="6" fillId="0" borderId="8" xfId="4" applyNumberFormat="1" applyFont="1" applyBorder="1" applyAlignment="1" applyProtection="1">
      <alignment horizontal="right" vertical="center"/>
    </xf>
    <xf numFmtId="177" fontId="6" fillId="0" borderId="7" xfId="4" applyNumberFormat="1" applyFont="1" applyBorder="1" applyAlignment="1" applyProtection="1">
      <alignment horizontal="right" vertical="center"/>
    </xf>
    <xf numFmtId="177" fontId="6" fillId="0" borderId="1" xfId="4" applyNumberFormat="1" applyFont="1" applyBorder="1" applyAlignment="1" applyProtection="1">
      <alignment horizontal="right" vertical="center"/>
    </xf>
    <xf numFmtId="177" fontId="37" fillId="0" borderId="2" xfId="4" applyNumberFormat="1" applyFont="1" applyFill="1" applyBorder="1" applyAlignment="1"/>
    <xf numFmtId="164" fontId="6" fillId="0" borderId="2" xfId="4" applyNumberFormat="1" applyFont="1" applyBorder="1" applyAlignment="1" applyProtection="1">
      <alignment horizontal="left" vertical="center" indent="1"/>
      <protection locked="0"/>
    </xf>
    <xf numFmtId="164" fontId="6" fillId="0" borderId="3" xfId="4" applyNumberFormat="1" applyFont="1" applyBorder="1" applyAlignment="1">
      <alignment horizontal="left" vertical="center" indent="1"/>
    </xf>
    <xf numFmtId="0" fontId="10" fillId="0" borderId="0" xfId="4" applyFont="1" applyAlignment="1">
      <alignment horizontal="left" vertical="center"/>
    </xf>
    <xf numFmtId="177" fontId="22" fillId="0" borderId="0" xfId="2" applyNumberFormat="1" applyFont="1" applyFill="1" applyBorder="1" applyAlignment="1"/>
    <xf numFmtId="167" fontId="7" fillId="0" borderId="12" xfId="0" applyNumberFormat="1" applyFont="1" applyBorder="1" applyAlignment="1">
      <alignment vertical="center"/>
    </xf>
    <xf numFmtId="177" fontId="10" fillId="0" borderId="0" xfId="0" applyNumberFormat="1" applyFont="1" applyFill="1" applyBorder="1" applyAlignment="1">
      <alignment horizontal="right"/>
    </xf>
    <xf numFmtId="177" fontId="10" fillId="0" borderId="1" xfId="0" applyNumberFormat="1" applyFont="1" applyFill="1" applyBorder="1" applyAlignment="1">
      <alignment horizontal="right"/>
    </xf>
    <xf numFmtId="9" fontId="7" fillId="0" borderId="12" xfId="0" applyNumberFormat="1" applyFont="1" applyBorder="1" applyAlignment="1">
      <alignment horizontal="center" vertical="center" wrapText="1"/>
    </xf>
    <xf numFmtId="169" fontId="6" fillId="0" borderId="7" xfId="4" applyNumberFormat="1" applyFont="1" applyBorder="1" applyAlignment="1" applyProtection="1">
      <alignment horizontal="right" vertical="center"/>
    </xf>
    <xf numFmtId="169" fontId="6" fillId="0" borderId="0" xfId="4" applyNumberFormat="1" applyFont="1" applyBorder="1" applyAlignment="1" applyProtection="1">
      <alignment horizontal="right" vertical="center"/>
    </xf>
    <xf numFmtId="169" fontId="6" fillId="0" borderId="1" xfId="4" applyNumberFormat="1" applyFont="1" applyBorder="1" applyAlignment="1" applyProtection="1">
      <alignment horizontal="right" vertical="center"/>
    </xf>
    <xf numFmtId="164" fontId="7" fillId="0" borderId="6" xfId="4" quotePrefix="1" applyNumberFormat="1" applyFont="1" applyBorder="1" applyAlignment="1" applyProtection="1">
      <alignment horizontal="center" vertical="center"/>
      <protection locked="0"/>
    </xf>
    <xf numFmtId="164" fontId="7" fillId="0" borderId="12" xfId="4" applyNumberFormat="1" applyFont="1" applyBorder="1" applyAlignment="1" applyProtection="1">
      <alignment horizontal="center" vertical="center"/>
      <protection locked="0"/>
    </xf>
    <xf numFmtId="0" fontId="12" fillId="0" borderId="4" xfId="0" applyFont="1" applyBorder="1" applyAlignment="1">
      <alignment horizontal="center" vertical="center" wrapText="1"/>
    </xf>
    <xf numFmtId="165" fontId="12" fillId="0" borderId="4" xfId="0" applyNumberFormat="1" applyFont="1" applyBorder="1" applyAlignment="1">
      <alignment horizontal="center" vertical="center" wrapText="1"/>
    </xf>
    <xf numFmtId="177" fontId="12" fillId="0" borderId="2" xfId="0" applyNumberFormat="1" applyFont="1" applyBorder="1"/>
    <xf numFmtId="177" fontId="15" fillId="0" borderId="2" xfId="0" applyNumberFormat="1" applyFont="1" applyFill="1" applyBorder="1"/>
    <xf numFmtId="177" fontId="12" fillId="0" borderId="2" xfId="0" applyNumberFormat="1" applyFont="1" applyFill="1" applyBorder="1"/>
    <xf numFmtId="177" fontId="10" fillId="0" borderId="2" xfId="0" applyNumberFormat="1" applyFont="1" applyFill="1" applyBorder="1"/>
    <xf numFmtId="0" fontId="7" fillId="0" borderId="4" xfId="0" applyFont="1" applyBorder="1" applyAlignment="1">
      <alignment horizontal="left" vertical="center"/>
    </xf>
    <xf numFmtId="1" fontId="12" fillId="0" borderId="4" xfId="4" applyNumberFormat="1" applyFont="1" applyBorder="1" applyAlignment="1" applyProtection="1">
      <alignment horizontal="center" wrapText="1"/>
      <protection locked="0"/>
    </xf>
    <xf numFmtId="177" fontId="17" fillId="0" borderId="2" xfId="4" applyNumberFormat="1" applyFont="1" applyFill="1" applyBorder="1" applyAlignment="1">
      <alignment horizontal="right" vertical="top"/>
    </xf>
    <xf numFmtId="177" fontId="17" fillId="0" borderId="3" xfId="4" applyNumberFormat="1" applyFont="1" applyFill="1" applyBorder="1" applyAlignment="1">
      <alignment horizontal="right" vertical="top"/>
    </xf>
    <xf numFmtId="0" fontId="7" fillId="0" borderId="6" xfId="4" applyFont="1" applyBorder="1" applyAlignment="1">
      <alignment horizontal="center" vertical="center"/>
    </xf>
    <xf numFmtId="0" fontId="7" fillId="0" borderId="12" xfId="4" applyFont="1" applyBorder="1" applyAlignment="1">
      <alignment horizontal="center" vertical="center"/>
    </xf>
    <xf numFmtId="0" fontId="3" fillId="0" borderId="0" xfId="0" applyFont="1" applyAlignment="1">
      <alignment horizontal="center" vertical="center"/>
    </xf>
    <xf numFmtId="9" fontId="3" fillId="0" borderId="0" xfId="9" applyFont="1" applyAlignment="1">
      <alignment horizontal="center" vertical="center"/>
    </xf>
    <xf numFmtId="0" fontId="0" fillId="0" borderId="0" xfId="0" applyAlignment="1">
      <alignment horizontal="right" indent="1"/>
    </xf>
    <xf numFmtId="0" fontId="15" fillId="0" borderId="0" xfId="0" applyFont="1" applyFill="1" applyBorder="1" applyAlignment="1">
      <alignment horizontal="right" indent="1"/>
    </xf>
    <xf numFmtId="175" fontId="7" fillId="0" borderId="4" xfId="4" applyNumberFormat="1" applyFont="1" applyBorder="1" applyAlignment="1">
      <alignment horizontal="center" wrapText="1"/>
    </xf>
    <xf numFmtId="175" fontId="7" fillId="0" borderId="6" xfId="4" applyNumberFormat="1" applyFont="1" applyBorder="1" applyAlignment="1">
      <alignment horizontal="center" wrapText="1"/>
    </xf>
    <xf numFmtId="175" fontId="7" fillId="0" borderId="12" xfId="4" applyNumberFormat="1" applyFont="1" applyBorder="1" applyAlignment="1">
      <alignment horizontal="center" wrapText="1"/>
    </xf>
    <xf numFmtId="0" fontId="6" fillId="0" borderId="4" xfId="8" applyFont="1" applyBorder="1" applyAlignment="1">
      <alignment horizontal="center" vertical="center"/>
    </xf>
    <xf numFmtId="0" fontId="7" fillId="0" borderId="4" xfId="8" applyFont="1" applyBorder="1" applyAlignment="1">
      <alignment horizontal="center" vertical="center" wrapText="1"/>
    </xf>
    <xf numFmtId="0" fontId="6" fillId="0" borderId="0" xfId="0" applyFont="1" applyAlignment="1">
      <alignment horizontal="center" vertical="center"/>
    </xf>
    <xf numFmtId="182" fontId="22" fillId="0" borderId="7" xfId="4" applyNumberFormat="1" applyFont="1" applyBorder="1" applyAlignment="1" applyProtection="1"/>
    <xf numFmtId="182" fontId="22" fillId="0" borderId="0" xfId="4" applyNumberFormat="1" applyFont="1" applyBorder="1" applyAlignment="1" applyProtection="1"/>
    <xf numFmtId="182" fontId="22" fillId="0" borderId="1" xfId="4" applyNumberFormat="1" applyFont="1" applyBorder="1" applyAlignment="1" applyProtection="1"/>
    <xf numFmtId="182" fontId="23" fillId="0" borderId="7" xfId="4" applyNumberFormat="1" applyFont="1" applyBorder="1" applyAlignment="1" applyProtection="1">
      <alignment vertical="center"/>
    </xf>
    <xf numFmtId="182" fontId="23" fillId="0" borderId="0" xfId="4" applyNumberFormat="1" applyFont="1" applyBorder="1" applyAlignment="1" applyProtection="1">
      <alignment vertical="center"/>
    </xf>
    <xf numFmtId="182" fontId="23" fillId="0" borderId="1" xfId="4" applyNumberFormat="1" applyFont="1" applyBorder="1" applyAlignment="1" applyProtection="1">
      <alignment vertical="center"/>
    </xf>
    <xf numFmtId="182" fontId="23" fillId="0" borderId="8" xfId="4" applyNumberFormat="1" applyFont="1" applyBorder="1" applyAlignment="1" applyProtection="1">
      <alignment vertical="center"/>
    </xf>
    <xf numFmtId="182" fontId="23" fillId="0" borderId="5" xfId="4" applyNumberFormat="1" applyFont="1" applyBorder="1" applyAlignment="1" applyProtection="1">
      <alignment vertical="center"/>
    </xf>
    <xf numFmtId="182" fontId="23" fillId="0" borderId="9" xfId="4" applyNumberFormat="1" applyFont="1" applyBorder="1" applyAlignment="1" applyProtection="1">
      <alignment vertical="center"/>
    </xf>
    <xf numFmtId="182" fontId="7" fillId="0" borderId="7" xfId="4" applyNumberFormat="1" applyFont="1" applyBorder="1" applyAlignment="1">
      <alignment horizontal="right"/>
    </xf>
    <xf numFmtId="182" fontId="7" fillId="0" borderId="1" xfId="4" applyNumberFormat="1" applyFont="1" applyBorder="1" applyAlignment="1">
      <alignment horizontal="right"/>
    </xf>
    <xf numFmtId="182" fontId="6" fillId="0" borderId="7" xfId="4" applyNumberFormat="1" applyFont="1" applyBorder="1" applyAlignment="1">
      <alignment horizontal="right"/>
    </xf>
    <xf numFmtId="182" fontId="23" fillId="0" borderId="7" xfId="4" applyNumberFormat="1" applyFont="1" applyBorder="1" applyAlignment="1" applyProtection="1"/>
    <xf numFmtId="182" fontId="23" fillId="0" borderId="0" xfId="4" applyNumberFormat="1" applyFont="1" applyBorder="1" applyAlignment="1" applyProtection="1"/>
    <xf numFmtId="182" fontId="23" fillId="0" borderId="1" xfId="4" applyNumberFormat="1" applyFont="1" applyBorder="1" applyAlignment="1" applyProtection="1"/>
    <xf numFmtId="182" fontId="6" fillId="0" borderId="1" xfId="4" applyNumberFormat="1" applyFont="1" applyBorder="1" applyAlignment="1">
      <alignment horizontal="right"/>
    </xf>
    <xf numFmtId="182" fontId="6" fillId="0" borderId="8" xfId="4" applyNumberFormat="1" applyFont="1" applyBorder="1" applyAlignment="1">
      <alignment horizontal="right"/>
    </xf>
    <xf numFmtId="182" fontId="23" fillId="0" borderId="8" xfId="4" applyNumberFormat="1" applyFont="1" applyBorder="1" applyAlignment="1" applyProtection="1"/>
    <xf numFmtId="182" fontId="23" fillId="0" borderId="5" xfId="4" applyNumberFormat="1" applyFont="1" applyBorder="1" applyAlignment="1" applyProtection="1"/>
    <xf numFmtId="182" fontId="23" fillId="0" borderId="9" xfId="4" applyNumberFormat="1" applyFont="1" applyBorder="1" applyAlignment="1" applyProtection="1"/>
    <xf numFmtId="182" fontId="6" fillId="0" borderId="9" xfId="4" applyNumberFormat="1" applyFont="1" applyBorder="1" applyAlignment="1">
      <alignment horizontal="right"/>
    </xf>
    <xf numFmtId="164" fontId="7" fillId="0" borderId="6" xfId="4" applyNumberFormat="1" applyFont="1" applyBorder="1" applyAlignment="1">
      <alignment horizontal="center" vertical="center"/>
    </xf>
    <xf numFmtId="164" fontId="10" fillId="0" borderId="0" xfId="4" applyNumberFormat="1" applyFont="1" applyAlignment="1" applyProtection="1">
      <alignment horizontal="left" vertical="center"/>
      <protection locked="0"/>
    </xf>
    <xf numFmtId="179" fontId="6" fillId="0" borderId="0" xfId="4" applyNumberFormat="1" applyFont="1" applyBorder="1" applyAlignment="1" applyProtection="1">
      <alignment horizontal="right" vertical="center" indent="1"/>
    </xf>
    <xf numFmtId="179" fontId="6" fillId="0" borderId="1" xfId="4" applyNumberFormat="1" applyFont="1" applyBorder="1" applyAlignment="1" applyProtection="1">
      <alignment horizontal="right" vertical="center" indent="1"/>
    </xf>
    <xf numFmtId="179" fontId="6" fillId="0" borderId="5" xfId="4" applyNumberFormat="1" applyFont="1" applyBorder="1" applyAlignment="1" applyProtection="1">
      <alignment horizontal="right" vertical="center" indent="1"/>
    </xf>
    <xf numFmtId="179" fontId="6" fillId="0" borderId="9" xfId="4" applyNumberFormat="1" applyFont="1" applyBorder="1" applyAlignment="1" applyProtection="1">
      <alignment horizontal="right" vertical="center" indent="1"/>
    </xf>
    <xf numFmtId="179" fontId="6" fillId="0" borderId="7" xfId="4" applyNumberFormat="1" applyFont="1" applyBorder="1" applyAlignment="1" applyProtection="1">
      <alignment horizontal="right" vertical="center" indent="1"/>
    </xf>
    <xf numFmtId="179" fontId="6" fillId="0" borderId="8" xfId="4" applyNumberFormat="1" applyFont="1" applyBorder="1" applyAlignment="1" applyProtection="1">
      <alignment horizontal="right" vertical="center" indent="1"/>
    </xf>
    <xf numFmtId="164" fontId="7" fillId="0" borderId="11" xfId="4" applyNumberFormat="1" applyFont="1" applyBorder="1" applyAlignment="1" applyProtection="1">
      <alignment horizontal="center" vertical="center"/>
      <protection locked="0"/>
    </xf>
    <xf numFmtId="164" fontId="7" fillId="0" borderId="18" xfId="4" applyNumberFormat="1" applyFont="1" applyBorder="1" applyAlignment="1">
      <alignment horizontal="center" vertical="center"/>
    </xf>
    <xf numFmtId="1" fontId="6" fillId="0" borderId="1" xfId="9" applyNumberFormat="1" applyFont="1" applyBorder="1" applyAlignment="1">
      <alignment horizontal="right" indent="1"/>
    </xf>
    <xf numFmtId="0" fontId="6" fillId="0" borderId="7" xfId="7" applyFont="1" applyBorder="1" applyAlignment="1">
      <alignment horizontal="left" indent="1"/>
    </xf>
    <xf numFmtId="0" fontId="6" fillId="0" borderId="2" xfId="7" applyFont="1" applyBorder="1" applyAlignment="1">
      <alignment horizontal="left" indent="1"/>
    </xf>
    <xf numFmtId="172" fontId="6" fillId="0" borderId="1" xfId="9" applyNumberFormat="1" applyFont="1" applyBorder="1" applyAlignment="1">
      <alignment horizontal="right"/>
    </xf>
    <xf numFmtId="172" fontId="6" fillId="0" borderId="9" xfId="9" applyNumberFormat="1" applyFont="1" applyBorder="1" applyAlignment="1">
      <alignment horizontal="right"/>
    </xf>
    <xf numFmtId="172" fontId="7" fillId="0" borderId="2" xfId="4" applyNumberFormat="1" applyFont="1" applyFill="1" applyBorder="1" applyAlignment="1" applyProtection="1">
      <alignment horizontal="right" indent="1"/>
    </xf>
    <xf numFmtId="172" fontId="6" fillId="0" borderId="2" xfId="4" applyNumberFormat="1" applyFont="1" applyFill="1" applyBorder="1" applyAlignment="1" applyProtection="1">
      <alignment horizontal="right" indent="1"/>
    </xf>
    <xf numFmtId="172" fontId="6" fillId="0" borderId="3" xfId="4" applyNumberFormat="1" applyFont="1" applyFill="1" applyBorder="1" applyAlignment="1" applyProtection="1">
      <alignment horizontal="right" indent="1"/>
    </xf>
    <xf numFmtId="1" fontId="7" fillId="0" borderId="1" xfId="4" applyNumberFormat="1" applyFont="1" applyBorder="1" applyAlignment="1">
      <alignment horizontal="center"/>
    </xf>
    <xf numFmtId="1" fontId="7" fillId="0" borderId="5" xfId="4" applyNumberFormat="1" applyFont="1" applyBorder="1" applyAlignment="1">
      <alignment horizontal="center"/>
    </xf>
    <xf numFmtId="1" fontId="7" fillId="0" borderId="9" xfId="4" applyNumberFormat="1" applyFont="1" applyBorder="1" applyAlignment="1">
      <alignment horizontal="center"/>
    </xf>
    <xf numFmtId="184" fontId="7" fillId="0" borderId="3" xfId="9" applyNumberFormat="1" applyFont="1" applyBorder="1" applyAlignment="1">
      <alignment horizontal="right" indent="1"/>
    </xf>
    <xf numFmtId="184" fontId="7" fillId="0" borderId="2" xfId="9" applyNumberFormat="1" applyFont="1" applyBorder="1" applyAlignment="1">
      <alignment horizontal="right" indent="1"/>
    </xf>
    <xf numFmtId="0" fontId="2" fillId="0" borderId="0" xfId="7" applyFont="1"/>
    <xf numFmtId="0" fontId="2" fillId="0" borderId="0" xfId="4" applyFont="1" applyAlignment="1">
      <alignment horizontal="left"/>
    </xf>
    <xf numFmtId="0" fontId="10" fillId="0" borderId="0" xfId="0" applyFont="1" applyFill="1" applyBorder="1" applyAlignment="1">
      <alignment vertical="center"/>
    </xf>
    <xf numFmtId="0" fontId="10" fillId="0" borderId="0" xfId="0" applyFont="1" applyFill="1" applyAlignment="1">
      <alignment vertical="center"/>
    </xf>
    <xf numFmtId="0" fontId="10" fillId="0" borderId="0" xfId="0" applyFont="1" applyFill="1" applyAlignment="1">
      <alignment horizontal="left" vertical="center"/>
    </xf>
    <xf numFmtId="0" fontId="6" fillId="0" borderId="0" xfId="0" applyFont="1" applyAlignment="1">
      <alignment horizontal="left" vertical="center"/>
    </xf>
    <xf numFmtId="0" fontId="10" fillId="0" borderId="0" xfId="4" applyFont="1" applyFill="1" applyBorder="1" applyAlignment="1">
      <alignment horizontal="left" vertical="center"/>
    </xf>
    <xf numFmtId="49" fontId="10" fillId="0" borderId="0" xfId="4" applyNumberFormat="1" applyFont="1" applyFill="1" applyAlignment="1">
      <alignment horizontal="left" vertical="center"/>
    </xf>
    <xf numFmtId="1" fontId="10" fillId="0" borderId="0" xfId="4" applyNumberFormat="1" applyFont="1" applyFill="1" applyBorder="1" applyAlignment="1">
      <alignment horizontal="left" vertical="center"/>
    </xf>
    <xf numFmtId="171" fontId="10" fillId="0" borderId="0" xfId="0" applyNumberFormat="1" applyFont="1" applyFill="1" applyAlignment="1">
      <alignment horizontal="left" vertical="center"/>
    </xf>
    <xf numFmtId="171" fontId="10" fillId="0" borderId="0" xfId="4" applyNumberFormat="1" applyFont="1" applyFill="1" applyAlignment="1">
      <alignment horizontal="left" vertical="center"/>
    </xf>
    <xf numFmtId="0" fontId="10" fillId="0" borderId="0" xfId="0" applyFont="1" applyAlignment="1">
      <alignment horizontal="left" vertical="center"/>
    </xf>
    <xf numFmtId="0" fontId="12" fillId="0" borderId="0" xfId="4" applyFont="1" applyBorder="1" applyAlignment="1">
      <alignment horizontal="left" vertical="center"/>
    </xf>
    <xf numFmtId="0" fontId="10" fillId="0" borderId="0" xfId="4" applyFont="1" applyBorder="1" applyAlignment="1">
      <alignment horizontal="left" vertical="center"/>
    </xf>
    <xf numFmtId="3" fontId="17" fillId="0" borderId="0" xfId="4" applyNumberFormat="1" applyFont="1" applyFill="1" applyBorder="1" applyAlignment="1">
      <alignment horizontal="left" vertical="center"/>
    </xf>
    <xf numFmtId="0" fontId="0" fillId="0" borderId="0" xfId="0" applyAlignment="1">
      <alignment horizontal="left" vertical="center"/>
    </xf>
    <xf numFmtId="0" fontId="0" fillId="0" borderId="0" xfId="0" applyAlignment="1">
      <alignment horizontal="left" vertical="center" indent="1"/>
    </xf>
    <xf numFmtId="0" fontId="10" fillId="0" borderId="0" xfId="7" applyFont="1" applyFill="1" applyAlignment="1">
      <alignment horizontal="left" vertical="center" wrapText="1"/>
    </xf>
    <xf numFmtId="0" fontId="10" fillId="0" borderId="0" xfId="7" applyFont="1" applyFill="1" applyBorder="1" applyAlignment="1">
      <alignment horizontal="left" vertical="center"/>
    </xf>
    <xf numFmtId="1" fontId="6" fillId="0" borderId="9" xfId="9" applyNumberFormat="1" applyFont="1" applyBorder="1" applyAlignment="1">
      <alignment horizontal="right" indent="1"/>
    </xf>
    <xf numFmtId="164" fontId="6" fillId="0" borderId="7" xfId="4" applyNumberFormat="1" applyFont="1" applyFill="1" applyBorder="1" applyAlignment="1">
      <alignment horizontal="left" vertical="center"/>
    </xf>
    <xf numFmtId="164" fontId="6" fillId="0" borderId="7" xfId="4" applyNumberFormat="1" applyFont="1" applyFill="1" applyBorder="1" applyAlignment="1">
      <alignment horizontal="left" vertical="top"/>
    </xf>
    <xf numFmtId="164" fontId="6" fillId="0" borderId="8" xfId="4" applyNumberFormat="1" applyFont="1" applyFill="1" applyBorder="1" applyAlignment="1">
      <alignment horizontal="left" vertical="top"/>
    </xf>
    <xf numFmtId="182" fontId="22" fillId="0" borderId="0" xfId="2" applyNumberFormat="1" applyFont="1" applyFill="1" applyBorder="1" applyAlignment="1">
      <alignment horizontal="right"/>
    </xf>
    <xf numFmtId="182" fontId="22" fillId="0" borderId="1" xfId="2" applyNumberFormat="1" applyFont="1" applyFill="1" applyBorder="1" applyAlignment="1">
      <alignment horizontal="right"/>
    </xf>
    <xf numFmtId="182" fontId="6" fillId="0" borderId="0" xfId="4" applyNumberFormat="1" applyFont="1" applyFill="1" applyBorder="1" applyAlignment="1" applyProtection="1">
      <alignment vertical="center"/>
    </xf>
    <xf numFmtId="182" fontId="23" fillId="0" borderId="0" xfId="2" applyNumberFormat="1" applyFont="1" applyFill="1" applyBorder="1" applyAlignment="1">
      <alignment horizontal="right"/>
    </xf>
    <xf numFmtId="182" fontId="23" fillId="0" borderId="1" xfId="2" applyNumberFormat="1" applyFont="1" applyFill="1" applyBorder="1" applyAlignment="1">
      <alignment horizontal="right"/>
    </xf>
    <xf numFmtId="182" fontId="7" fillId="0" borderId="0" xfId="4" applyNumberFormat="1" applyFont="1" applyFill="1" applyBorder="1" applyAlignment="1" applyProtection="1">
      <alignment vertical="center"/>
    </xf>
    <xf numFmtId="182" fontId="23" fillId="0" borderId="0" xfId="2" applyNumberFormat="1" applyFont="1" applyFill="1" applyBorder="1" applyAlignment="1">
      <alignment horizontal="right" vertical="top"/>
    </xf>
    <xf numFmtId="182" fontId="23" fillId="0" borderId="1" xfId="2" applyNumberFormat="1" applyFont="1" applyFill="1" applyBorder="1" applyAlignment="1">
      <alignment horizontal="right" vertical="top"/>
    </xf>
    <xf numFmtId="182" fontId="23" fillId="0" borderId="5" xfId="2" applyNumberFormat="1" applyFont="1" applyFill="1" applyBorder="1" applyAlignment="1">
      <alignment horizontal="right"/>
    </xf>
    <xf numFmtId="182" fontId="23" fillId="0" borderId="9" xfId="2" applyNumberFormat="1" applyFont="1" applyFill="1" applyBorder="1" applyAlignment="1">
      <alignment horizontal="right"/>
    </xf>
    <xf numFmtId="182" fontId="6" fillId="0" borderId="7" xfId="4" applyNumberFormat="1" applyFont="1" applyFill="1" applyBorder="1" applyAlignment="1" applyProtection="1">
      <alignment horizontal="right" vertical="center"/>
    </xf>
    <xf numFmtId="182" fontId="23" fillId="0" borderId="7" xfId="2" applyNumberFormat="1" applyFont="1" applyFill="1" applyBorder="1" applyAlignment="1">
      <alignment horizontal="right"/>
    </xf>
    <xf numFmtId="182" fontId="7" fillId="0" borderId="7" xfId="4" applyNumberFormat="1" applyFont="1" applyFill="1" applyBorder="1" applyAlignment="1" applyProtection="1">
      <alignment horizontal="right" vertical="center"/>
    </xf>
    <xf numFmtId="182" fontId="6" fillId="0" borderId="0" xfId="4" applyNumberFormat="1" applyFont="1" applyFill="1" applyBorder="1" applyAlignment="1" applyProtection="1">
      <alignment horizontal="right" vertical="center"/>
    </xf>
    <xf numFmtId="182" fontId="23" fillId="0" borderId="7" xfId="2" applyNumberFormat="1" applyFont="1" applyFill="1" applyBorder="1" applyAlignment="1">
      <alignment horizontal="right" vertical="top"/>
    </xf>
    <xf numFmtId="182" fontId="23" fillId="0" borderId="8" xfId="2" applyNumberFormat="1" applyFont="1" applyFill="1" applyBorder="1" applyAlignment="1">
      <alignment horizontal="right"/>
    </xf>
    <xf numFmtId="182" fontId="6" fillId="0" borderId="0" xfId="4" applyNumberFormat="1" applyFont="1" applyFill="1" applyBorder="1" applyAlignment="1" applyProtection="1">
      <alignment horizontal="right"/>
    </xf>
    <xf numFmtId="182" fontId="6" fillId="0" borderId="1" xfId="4" applyNumberFormat="1" applyFont="1" applyFill="1" applyBorder="1" applyAlignment="1" applyProtection="1">
      <alignment horizontal="right"/>
    </xf>
    <xf numFmtId="182" fontId="7" fillId="0" borderId="0" xfId="4" applyNumberFormat="1" applyFont="1" applyFill="1" applyBorder="1" applyAlignment="1" applyProtection="1">
      <alignment horizontal="right"/>
    </xf>
    <xf numFmtId="182" fontId="7" fillId="0" borderId="1" xfId="4" applyNumberFormat="1" applyFont="1" applyFill="1" applyBorder="1" applyAlignment="1" applyProtection="1">
      <alignment horizontal="right"/>
    </xf>
    <xf numFmtId="182" fontId="6" fillId="0" borderId="5" xfId="4" applyNumberFormat="1" applyFont="1" applyFill="1" applyBorder="1" applyAlignment="1" applyProtection="1">
      <alignment horizontal="right"/>
    </xf>
    <xf numFmtId="0" fontId="7" fillId="0" borderId="15" xfId="4" applyFont="1" applyFill="1" applyBorder="1" applyAlignment="1">
      <alignment horizontal="left" vertical="center"/>
    </xf>
    <xf numFmtId="0" fontId="7" fillId="0" borderId="1" xfId="4" applyFont="1" applyFill="1" applyBorder="1" applyAlignment="1">
      <alignment horizontal="right" vertical="center"/>
    </xf>
    <xf numFmtId="0" fontId="7" fillId="5" borderId="15" xfId="4" applyFont="1" applyFill="1" applyBorder="1" applyAlignment="1">
      <alignment horizontal="left"/>
    </xf>
    <xf numFmtId="164" fontId="7" fillId="0" borderId="6" xfId="4" applyNumberFormat="1" applyFont="1" applyBorder="1" applyAlignment="1">
      <alignment horizontal="center" vertical="center"/>
    </xf>
    <xf numFmtId="164" fontId="7" fillId="0" borderId="12" xfId="4" applyNumberFormat="1" applyFont="1" applyBorder="1" applyAlignment="1">
      <alignment horizontal="center" vertical="center"/>
    </xf>
    <xf numFmtId="0" fontId="11" fillId="0" borderId="0" xfId="0" applyFont="1" applyAlignment="1">
      <alignment horizontal="right"/>
    </xf>
    <xf numFmtId="0" fontId="12" fillId="6" borderId="17" xfId="0" applyFont="1" applyFill="1" applyBorder="1"/>
    <xf numFmtId="177" fontId="12" fillId="6" borderId="7" xfId="0" applyNumberFormat="1" applyFont="1" applyFill="1" applyBorder="1"/>
    <xf numFmtId="177" fontId="12" fillId="6" borderId="0" xfId="0" applyNumberFormat="1" applyFont="1" applyFill="1" applyBorder="1"/>
    <xf numFmtId="177" fontId="12" fillId="6" borderId="2" xfId="0" applyNumberFormat="1" applyFont="1" applyFill="1" applyBorder="1"/>
    <xf numFmtId="0" fontId="12" fillId="6" borderId="7" xfId="0" applyFont="1" applyFill="1" applyBorder="1"/>
    <xf numFmtId="0" fontId="12" fillId="6" borderId="2" xfId="0" applyFont="1" applyFill="1" applyBorder="1"/>
    <xf numFmtId="177" fontId="12" fillId="6" borderId="1" xfId="0" applyNumberFormat="1" applyFont="1" applyFill="1" applyBorder="1"/>
    <xf numFmtId="0" fontId="12" fillId="6" borderId="14" xfId="0" applyFont="1" applyFill="1" applyBorder="1"/>
    <xf numFmtId="0" fontId="7" fillId="6" borderId="14" xfId="0" applyFont="1" applyFill="1" applyBorder="1"/>
    <xf numFmtId="177" fontId="7" fillId="6" borderId="18" xfId="0" applyNumberFormat="1" applyFont="1" applyFill="1" applyBorder="1" applyAlignment="1"/>
    <xf numFmtId="177" fontId="7" fillId="6" borderId="19" xfId="0" applyNumberFormat="1" applyFont="1" applyFill="1" applyBorder="1" applyAlignment="1"/>
    <xf numFmtId="0" fontId="7" fillId="6" borderId="14" xfId="0" applyFont="1" applyFill="1" applyBorder="1" applyAlignment="1"/>
    <xf numFmtId="1" fontId="12" fillId="6" borderId="2" xfId="0" applyNumberFormat="1" applyFont="1" applyFill="1" applyBorder="1" applyAlignment="1">
      <alignment horizontal="right" indent="1"/>
    </xf>
    <xf numFmtId="0" fontId="7" fillId="6" borderId="2" xfId="0" applyFont="1" applyFill="1" applyBorder="1"/>
    <xf numFmtId="182" fontId="7" fillId="6" borderId="0" xfId="4" applyNumberFormat="1" applyFont="1" applyFill="1" applyBorder="1" applyAlignment="1" applyProtection="1">
      <alignment horizontal="right" vertical="center"/>
    </xf>
    <xf numFmtId="182" fontId="7" fillId="6" borderId="1" xfId="4" applyNumberFormat="1" applyFont="1" applyFill="1" applyBorder="1" applyAlignment="1" applyProtection="1">
      <alignment horizontal="right" vertical="center"/>
    </xf>
    <xf numFmtId="164" fontId="7" fillId="6" borderId="2" xfId="4" applyNumberFormat="1" applyFont="1" applyFill="1" applyBorder="1" applyAlignment="1">
      <alignment horizontal="left" vertical="center"/>
    </xf>
    <xf numFmtId="182" fontId="22" fillId="6" borderId="0" xfId="2" applyNumberFormat="1" applyFont="1" applyFill="1" applyBorder="1" applyAlignment="1">
      <alignment horizontal="right"/>
    </xf>
    <xf numFmtId="182" fontId="22" fillId="6" borderId="1" xfId="2" applyNumberFormat="1" applyFont="1" applyFill="1" applyBorder="1" applyAlignment="1">
      <alignment horizontal="right"/>
    </xf>
    <xf numFmtId="169" fontId="7" fillId="6" borderId="0" xfId="4" applyNumberFormat="1" applyFont="1" applyFill="1" applyBorder="1" applyAlignment="1" applyProtection="1">
      <alignment vertical="center"/>
    </xf>
    <xf numFmtId="169" fontId="7" fillId="6" borderId="1" xfId="4" applyNumberFormat="1" applyFont="1" applyFill="1" applyBorder="1" applyAlignment="1" applyProtection="1">
      <alignment vertical="center"/>
    </xf>
    <xf numFmtId="1" fontId="7" fillId="6" borderId="7" xfId="4" applyNumberFormat="1" applyFont="1" applyFill="1" applyBorder="1" applyAlignment="1">
      <alignment horizontal="left"/>
    </xf>
    <xf numFmtId="182" fontId="22" fillId="6" borderId="17" xfId="2" applyNumberFormat="1" applyFont="1" applyFill="1" applyBorder="1" applyAlignment="1">
      <alignment horizontal="right"/>
    </xf>
    <xf numFmtId="164" fontId="7" fillId="6" borderId="7" xfId="4" applyNumberFormat="1" applyFont="1" applyFill="1" applyBorder="1" applyAlignment="1">
      <alignment horizontal="left" vertical="center"/>
    </xf>
    <xf numFmtId="182" fontId="22" fillId="6" borderId="7" xfId="2" applyNumberFormat="1" applyFont="1" applyFill="1" applyBorder="1" applyAlignment="1">
      <alignment horizontal="right"/>
    </xf>
    <xf numFmtId="1" fontId="7" fillId="6" borderId="15" xfId="4" applyNumberFormat="1" applyFont="1" applyFill="1" applyBorder="1" applyAlignment="1">
      <alignment horizontal="left"/>
    </xf>
    <xf numFmtId="182" fontId="22" fillId="6" borderId="18" xfId="2" applyNumberFormat="1" applyFont="1" applyFill="1" applyBorder="1" applyAlignment="1">
      <alignment horizontal="right"/>
    </xf>
    <xf numFmtId="182" fontId="22" fillId="6" borderId="19" xfId="2" applyNumberFormat="1" applyFont="1" applyFill="1" applyBorder="1" applyAlignment="1">
      <alignment horizontal="right"/>
    </xf>
    <xf numFmtId="171" fontId="7" fillId="6" borderId="2" xfId="4" applyNumberFormat="1" applyFont="1" applyFill="1" applyBorder="1" applyAlignment="1">
      <alignment horizontal="left"/>
    </xf>
    <xf numFmtId="182" fontId="7" fillId="6" borderId="0" xfId="4" applyNumberFormat="1" applyFont="1" applyFill="1" applyBorder="1" applyAlignment="1" applyProtection="1">
      <alignment horizontal="right"/>
    </xf>
    <xf numFmtId="182" fontId="7" fillId="6" borderId="1" xfId="4" applyNumberFormat="1" applyFont="1" applyFill="1" applyBorder="1" applyAlignment="1" applyProtection="1">
      <alignment horizontal="right"/>
    </xf>
    <xf numFmtId="171" fontId="7" fillId="6" borderId="2" xfId="4" applyNumberFormat="1" applyFont="1" applyFill="1" applyBorder="1"/>
    <xf numFmtId="173" fontId="6" fillId="6" borderId="18" xfId="4" applyNumberFormat="1" applyFont="1" applyFill="1" applyBorder="1" applyProtection="1"/>
    <xf numFmtId="173" fontId="6" fillId="6" borderId="19" xfId="4" applyNumberFormat="1" applyFont="1" applyFill="1" applyBorder="1" applyProtection="1"/>
    <xf numFmtId="177" fontId="22" fillId="6" borderId="0" xfId="2" applyNumberFormat="1" applyFont="1" applyFill="1" applyBorder="1" applyAlignment="1">
      <alignment horizontal="right"/>
    </xf>
    <xf numFmtId="172" fontId="7" fillId="6" borderId="2" xfId="4" applyNumberFormat="1" applyFont="1" applyFill="1" applyBorder="1" applyAlignment="1" applyProtection="1">
      <alignment horizontal="right" indent="1"/>
    </xf>
    <xf numFmtId="171" fontId="7" fillId="6" borderId="2" xfId="0" applyNumberFormat="1" applyFont="1" applyFill="1" applyBorder="1" applyAlignment="1">
      <alignment horizontal="left"/>
    </xf>
    <xf numFmtId="1" fontId="16" fillId="6" borderId="10" xfId="4" applyNumberFormat="1" applyFont="1" applyFill="1" applyBorder="1" applyAlignment="1" applyProtection="1">
      <alignment horizontal="left" vertical="center"/>
      <protection locked="0"/>
    </xf>
    <xf numFmtId="177" fontId="16" fillId="6" borderId="0" xfId="4" applyNumberFormat="1" applyFont="1" applyFill="1" applyBorder="1" applyAlignment="1">
      <alignment horizontal="right"/>
    </xf>
    <xf numFmtId="177" fontId="16" fillId="6" borderId="2" xfId="4" applyNumberFormat="1" applyFont="1" applyFill="1" applyBorder="1" applyAlignment="1">
      <alignment horizontal="right"/>
    </xf>
    <xf numFmtId="1" fontId="12" fillId="6" borderId="10" xfId="4" applyNumberFormat="1" applyFont="1" applyFill="1" applyBorder="1" applyAlignment="1" applyProtection="1">
      <alignment horizontal="left" vertical="center"/>
      <protection locked="0"/>
    </xf>
    <xf numFmtId="1" fontId="12" fillId="6" borderId="2" xfId="4" applyNumberFormat="1" applyFont="1" applyFill="1" applyBorder="1" applyAlignment="1" applyProtection="1">
      <alignment horizontal="left" vertical="center"/>
      <protection locked="0"/>
    </xf>
    <xf numFmtId="1" fontId="7" fillId="6" borderId="10" xfId="4" applyNumberFormat="1" applyFont="1" applyFill="1" applyBorder="1" applyAlignment="1">
      <alignment horizontal="left"/>
    </xf>
    <xf numFmtId="182" fontId="22" fillId="6" borderId="7" xfId="4" applyNumberFormat="1" applyFont="1" applyFill="1" applyBorder="1" applyAlignment="1" applyProtection="1"/>
    <xf numFmtId="182" fontId="22" fillId="6" borderId="0" xfId="4" applyNumberFormat="1" applyFont="1" applyFill="1" applyBorder="1" applyAlignment="1" applyProtection="1"/>
    <xf numFmtId="182" fontId="22" fillId="6" borderId="1" xfId="4" applyNumberFormat="1" applyFont="1" applyFill="1" applyBorder="1" applyAlignment="1" applyProtection="1"/>
    <xf numFmtId="182" fontId="22" fillId="6" borderId="0" xfId="4" applyNumberFormat="1" applyFont="1" applyFill="1" applyAlignment="1" applyProtection="1"/>
    <xf numFmtId="182" fontId="7" fillId="6" borderId="7" xfId="4" applyNumberFormat="1" applyFont="1" applyFill="1" applyBorder="1" applyAlignment="1">
      <alignment horizontal="right"/>
    </xf>
    <xf numFmtId="182" fontId="7" fillId="6" borderId="1" xfId="4" applyNumberFormat="1" applyFont="1" applyFill="1" applyBorder="1" applyAlignment="1">
      <alignment horizontal="right"/>
    </xf>
    <xf numFmtId="182" fontId="7" fillId="6" borderId="17" xfId="4" applyNumberFormat="1" applyFont="1" applyFill="1" applyBorder="1" applyAlignment="1">
      <alignment horizontal="right"/>
    </xf>
    <xf numFmtId="182" fontId="22" fillId="6" borderId="17" xfId="4" applyNumberFormat="1" applyFont="1" applyFill="1" applyBorder="1" applyAlignment="1" applyProtection="1"/>
    <xf numFmtId="182" fontId="22" fillId="6" borderId="18" xfId="4" applyNumberFormat="1" applyFont="1" applyFill="1" applyBorder="1" applyAlignment="1" applyProtection="1"/>
    <xf numFmtId="182" fontId="22" fillId="6" borderId="19" xfId="4" applyNumberFormat="1" applyFont="1" applyFill="1" applyBorder="1" applyAlignment="1" applyProtection="1"/>
    <xf numFmtId="182" fontId="7" fillId="6" borderId="19" xfId="4" applyNumberFormat="1" applyFont="1" applyFill="1" applyBorder="1" applyAlignment="1">
      <alignment horizontal="right"/>
    </xf>
    <xf numFmtId="0" fontId="12" fillId="6" borderId="2" xfId="4" applyFont="1" applyFill="1" applyBorder="1" applyAlignment="1" applyProtection="1">
      <protection locked="0"/>
    </xf>
    <xf numFmtId="177" fontId="12" fillId="6" borderId="0" xfId="0" applyNumberFormat="1" applyFont="1" applyFill="1" applyBorder="1" applyAlignment="1"/>
    <xf numFmtId="177" fontId="12" fillId="6" borderId="1" xfId="0" applyNumberFormat="1" applyFont="1" applyFill="1" applyBorder="1" applyAlignment="1"/>
    <xf numFmtId="0" fontId="12" fillId="6" borderId="13" xfId="4" applyFont="1" applyFill="1" applyBorder="1" applyAlignment="1">
      <alignment horizontal="left"/>
    </xf>
    <xf numFmtId="177" fontId="16" fillId="6" borderId="1" xfId="4" applyNumberFormat="1" applyFont="1" applyFill="1" applyBorder="1" applyAlignment="1">
      <alignment horizontal="right"/>
    </xf>
    <xf numFmtId="177" fontId="12" fillId="6" borderId="2" xfId="1" applyNumberFormat="1" applyFont="1" applyFill="1" applyBorder="1" applyAlignment="1">
      <alignment horizontal="right"/>
    </xf>
    <xf numFmtId="177" fontId="12" fillId="6" borderId="7" xfId="4" applyNumberFormat="1" applyFont="1" applyFill="1" applyBorder="1" applyAlignment="1" applyProtection="1">
      <alignment horizontal="right" vertical="center"/>
    </xf>
    <xf numFmtId="177" fontId="12" fillId="6" borderId="0" xfId="4" applyNumberFormat="1" applyFont="1" applyFill="1" applyBorder="1" applyAlignment="1" applyProtection="1">
      <alignment horizontal="right" vertical="center"/>
    </xf>
    <xf numFmtId="177" fontId="12" fillId="6" borderId="1" xfId="4" applyNumberFormat="1" applyFont="1" applyFill="1" applyBorder="1" applyAlignment="1" applyProtection="1">
      <alignment horizontal="right"/>
    </xf>
    <xf numFmtId="177" fontId="17" fillId="6" borderId="0" xfId="4" applyNumberFormat="1" applyFont="1" applyFill="1" applyBorder="1" applyAlignment="1">
      <alignment horizontal="right"/>
    </xf>
    <xf numFmtId="177" fontId="12" fillId="6" borderId="7" xfId="4" applyNumberFormat="1" applyFont="1" applyFill="1" applyBorder="1" applyAlignment="1" applyProtection="1">
      <alignment horizontal="right"/>
    </xf>
    <xf numFmtId="177" fontId="12" fillId="6" borderId="0" xfId="4" applyNumberFormat="1" applyFont="1" applyFill="1" applyBorder="1" applyAlignment="1" applyProtection="1">
      <alignment horizontal="right"/>
    </xf>
    <xf numFmtId="177" fontId="12" fillId="6" borderId="0" xfId="0" applyNumberFormat="1" applyFont="1" applyFill="1"/>
    <xf numFmtId="0" fontId="12" fillId="6" borderId="2" xfId="4" applyFont="1" applyFill="1" applyBorder="1" applyAlignment="1">
      <alignment horizontal="left"/>
    </xf>
    <xf numFmtId="169" fontId="12" fillId="6" borderId="2" xfId="4" applyNumberFormat="1" applyFont="1" applyFill="1" applyBorder="1" applyAlignment="1">
      <alignment horizontal="left"/>
    </xf>
    <xf numFmtId="169" fontId="12" fillId="6" borderId="14" xfId="4" applyNumberFormat="1" applyFont="1" applyFill="1" applyBorder="1" applyAlignment="1">
      <alignment horizontal="left"/>
    </xf>
    <xf numFmtId="177" fontId="16" fillId="6" borderId="0" xfId="1" applyNumberFormat="1" applyFont="1" applyFill="1" applyBorder="1" applyAlignment="1">
      <alignment horizontal="right"/>
    </xf>
    <xf numFmtId="177" fontId="16" fillId="6" borderId="1" xfId="1" applyNumberFormat="1" applyFont="1" applyFill="1" applyBorder="1" applyAlignment="1">
      <alignment horizontal="right"/>
    </xf>
    <xf numFmtId="0" fontId="12" fillId="6" borderId="14" xfId="4" applyFont="1" applyFill="1" applyBorder="1" applyAlignment="1">
      <alignment horizontal="left"/>
    </xf>
    <xf numFmtId="177" fontId="16" fillId="6" borderId="18" xfId="1" applyNumberFormat="1" applyFont="1" applyFill="1" applyBorder="1" applyAlignment="1">
      <alignment horizontal="right"/>
    </xf>
    <xf numFmtId="177" fontId="16" fillId="6" borderId="19" xfId="1" applyNumberFormat="1" applyFont="1" applyFill="1" applyBorder="1" applyAlignment="1">
      <alignment horizontal="right"/>
    </xf>
    <xf numFmtId="177" fontId="37" fillId="6" borderId="3" xfId="4" applyNumberFormat="1" applyFont="1" applyFill="1" applyBorder="1" applyAlignment="1">
      <alignment horizontal="center"/>
    </xf>
    <xf numFmtId="177" fontId="37" fillId="6" borderId="3" xfId="4" applyNumberFormat="1" applyFont="1" applyFill="1" applyBorder="1" applyAlignment="1"/>
    <xf numFmtId="177" fontId="37" fillId="6" borderId="5" xfId="4" applyNumberFormat="1" applyFont="1" applyFill="1" applyBorder="1" applyAlignment="1"/>
    <xf numFmtId="177" fontId="37" fillId="6" borderId="9" xfId="4" applyNumberFormat="1" applyFont="1" applyFill="1" applyBorder="1" applyAlignment="1"/>
    <xf numFmtId="0" fontId="7" fillId="6" borderId="15" xfId="4" applyFont="1" applyFill="1" applyBorder="1" applyAlignment="1">
      <alignment horizontal="left"/>
    </xf>
    <xf numFmtId="0" fontId="7" fillId="6" borderId="1" xfId="4" applyFont="1" applyFill="1" applyBorder="1" applyAlignment="1">
      <alignment vertical="center"/>
    </xf>
    <xf numFmtId="177" fontId="22" fillId="6" borderId="0" xfId="4" applyNumberFormat="1" applyFont="1" applyFill="1" applyBorder="1" applyAlignment="1">
      <alignment horizontal="right"/>
    </xf>
    <xf numFmtId="0" fontId="7" fillId="6" borderId="1" xfId="4" applyFont="1" applyFill="1" applyBorder="1" applyAlignment="1">
      <alignment horizontal="left" vertical="center"/>
    </xf>
    <xf numFmtId="0" fontId="7" fillId="6" borderId="19" xfId="4" applyFont="1" applyFill="1" applyBorder="1" applyAlignment="1">
      <alignment horizontal="left" vertical="center"/>
    </xf>
    <xf numFmtId="177" fontId="22" fillId="6" borderId="18" xfId="4" applyNumberFormat="1" applyFont="1" applyFill="1" applyBorder="1" applyAlignment="1">
      <alignment horizontal="right"/>
    </xf>
    <xf numFmtId="1" fontId="7" fillId="6" borderId="14" xfId="4" applyNumberFormat="1" applyFont="1" applyFill="1" applyBorder="1" applyAlignment="1">
      <alignment horizontal="right" indent="1"/>
    </xf>
    <xf numFmtId="0" fontId="7" fillId="6" borderId="24" xfId="4" applyFont="1" applyFill="1" applyBorder="1" applyAlignment="1">
      <alignment horizontal="left"/>
    </xf>
    <xf numFmtId="0" fontId="11" fillId="6" borderId="2" xfId="0" applyFont="1" applyFill="1" applyBorder="1"/>
    <xf numFmtId="0" fontId="1" fillId="6" borderId="0" xfId="0" applyFont="1" applyFill="1" applyBorder="1" applyAlignment="1">
      <alignment horizontal="right"/>
    </xf>
    <xf numFmtId="164" fontId="7" fillId="6" borderId="2" xfId="4" applyNumberFormat="1" applyFont="1" applyFill="1" applyBorder="1" applyAlignment="1">
      <alignment horizontal="left" vertical="center" indent="1"/>
    </xf>
    <xf numFmtId="180" fontId="7" fillId="6" borderId="0" xfId="4" quotePrefix="1" applyNumberFormat="1" applyFont="1" applyFill="1" applyBorder="1" applyAlignment="1">
      <alignment horizontal="center" vertical="center"/>
    </xf>
    <xf numFmtId="0" fontId="12" fillId="6" borderId="2" xfId="4" applyFont="1" applyFill="1" applyBorder="1" applyAlignment="1">
      <alignment horizontal="left" vertical="center"/>
    </xf>
    <xf numFmtId="0" fontId="7" fillId="6" borderId="2" xfId="7" applyFont="1" applyFill="1" applyBorder="1" applyAlignment="1">
      <alignment horizontal="center"/>
    </xf>
    <xf numFmtId="0" fontId="10" fillId="6" borderId="0" xfId="7" applyFont="1" applyFill="1" applyBorder="1"/>
    <xf numFmtId="0" fontId="6" fillId="6" borderId="0" xfId="7" applyFont="1" applyFill="1" applyBorder="1"/>
    <xf numFmtId="0" fontId="6" fillId="6" borderId="1" xfId="7" applyFont="1" applyFill="1" applyBorder="1"/>
    <xf numFmtId="0" fontId="6" fillId="6" borderId="2" xfId="7" applyFont="1" applyFill="1" applyBorder="1" applyAlignment="1">
      <alignment horizontal="center"/>
    </xf>
    <xf numFmtId="177" fontId="7" fillId="6" borderId="1" xfId="7" applyNumberFormat="1" applyFont="1" applyFill="1" applyBorder="1"/>
    <xf numFmtId="177" fontId="7" fillId="6" borderId="9" xfId="7" applyNumberFormat="1" applyFont="1" applyFill="1" applyBorder="1"/>
    <xf numFmtId="168" fontId="7" fillId="6" borderId="1" xfId="9" applyNumberFormat="1" applyFont="1" applyFill="1" applyBorder="1"/>
    <xf numFmtId="168" fontId="7" fillId="6" borderId="9" xfId="9" applyNumberFormat="1" applyFont="1" applyFill="1" applyBorder="1"/>
    <xf numFmtId="0" fontId="7" fillId="6" borderId="2" xfId="8" applyFont="1" applyFill="1" applyBorder="1"/>
    <xf numFmtId="177" fontId="6" fillId="6" borderId="0" xfId="8" applyNumberFormat="1" applyFont="1" applyFill="1" applyBorder="1"/>
    <xf numFmtId="184" fontId="6" fillId="6" borderId="2" xfId="9" applyNumberFormat="1" applyFont="1" applyFill="1" applyBorder="1" applyAlignment="1">
      <alignment horizontal="right" indent="1"/>
    </xf>
    <xf numFmtId="177" fontId="6" fillId="6" borderId="17" xfId="8" applyNumberFormat="1" applyFont="1" applyFill="1" applyBorder="1"/>
    <xf numFmtId="177" fontId="6" fillId="6" borderId="18" xfId="8" applyNumberFormat="1" applyFont="1" applyFill="1" applyBorder="1"/>
    <xf numFmtId="177" fontId="9" fillId="6" borderId="18" xfId="8" applyNumberFormat="1" applyFont="1" applyFill="1" applyBorder="1"/>
    <xf numFmtId="177" fontId="9" fillId="6" borderId="19" xfId="8" applyNumberFormat="1" applyFont="1" applyFill="1" applyBorder="1"/>
    <xf numFmtId="184" fontId="7" fillId="6" borderId="2" xfId="9" applyNumberFormat="1" applyFont="1" applyFill="1" applyBorder="1" applyAlignment="1">
      <alignment horizontal="right" indent="1"/>
    </xf>
    <xf numFmtId="3" fontId="7" fillId="6" borderId="2" xfId="8" applyNumberFormat="1" applyFont="1" applyFill="1" applyBorder="1" applyAlignment="1">
      <alignment wrapText="1"/>
    </xf>
    <xf numFmtId="177" fontId="6" fillId="6" borderId="0" xfId="8" applyNumberFormat="1" applyFont="1" applyFill="1" applyBorder="1" applyAlignment="1">
      <alignment horizontal="right"/>
    </xf>
    <xf numFmtId="0" fontId="7" fillId="6" borderId="14" xfId="8" applyFont="1" applyFill="1" applyBorder="1"/>
    <xf numFmtId="177" fontId="7" fillId="6" borderId="0" xfId="8" applyNumberFormat="1" applyFont="1" applyFill="1" applyBorder="1"/>
    <xf numFmtId="177" fontId="7" fillId="6" borderId="0" xfId="8" applyNumberFormat="1" applyFont="1" applyFill="1"/>
    <xf numFmtId="177" fontId="7" fillId="6" borderId="18" xfId="8" applyNumberFormat="1" applyFont="1" applyFill="1" applyBorder="1"/>
    <xf numFmtId="164" fontId="7" fillId="6" borderId="2" xfId="4" applyNumberFormat="1" applyFont="1" applyFill="1" applyBorder="1" applyAlignment="1" applyProtection="1">
      <alignment horizontal="left" vertical="center"/>
      <protection locked="0"/>
    </xf>
    <xf numFmtId="177" fontId="22" fillId="6" borderId="7" xfId="2" applyNumberFormat="1" applyFont="1" applyFill="1" applyBorder="1" applyAlignment="1">
      <alignment horizontal="right"/>
    </xf>
    <xf numFmtId="177" fontId="22" fillId="6" borderId="1" xfId="2" applyNumberFormat="1" applyFont="1" applyFill="1" applyBorder="1" applyAlignment="1">
      <alignment horizontal="right"/>
    </xf>
    <xf numFmtId="172" fontId="7" fillId="6" borderId="1" xfId="9" applyNumberFormat="1" applyFont="1" applyFill="1" applyBorder="1" applyAlignment="1">
      <alignment horizontal="right"/>
    </xf>
    <xf numFmtId="164" fontId="7" fillId="6" borderId="14" xfId="4" applyNumberFormat="1" applyFont="1" applyFill="1" applyBorder="1" applyAlignment="1" applyProtection="1">
      <alignment horizontal="left" vertical="center"/>
      <protection locked="0"/>
    </xf>
    <xf numFmtId="169" fontId="7" fillId="6" borderId="17" xfId="4" applyNumberFormat="1" applyFont="1" applyFill="1" applyBorder="1" applyAlignment="1" applyProtection="1">
      <alignment horizontal="right" vertical="center"/>
    </xf>
    <xf numFmtId="169" fontId="7" fillId="6" borderId="18" xfId="4" applyNumberFormat="1" applyFont="1" applyFill="1" applyBorder="1" applyAlignment="1" applyProtection="1">
      <alignment horizontal="right" vertical="center"/>
    </xf>
    <xf numFmtId="169" fontId="7" fillId="6" borderId="19" xfId="4" applyNumberFormat="1" applyFont="1" applyFill="1" applyBorder="1" applyAlignment="1" applyProtection="1">
      <alignment horizontal="right" vertical="center"/>
    </xf>
    <xf numFmtId="164" fontId="7" fillId="6" borderId="17" xfId="4" applyNumberFormat="1" applyFont="1" applyFill="1" applyBorder="1" applyAlignment="1" applyProtection="1">
      <alignment horizontal="left" vertical="center"/>
      <protection locked="0"/>
    </xf>
    <xf numFmtId="177" fontId="22" fillId="6" borderId="17" xfId="2" applyNumberFormat="1" applyFont="1" applyFill="1" applyBorder="1" applyAlignment="1">
      <alignment horizontal="right"/>
    </xf>
    <xf numFmtId="177" fontId="22" fillId="6" borderId="18" xfId="2" applyNumberFormat="1" applyFont="1" applyFill="1" applyBorder="1" applyAlignment="1">
      <alignment horizontal="right"/>
    </xf>
    <xf numFmtId="177" fontId="22" fillId="6" borderId="19" xfId="2" applyNumberFormat="1" applyFont="1" applyFill="1" applyBorder="1" applyAlignment="1">
      <alignment horizontal="right"/>
    </xf>
    <xf numFmtId="164" fontId="7" fillId="6" borderId="14" xfId="4" applyNumberFormat="1" applyFont="1" applyFill="1" applyBorder="1" applyAlignment="1">
      <alignment horizontal="left" vertical="center"/>
    </xf>
    <xf numFmtId="177" fontId="7" fillId="6" borderId="17" xfId="4" applyNumberFormat="1" applyFont="1" applyFill="1" applyBorder="1" applyAlignment="1" applyProtection="1">
      <alignment horizontal="right" vertical="center"/>
      <protection locked="0"/>
    </xf>
    <xf numFmtId="177" fontId="7" fillId="6" borderId="18" xfId="4" applyNumberFormat="1" applyFont="1" applyFill="1" applyBorder="1" applyAlignment="1">
      <alignment horizontal="right" vertical="center"/>
    </xf>
    <xf numFmtId="177" fontId="7" fillId="6" borderId="0" xfId="4" applyNumberFormat="1" applyFont="1" applyFill="1" applyBorder="1" applyAlignment="1">
      <alignment horizontal="right" vertical="center"/>
    </xf>
    <xf numFmtId="177" fontId="7" fillId="6" borderId="19" xfId="4" applyNumberFormat="1" applyFont="1" applyFill="1" applyBorder="1" applyAlignment="1">
      <alignment horizontal="right" vertical="center"/>
    </xf>
    <xf numFmtId="179" fontId="7" fillId="6" borderId="7" xfId="4" applyNumberFormat="1" applyFont="1" applyFill="1" applyBorder="1" applyAlignment="1" applyProtection="1">
      <alignment horizontal="right" vertical="center" indent="1"/>
    </xf>
    <xf numFmtId="179" fontId="7" fillId="6" borderId="0" xfId="4" applyNumberFormat="1" applyFont="1" applyFill="1" applyBorder="1" applyAlignment="1" applyProtection="1">
      <alignment horizontal="right" vertical="center" indent="1"/>
    </xf>
    <xf numFmtId="179" fontId="7" fillId="6" borderId="1" xfId="4" applyNumberFormat="1" applyFont="1" applyFill="1" applyBorder="1" applyAlignment="1" applyProtection="1">
      <alignment horizontal="right" vertical="center" indent="1"/>
    </xf>
    <xf numFmtId="179" fontId="6" fillId="6" borderId="7" xfId="4" applyNumberFormat="1" applyFont="1" applyFill="1" applyBorder="1" applyAlignment="1" applyProtection="1">
      <alignment horizontal="right" vertical="center" indent="1"/>
    </xf>
    <xf numFmtId="179" fontId="6" fillId="6" borderId="0" xfId="4" applyNumberFormat="1" applyFont="1" applyFill="1" applyBorder="1" applyAlignment="1" applyProtection="1">
      <alignment horizontal="right" vertical="center" indent="1"/>
    </xf>
    <xf numFmtId="179" fontId="6" fillId="6" borderId="1" xfId="4" applyNumberFormat="1" applyFont="1" applyFill="1" applyBorder="1" applyAlignment="1" applyProtection="1">
      <alignment horizontal="right" vertical="center" indent="1"/>
    </xf>
    <xf numFmtId="179" fontId="7" fillId="6" borderId="17" xfId="4" applyNumberFormat="1" applyFont="1" applyFill="1" applyBorder="1" applyAlignment="1" applyProtection="1">
      <alignment horizontal="right" vertical="center" indent="1"/>
    </xf>
    <xf numFmtId="179" fontId="7" fillId="6" borderId="18" xfId="4" applyNumberFormat="1" applyFont="1" applyFill="1" applyBorder="1" applyAlignment="1" applyProtection="1">
      <alignment horizontal="right" vertical="center" indent="1"/>
    </xf>
    <xf numFmtId="179" fontId="7" fillId="6" borderId="19" xfId="4" applyNumberFormat="1" applyFont="1" applyFill="1" applyBorder="1" applyAlignment="1" applyProtection="1">
      <alignment horizontal="right" vertical="center" indent="1"/>
    </xf>
    <xf numFmtId="164" fontId="7" fillId="6" borderId="17" xfId="4" applyNumberFormat="1" applyFont="1" applyFill="1" applyBorder="1" applyAlignment="1">
      <alignment horizontal="left" vertical="center"/>
    </xf>
    <xf numFmtId="164" fontId="7" fillId="6" borderId="17" xfId="4" quotePrefix="1" applyNumberFormat="1" applyFont="1" applyFill="1" applyBorder="1" applyAlignment="1" applyProtection="1">
      <alignment horizontal="right" vertical="center"/>
      <protection locked="0"/>
    </xf>
    <xf numFmtId="164" fontId="7" fillId="6" borderId="18" xfId="4" quotePrefix="1" applyNumberFormat="1" applyFont="1" applyFill="1" applyBorder="1" applyAlignment="1" applyProtection="1">
      <alignment horizontal="right" vertical="center"/>
      <protection locked="0"/>
    </xf>
    <xf numFmtId="164" fontId="7" fillId="6" borderId="18" xfId="4" applyNumberFormat="1" applyFont="1" applyFill="1" applyBorder="1" applyAlignment="1">
      <alignment horizontal="right" vertical="center"/>
    </xf>
    <xf numFmtId="164" fontId="7" fillId="6" borderId="18" xfId="4" applyNumberFormat="1" applyFont="1" applyFill="1" applyBorder="1" applyAlignment="1" applyProtection="1">
      <alignment horizontal="right" vertical="center"/>
      <protection locked="0"/>
    </xf>
    <xf numFmtId="164" fontId="7" fillId="6" borderId="19" xfId="4" applyNumberFormat="1" applyFont="1" applyFill="1" applyBorder="1" applyAlignment="1" applyProtection="1">
      <alignment horizontal="right" vertical="center"/>
      <protection locked="0"/>
    </xf>
    <xf numFmtId="164" fontId="7" fillId="7" borderId="17" xfId="4" applyNumberFormat="1" applyFont="1" applyFill="1" applyBorder="1" applyAlignment="1" applyProtection="1">
      <alignment horizontal="left" vertical="center"/>
      <protection locked="0"/>
    </xf>
    <xf numFmtId="177" fontId="39" fillId="7" borderId="17" xfId="2" applyNumberFormat="1" applyFont="1" applyFill="1" applyBorder="1" applyAlignment="1">
      <alignment horizontal="right"/>
    </xf>
    <xf numFmtId="177" fontId="39" fillId="7" borderId="18" xfId="2" applyNumberFormat="1" applyFont="1" applyFill="1" applyBorder="1" applyAlignment="1">
      <alignment horizontal="right"/>
    </xf>
    <xf numFmtId="177" fontId="39" fillId="7" borderId="19" xfId="2" applyNumberFormat="1" applyFont="1" applyFill="1" applyBorder="1" applyAlignment="1">
      <alignment horizontal="right"/>
    </xf>
    <xf numFmtId="1" fontId="7" fillId="6" borderId="19" xfId="9" applyNumberFormat="1" applyFont="1" applyFill="1" applyBorder="1" applyAlignment="1">
      <alignment horizontal="right" indent="1"/>
    </xf>
    <xf numFmtId="164" fontId="7" fillId="0" borderId="6" xfId="4" applyNumberFormat="1" applyFont="1" applyBorder="1" applyAlignment="1">
      <alignment horizontal="center" vertical="center"/>
    </xf>
    <xf numFmtId="170" fontId="11" fillId="6" borderId="0" xfId="13" applyNumberFormat="1" applyFont="1" applyFill="1" applyBorder="1" applyAlignment="1">
      <alignment horizontal="right"/>
    </xf>
    <xf numFmtId="170" fontId="1" fillId="0" borderId="0" xfId="13" applyNumberFormat="1" applyFont="1" applyBorder="1" applyAlignment="1">
      <alignment horizontal="right"/>
    </xf>
    <xf numFmtId="170" fontId="1" fillId="0" borderId="5" xfId="13" applyNumberFormat="1" applyFont="1" applyBorder="1" applyAlignment="1">
      <alignment horizontal="right"/>
    </xf>
    <xf numFmtId="176" fontId="7" fillId="6" borderId="0" xfId="4" applyNumberFormat="1" applyFont="1" applyFill="1" applyBorder="1" applyAlignment="1">
      <alignment horizontal="right"/>
    </xf>
    <xf numFmtId="176" fontId="7" fillId="6" borderId="1" xfId="4" applyNumberFormat="1" applyFont="1" applyFill="1" applyBorder="1" applyAlignment="1">
      <alignment horizontal="right"/>
    </xf>
    <xf numFmtId="176" fontId="6" fillId="0" borderId="0" xfId="4" applyNumberFormat="1" applyFont="1" applyFill="1" applyBorder="1" applyAlignment="1">
      <alignment horizontal="right"/>
    </xf>
    <xf numFmtId="176" fontId="6" fillId="0" borderId="1" xfId="4" applyNumberFormat="1" applyFont="1" applyFill="1" applyBorder="1" applyAlignment="1">
      <alignment horizontal="right"/>
    </xf>
    <xf numFmtId="176" fontId="6" fillId="0" borderId="5" xfId="4" applyNumberFormat="1" applyFont="1" applyFill="1" applyBorder="1" applyAlignment="1">
      <alignment horizontal="right"/>
    </xf>
    <xf numFmtId="176" fontId="6" fillId="0" borderId="9" xfId="4" applyNumberFormat="1" applyFont="1" applyFill="1" applyBorder="1" applyAlignment="1">
      <alignment horizontal="right"/>
    </xf>
    <xf numFmtId="176" fontId="45" fillId="0" borderId="0" xfId="4" applyNumberFormat="1" applyFont="1" applyFill="1" applyBorder="1" applyAlignment="1">
      <alignment horizontal="right"/>
    </xf>
    <xf numFmtId="176" fontId="45" fillId="0" borderId="1" xfId="4" applyNumberFormat="1" applyFont="1" applyFill="1" applyBorder="1" applyAlignment="1">
      <alignment horizontal="right"/>
    </xf>
    <xf numFmtId="175" fontId="47" fillId="0" borderId="6" xfId="4" applyNumberFormat="1" applyFont="1" applyBorder="1" applyAlignment="1">
      <alignment horizontal="center" wrapText="1"/>
    </xf>
    <xf numFmtId="177" fontId="48" fillId="6" borderId="0" xfId="4" applyNumberFormat="1" applyFont="1" applyFill="1" applyBorder="1" applyAlignment="1">
      <alignment horizontal="right"/>
    </xf>
    <xf numFmtId="177" fontId="48" fillId="0" borderId="0" xfId="4" applyNumberFormat="1" applyFont="1" applyFill="1" applyBorder="1" applyAlignment="1">
      <alignment horizontal="right"/>
    </xf>
    <xf numFmtId="177" fontId="49" fillId="0" borderId="0" xfId="4" applyNumberFormat="1" applyFont="1" applyFill="1" applyBorder="1" applyAlignment="1">
      <alignment horizontal="right"/>
    </xf>
    <xf numFmtId="177" fontId="49" fillId="0" borderId="5" xfId="4" applyNumberFormat="1" applyFont="1" applyFill="1" applyBorder="1" applyAlignment="1">
      <alignment horizontal="right"/>
    </xf>
    <xf numFmtId="1" fontId="7" fillId="0" borderId="21" xfId="4" applyNumberFormat="1" applyFont="1" applyBorder="1" applyAlignment="1">
      <alignment horizontal="center"/>
    </xf>
    <xf numFmtId="0" fontId="7" fillId="0" borderId="6" xfId="4" applyNumberFormat="1" applyFont="1" applyBorder="1" applyAlignment="1">
      <alignment horizontal="center"/>
    </xf>
    <xf numFmtId="0" fontId="7" fillId="0" borderId="12" xfId="4" applyNumberFormat="1" applyFont="1" applyBorder="1" applyAlignment="1">
      <alignment horizontal="center"/>
    </xf>
    <xf numFmtId="0" fontId="7" fillId="0" borderId="6" xfId="8" applyFont="1" applyBorder="1" applyAlignment="1">
      <alignment horizontal="center" vertical="center"/>
    </xf>
    <xf numFmtId="0" fontId="7" fillId="0" borderId="12" xfId="8" applyFont="1" applyBorder="1" applyAlignment="1">
      <alignment horizontal="center" vertical="center"/>
    </xf>
    <xf numFmtId="169" fontId="44" fillId="8" borderId="0" xfId="8" applyNumberFormat="1" applyFont="1" applyFill="1" applyBorder="1"/>
    <xf numFmtId="169" fontId="6" fillId="8" borderId="0" xfId="8" applyNumberFormat="1" applyFont="1" applyFill="1" applyBorder="1"/>
    <xf numFmtId="179" fontId="6" fillId="0" borderId="0" xfId="4" applyNumberFormat="1" applyFont="1" applyFill="1" applyBorder="1" applyAlignment="1" applyProtection="1">
      <alignment horizontal="right" vertical="center" indent="1"/>
    </xf>
    <xf numFmtId="164" fontId="18" fillId="0" borderId="0" xfId="4" applyNumberFormat="1" applyFont="1" applyAlignment="1">
      <alignment vertical="center"/>
    </xf>
    <xf numFmtId="164" fontId="4" fillId="9" borderId="4" xfId="4" applyNumberFormat="1" applyFont="1" applyFill="1" applyBorder="1" applyAlignment="1" applyProtection="1">
      <alignment horizontal="left" vertical="center"/>
      <protection locked="0"/>
    </xf>
    <xf numFmtId="164" fontId="7" fillId="0" borderId="6" xfId="4" applyNumberFormat="1" applyFont="1" applyBorder="1" applyAlignment="1">
      <alignment horizontal="center" vertical="center"/>
    </xf>
    <xf numFmtId="164" fontId="7" fillId="0" borderId="6" xfId="4" applyNumberFormat="1" applyFont="1" applyBorder="1" applyAlignment="1">
      <alignment horizontal="center" vertical="center"/>
    </xf>
    <xf numFmtId="169" fontId="6" fillId="0" borderId="0" xfId="4" applyNumberFormat="1" applyFont="1" applyFill="1" applyBorder="1" applyAlignment="1">
      <alignment vertical="center"/>
    </xf>
    <xf numFmtId="0" fontId="6" fillId="0" borderId="2" xfId="0" applyFont="1" applyFill="1" applyBorder="1" applyAlignment="1">
      <alignment horizontal="left"/>
    </xf>
    <xf numFmtId="0" fontId="9" fillId="0" borderId="2" xfId="0" applyFont="1" applyFill="1" applyBorder="1"/>
    <xf numFmtId="0" fontId="12" fillId="0" borderId="4" xfId="4" applyFont="1" applyFill="1" applyBorder="1" applyAlignment="1">
      <alignment horizontal="center"/>
    </xf>
    <xf numFmtId="176" fontId="12" fillId="0" borderId="4" xfId="4" applyNumberFormat="1" applyFont="1" applyFill="1" applyBorder="1" applyAlignment="1" applyProtection="1">
      <alignment horizontal="center"/>
    </xf>
    <xf numFmtId="175" fontId="12" fillId="0" borderId="6" xfId="4" applyNumberFormat="1" applyFont="1" applyFill="1" applyBorder="1" applyAlignment="1">
      <alignment horizontal="center" wrapText="1"/>
    </xf>
    <xf numFmtId="175" fontId="12" fillId="0" borderId="12" xfId="4" applyNumberFormat="1" applyFont="1" applyFill="1" applyBorder="1" applyAlignment="1">
      <alignment horizontal="center" wrapText="1"/>
    </xf>
    <xf numFmtId="9" fontId="38" fillId="0" borderId="0" xfId="9" applyFont="1" applyFill="1" applyBorder="1" applyAlignment="1"/>
    <xf numFmtId="9" fontId="38" fillId="0" borderId="1" xfId="9" applyFont="1" applyFill="1" applyBorder="1" applyAlignment="1"/>
    <xf numFmtId="9" fontId="37" fillId="6" borderId="5" xfId="9" applyFont="1" applyFill="1" applyBorder="1" applyAlignment="1"/>
    <xf numFmtId="9" fontId="37" fillId="6" borderId="9" xfId="9" applyFont="1" applyFill="1" applyBorder="1" applyAlignment="1"/>
    <xf numFmtId="168" fontId="6" fillId="0" borderId="7" xfId="9" applyNumberFormat="1" applyFont="1" applyFill="1" applyBorder="1"/>
    <xf numFmtId="168" fontId="6" fillId="0" borderId="0" xfId="9" applyNumberFormat="1" applyFont="1" applyFill="1" applyBorder="1"/>
    <xf numFmtId="171" fontId="2" fillId="0" borderId="0" xfId="4" applyNumberFormat="1" applyFont="1" applyFill="1" applyBorder="1" applyAlignment="1">
      <alignment horizontal="right"/>
    </xf>
    <xf numFmtId="171" fontId="7" fillId="0" borderId="0" xfId="4" applyNumberFormat="1" applyFont="1" applyFill="1" applyBorder="1" applyAlignment="1">
      <alignment horizontal="right"/>
    </xf>
    <xf numFmtId="171" fontId="7" fillId="6" borderId="14" xfId="4" applyNumberFormat="1" applyFont="1" applyFill="1" applyBorder="1" applyAlignment="1">
      <alignment horizontal="left"/>
    </xf>
    <xf numFmtId="171" fontId="4" fillId="0" borderId="0" xfId="4" applyNumberFormat="1" applyFont="1" applyBorder="1"/>
    <xf numFmtId="164" fontId="2" fillId="0" borderId="0" xfId="4" applyNumberFormat="1" applyFont="1" applyBorder="1" applyAlignment="1">
      <alignment horizontal="right" vertical="center"/>
    </xf>
    <xf numFmtId="0" fontId="12" fillId="0" borderId="2" xfId="4" applyFont="1" applyFill="1" applyBorder="1" applyAlignment="1">
      <alignment horizontal="center"/>
    </xf>
    <xf numFmtId="0" fontId="6" fillId="0" borderId="3" xfId="7" applyFont="1" applyBorder="1" applyAlignment="1">
      <alignment horizontal="left" indent="1"/>
    </xf>
    <xf numFmtId="169" fontId="6" fillId="0" borderId="5" xfId="4" applyNumberFormat="1" applyFont="1" applyBorder="1" applyAlignment="1" applyProtection="1">
      <alignment horizontal="right" vertical="center"/>
    </xf>
    <xf numFmtId="169" fontId="6" fillId="0" borderId="9" xfId="4" applyNumberFormat="1" applyFont="1" applyBorder="1" applyAlignment="1" applyProtection="1">
      <alignment horizontal="right" vertical="center"/>
    </xf>
    <xf numFmtId="169" fontId="6" fillId="0" borderId="8" xfId="4" applyNumberFormat="1" applyFont="1" applyBorder="1" applyAlignment="1" applyProtection="1">
      <alignment horizontal="right" vertical="center"/>
    </xf>
    <xf numFmtId="0" fontId="7" fillId="0" borderId="14" xfId="0" applyFont="1" applyFill="1" applyBorder="1" applyAlignment="1">
      <alignment horizontal="center"/>
    </xf>
    <xf numFmtId="0" fontId="7" fillId="0" borderId="5" xfId="0" applyFont="1" applyFill="1" applyBorder="1" applyAlignment="1">
      <alignment horizontal="center"/>
    </xf>
    <xf numFmtId="0" fontId="7" fillId="0" borderId="8" xfId="0" applyFont="1" applyFill="1" applyBorder="1" applyAlignment="1">
      <alignment horizontal="center"/>
    </xf>
    <xf numFmtId="0" fontId="7" fillId="0" borderId="5" xfId="0" applyFont="1" applyFill="1" applyBorder="1" applyAlignment="1">
      <alignment horizontal="center" wrapText="1"/>
    </xf>
    <xf numFmtId="0" fontId="7" fillId="0" borderId="3" xfId="0" applyFont="1" applyFill="1" applyBorder="1" applyAlignment="1">
      <alignment horizontal="center"/>
    </xf>
    <xf numFmtId="176" fontId="6" fillId="0" borderId="0" xfId="0" applyNumberFormat="1" applyFont="1" applyFill="1" applyBorder="1" applyAlignment="1">
      <alignment horizontal="right"/>
    </xf>
    <xf numFmtId="176" fontId="6" fillId="0" borderId="7" xfId="0" applyNumberFormat="1" applyFont="1" applyFill="1" applyBorder="1" applyAlignment="1">
      <alignment horizontal="right"/>
    </xf>
    <xf numFmtId="176" fontId="7" fillId="0" borderId="2" xfId="0" applyNumberFormat="1" applyFont="1" applyFill="1" applyBorder="1" applyAlignment="1">
      <alignment horizontal="right"/>
    </xf>
    <xf numFmtId="0" fontId="7" fillId="0" borderId="2" xfId="0" applyFont="1" applyFill="1" applyBorder="1" applyAlignment="1">
      <alignment horizontal="center"/>
    </xf>
    <xf numFmtId="176" fontId="10" fillId="6" borderId="18" xfId="7" applyNumberFormat="1" applyFont="1" applyFill="1" applyBorder="1"/>
    <xf numFmtId="176" fontId="6" fillId="0" borderId="0" xfId="0" applyNumberFormat="1" applyFont="1" applyFill="1" applyBorder="1"/>
    <xf numFmtId="176" fontId="6" fillId="0" borderId="7" xfId="0" applyNumberFormat="1" applyFont="1" applyFill="1" applyBorder="1"/>
    <xf numFmtId="176" fontId="7" fillId="0" borderId="2" xfId="0" applyNumberFormat="1" applyFont="1" applyFill="1" applyBorder="1"/>
    <xf numFmtId="176" fontId="6" fillId="0" borderId="1" xfId="0" applyNumberFormat="1" applyFont="1" applyFill="1" applyBorder="1"/>
    <xf numFmtId="0" fontId="12" fillId="3" borderId="2" xfId="4" applyFont="1" applyFill="1" applyBorder="1" applyAlignment="1" applyProtection="1">
      <protection locked="0"/>
    </xf>
    <xf numFmtId="177" fontId="12" fillId="3" borderId="0" xfId="0" applyNumberFormat="1" applyFont="1" applyFill="1" applyBorder="1" applyAlignment="1"/>
    <xf numFmtId="177" fontId="12" fillId="3" borderId="1" xfId="0" applyNumberFormat="1" applyFont="1" applyFill="1" applyBorder="1" applyAlignment="1"/>
    <xf numFmtId="3" fontId="1" fillId="0" borderId="0" xfId="0" applyNumberFormat="1" applyFont="1"/>
    <xf numFmtId="171" fontId="7" fillId="0" borderId="4" xfId="4" applyNumberFormat="1" applyFont="1" applyFill="1" applyBorder="1" applyAlignment="1">
      <alignment vertical="center"/>
    </xf>
    <xf numFmtId="171" fontId="7" fillId="0" borderId="6" xfId="4" applyNumberFormat="1" applyFont="1" applyFill="1" applyBorder="1" applyAlignment="1">
      <alignment horizontal="center" vertical="center"/>
    </xf>
    <xf numFmtId="171" fontId="7" fillId="0" borderId="12" xfId="4" applyNumberFormat="1" applyFont="1" applyFill="1" applyBorder="1" applyAlignment="1">
      <alignment horizontal="center" vertical="center"/>
    </xf>
    <xf numFmtId="1" fontId="7" fillId="6" borderId="2" xfId="0" applyNumberFormat="1" applyFont="1" applyFill="1" applyBorder="1" applyAlignment="1">
      <alignment horizontal="right" indent="1"/>
    </xf>
    <xf numFmtId="1" fontId="6" fillId="0" borderId="2" xfId="0" applyNumberFormat="1" applyFont="1" applyBorder="1" applyAlignment="1">
      <alignment horizontal="right" indent="1"/>
    </xf>
    <xf numFmtId="1" fontId="6" fillId="0" borderId="3" xfId="0" applyNumberFormat="1" applyFont="1" applyBorder="1" applyAlignment="1">
      <alignment horizontal="right" indent="1"/>
    </xf>
    <xf numFmtId="1" fontId="7" fillId="0" borderId="2" xfId="4" applyNumberFormat="1" applyFont="1" applyBorder="1" applyAlignment="1">
      <alignment horizontal="right" indent="1"/>
    </xf>
    <xf numFmtId="1" fontId="6" fillId="0" borderId="2" xfId="4" applyNumberFormat="1" applyFont="1" applyBorder="1" applyAlignment="1">
      <alignment horizontal="right" indent="1"/>
    </xf>
    <xf numFmtId="1" fontId="7" fillId="6" borderId="2" xfId="4" applyNumberFormat="1" applyFont="1" applyFill="1" applyBorder="1" applyAlignment="1">
      <alignment horizontal="right" indent="1"/>
    </xf>
    <xf numFmtId="1" fontId="7" fillId="0" borderId="1" xfId="4" applyNumberFormat="1" applyFont="1" applyBorder="1" applyAlignment="1">
      <alignment horizontal="right" indent="1"/>
    </xf>
    <xf numFmtId="1" fontId="7" fillId="0" borderId="2" xfId="4" applyNumberFormat="1" applyFont="1" applyFill="1" applyBorder="1" applyAlignment="1">
      <alignment horizontal="right" indent="1"/>
    </xf>
    <xf numFmtId="0" fontId="7" fillId="0" borderId="12" xfId="4" applyFont="1" applyBorder="1" applyAlignment="1">
      <alignment horizontal="left"/>
    </xf>
    <xf numFmtId="0" fontId="7" fillId="6" borderId="1" xfId="4" applyFont="1" applyFill="1" applyBorder="1" applyAlignment="1">
      <alignment horizontal="right" vertical="center"/>
    </xf>
    <xf numFmtId="0" fontId="6" fillId="0" borderId="1" xfId="4" applyFont="1" applyBorder="1" applyAlignment="1">
      <alignment horizontal="right"/>
    </xf>
    <xf numFmtId="0" fontId="6" fillId="0" borderId="9" xfId="4" applyFont="1" applyBorder="1" applyAlignment="1">
      <alignment horizontal="right"/>
    </xf>
    <xf numFmtId="0" fontId="7" fillId="0" borderId="11" xfId="4" applyFont="1" applyBorder="1" applyAlignment="1">
      <alignment horizontal="left"/>
    </xf>
    <xf numFmtId="0" fontId="7" fillId="6" borderId="7" xfId="4" quotePrefix="1" applyFont="1" applyFill="1" applyBorder="1" applyAlignment="1">
      <alignment horizontal="left" vertical="center"/>
    </xf>
    <xf numFmtId="0" fontId="6" fillId="0" borderId="7" xfId="4" applyFont="1" applyBorder="1" applyAlignment="1">
      <alignment horizontal="right"/>
    </xf>
    <xf numFmtId="0" fontId="7" fillId="6" borderId="7" xfId="4" applyFont="1" applyFill="1" applyBorder="1" applyAlignment="1">
      <alignment horizontal="left"/>
    </xf>
    <xf numFmtId="0" fontId="6" fillId="0" borderId="8" xfId="4" applyFont="1" applyBorder="1" applyAlignment="1">
      <alignment horizontal="right"/>
    </xf>
    <xf numFmtId="0" fontId="7" fillId="6" borderId="7" xfId="4" quotePrefix="1" applyFont="1" applyFill="1" applyBorder="1" applyAlignment="1">
      <alignment horizontal="left"/>
    </xf>
    <xf numFmtId="0" fontId="7" fillId="6" borderId="1" xfId="4" applyFont="1" applyFill="1" applyBorder="1" applyAlignment="1">
      <alignment horizontal="right"/>
    </xf>
    <xf numFmtId="164" fontId="7" fillId="0" borderId="2" xfId="4" applyNumberFormat="1" applyFont="1" applyFill="1" applyBorder="1" applyAlignment="1">
      <alignment horizontal="left"/>
    </xf>
    <xf numFmtId="169" fontId="7" fillId="0" borderId="0" xfId="4" applyNumberFormat="1" applyFont="1" applyFill="1" applyBorder="1" applyAlignment="1" applyProtection="1"/>
    <xf numFmtId="169" fontId="7" fillId="0" borderId="1" xfId="4" applyNumberFormat="1" applyFont="1" applyFill="1" applyBorder="1" applyAlignment="1" applyProtection="1"/>
    <xf numFmtId="1" fontId="12" fillId="0" borderId="10" xfId="4" applyNumberFormat="1" applyFont="1" applyBorder="1" applyAlignment="1" applyProtection="1">
      <alignment horizontal="left"/>
      <protection locked="0"/>
    </xf>
    <xf numFmtId="1" fontId="16" fillId="0" borderId="10" xfId="4" applyNumberFormat="1" applyFont="1" applyBorder="1" applyAlignment="1" applyProtection="1">
      <alignment horizontal="left"/>
      <protection locked="0"/>
    </xf>
    <xf numFmtId="0" fontId="12" fillId="0" borderId="2" xfId="4" applyFont="1" applyFill="1" applyBorder="1" applyAlignment="1" applyProtection="1">
      <alignment horizontal="left"/>
      <protection locked="0"/>
    </xf>
    <xf numFmtId="0" fontId="12" fillId="0" borderId="2" xfId="4" applyFont="1" applyFill="1" applyBorder="1" applyAlignment="1">
      <alignment horizontal="left"/>
    </xf>
    <xf numFmtId="164" fontId="7" fillId="0" borderId="2" xfId="4" applyNumberFormat="1" applyFont="1" applyBorder="1" applyAlignment="1" applyProtection="1">
      <alignment horizontal="left"/>
      <protection locked="0"/>
    </xf>
    <xf numFmtId="164" fontId="7" fillId="0" borderId="2" xfId="4" applyNumberFormat="1" applyFont="1" applyBorder="1" applyAlignment="1">
      <alignment horizontal="left"/>
    </xf>
    <xf numFmtId="179" fontId="7" fillId="0" borderId="7" xfId="4" applyNumberFormat="1" applyFont="1" applyBorder="1" applyAlignment="1" applyProtection="1">
      <alignment horizontal="right" indent="1"/>
    </xf>
    <xf numFmtId="179" fontId="7" fillId="0" borderId="0" xfId="4" applyNumberFormat="1" applyFont="1" applyBorder="1" applyAlignment="1" applyProtection="1">
      <alignment horizontal="right" indent="1"/>
    </xf>
    <xf numFmtId="179" fontId="7" fillId="0" borderId="1" xfId="4" applyNumberFormat="1" applyFont="1" applyBorder="1" applyAlignment="1" applyProtection="1">
      <alignment horizontal="right" indent="1"/>
    </xf>
    <xf numFmtId="0" fontId="10" fillId="0" borderId="3" xfId="0" applyFont="1" applyBorder="1"/>
    <xf numFmtId="0" fontId="10" fillId="0" borderId="0" xfId="0" applyFont="1" applyFill="1" applyBorder="1" applyAlignment="1">
      <alignment vertical="center" wrapText="1"/>
    </xf>
    <xf numFmtId="175" fontId="12" fillId="10" borderId="6" xfId="4" applyNumberFormat="1" applyFont="1" applyFill="1" applyBorder="1" applyAlignment="1">
      <alignment horizontal="center" wrapText="1"/>
    </xf>
    <xf numFmtId="9" fontId="38" fillId="10" borderId="0" xfId="9" applyFont="1" applyFill="1" applyBorder="1" applyAlignment="1"/>
    <xf numFmtId="9" fontId="37" fillId="11" borderId="5" xfId="9" applyFont="1" applyFill="1" applyBorder="1" applyAlignment="1"/>
    <xf numFmtId="171" fontId="7" fillId="0" borderId="14" xfId="4" applyNumberFormat="1" applyFont="1" applyFill="1" applyBorder="1" applyAlignment="1">
      <alignment vertical="center"/>
    </xf>
    <xf numFmtId="0" fontId="35" fillId="3" borderId="0" xfId="0" applyFont="1" applyFill="1"/>
    <xf numFmtId="9" fontId="3" fillId="0" borderId="0" xfId="9" applyFont="1" applyFill="1"/>
    <xf numFmtId="176" fontId="45" fillId="0" borderId="8" xfId="4" applyNumberFormat="1" applyFont="1" applyFill="1" applyBorder="1" applyAlignment="1">
      <alignment horizontal="right"/>
    </xf>
    <xf numFmtId="1" fontId="10" fillId="0" borderId="2" xfId="0" applyNumberFormat="1" applyFont="1" applyBorder="1" applyAlignment="1">
      <alignment horizontal="right" indent="1"/>
    </xf>
    <xf numFmtId="1" fontId="10" fillId="0" borderId="3" xfId="0" applyNumberFormat="1" applyFont="1" applyBorder="1" applyAlignment="1">
      <alignment horizontal="right" indent="1"/>
    </xf>
    <xf numFmtId="1" fontId="6" fillId="0" borderId="3" xfId="4" applyNumberFormat="1" applyFont="1" applyBorder="1" applyAlignment="1">
      <alignment horizontal="right" indent="1"/>
    </xf>
    <xf numFmtId="1" fontId="7" fillId="6" borderId="1" xfId="13" applyNumberFormat="1" applyFont="1" applyFill="1" applyBorder="1" applyAlignment="1">
      <alignment horizontal="right" wrapText="1" indent="1"/>
    </xf>
    <xf numFmtId="180" fontId="7" fillId="6" borderId="19" xfId="4" quotePrefix="1" applyNumberFormat="1" applyFont="1" applyFill="1" applyBorder="1" applyAlignment="1">
      <alignment horizontal="center" vertical="center"/>
    </xf>
    <xf numFmtId="0" fontId="10" fillId="6" borderId="1" xfId="0" applyFont="1" applyFill="1" applyBorder="1" applyAlignment="1">
      <alignment horizontal="right" wrapText="1"/>
    </xf>
    <xf numFmtId="170" fontId="11" fillId="6" borderId="1" xfId="13" applyNumberFormat="1" applyFont="1" applyFill="1" applyBorder="1" applyAlignment="1">
      <alignment horizontal="right"/>
    </xf>
    <xf numFmtId="170" fontId="1" fillId="0" borderId="1" xfId="13" applyNumberFormat="1" applyFont="1" applyBorder="1" applyAlignment="1">
      <alignment horizontal="right"/>
    </xf>
    <xf numFmtId="170" fontId="46" fillId="0" borderId="1" xfId="13" applyNumberFormat="1" applyFont="1" applyBorder="1" applyAlignment="1">
      <alignment horizontal="right"/>
    </xf>
    <xf numFmtId="170" fontId="1" fillId="0" borderId="9" xfId="13" applyNumberFormat="1" applyFont="1" applyBorder="1" applyAlignment="1">
      <alignment horizontal="right"/>
    </xf>
    <xf numFmtId="1" fontId="10" fillId="6" borderId="1" xfId="0" applyNumberFormat="1" applyFont="1" applyFill="1" applyBorder="1" applyAlignment="1">
      <alignment horizontal="right" wrapText="1"/>
    </xf>
    <xf numFmtId="172" fontId="10" fillId="0" borderId="2" xfId="4" applyNumberFormat="1" applyFont="1" applyFill="1" applyBorder="1" applyAlignment="1" applyProtection="1">
      <alignment horizontal="right" indent="1"/>
    </xf>
    <xf numFmtId="1" fontId="3" fillId="0" borderId="0" xfId="9" applyNumberFormat="1" applyFont="1"/>
    <xf numFmtId="0" fontId="7" fillId="0" borderId="6" xfId="4" applyNumberFormat="1" applyFont="1" applyBorder="1" applyAlignment="1" applyProtection="1">
      <alignment horizontal="right" vertical="center"/>
    </xf>
    <xf numFmtId="0" fontId="7" fillId="0" borderId="6" xfId="4" applyNumberFormat="1" applyFont="1" applyBorder="1" applyAlignment="1">
      <alignment horizontal="right" vertical="center"/>
    </xf>
    <xf numFmtId="0" fontId="7" fillId="0" borderId="12" xfId="4" applyNumberFormat="1" applyFont="1" applyBorder="1" applyAlignment="1">
      <alignment horizontal="right" vertical="center"/>
    </xf>
    <xf numFmtId="185" fontId="3" fillId="0" borderId="0" xfId="9" applyNumberFormat="1" applyFont="1"/>
    <xf numFmtId="3" fontId="0" fillId="0" borderId="0" xfId="0" applyNumberFormat="1"/>
    <xf numFmtId="182" fontId="22" fillId="6" borderId="17" xfId="2" applyNumberFormat="1" applyFont="1" applyFill="1" applyBorder="1" applyAlignment="1" applyProtection="1">
      <alignment horizontal="right"/>
      <protection hidden="1"/>
    </xf>
    <xf numFmtId="182" fontId="7" fillId="6" borderId="0" xfId="4" applyNumberFormat="1" applyFont="1" applyFill="1" applyBorder="1" applyAlignment="1" applyProtection="1">
      <alignment horizontal="right"/>
      <protection hidden="1"/>
    </xf>
    <xf numFmtId="182" fontId="7" fillId="6" borderId="1" xfId="4" applyNumberFormat="1" applyFont="1" applyFill="1" applyBorder="1" applyAlignment="1" applyProtection="1">
      <alignment horizontal="right"/>
      <protection hidden="1"/>
    </xf>
    <xf numFmtId="1" fontId="7" fillId="6" borderId="2" xfId="0" applyNumberFormat="1" applyFont="1" applyFill="1" applyBorder="1" applyAlignment="1" applyProtection="1">
      <alignment horizontal="right" indent="1"/>
      <protection hidden="1"/>
    </xf>
    <xf numFmtId="182" fontId="6" fillId="0" borderId="0" xfId="4" applyNumberFormat="1" applyFont="1" applyBorder="1" applyAlignment="1" applyProtection="1">
      <alignment horizontal="right" vertical="center"/>
      <protection hidden="1"/>
    </xf>
    <xf numFmtId="182" fontId="6" fillId="0" borderId="1" xfId="4" applyNumberFormat="1" applyFont="1" applyBorder="1" applyAlignment="1" applyProtection="1">
      <alignment horizontal="right" vertical="center"/>
      <protection hidden="1"/>
    </xf>
    <xf numFmtId="1" fontId="6" fillId="0" borderId="2" xfId="0" applyNumberFormat="1" applyFont="1" applyBorder="1" applyAlignment="1" applyProtection="1">
      <alignment horizontal="right" indent="1"/>
      <protection hidden="1"/>
    </xf>
    <xf numFmtId="182" fontId="6" fillId="0" borderId="5" xfId="4" applyNumberFormat="1" applyFont="1" applyBorder="1" applyAlignment="1" applyProtection="1">
      <alignment horizontal="right" vertical="center"/>
      <protection hidden="1"/>
    </xf>
    <xf numFmtId="182" fontId="6" fillId="0" borderId="9" xfId="4" applyNumberFormat="1" applyFont="1" applyBorder="1" applyAlignment="1" applyProtection="1">
      <alignment horizontal="right" vertical="center"/>
      <protection hidden="1"/>
    </xf>
    <xf numFmtId="1" fontId="6" fillId="0" borderId="3" xfId="0" applyNumberFormat="1" applyFont="1" applyBorder="1" applyAlignment="1" applyProtection="1">
      <alignment horizontal="right" indent="1"/>
      <protection hidden="1"/>
    </xf>
    <xf numFmtId="182" fontId="22" fillId="6" borderId="0" xfId="2" applyNumberFormat="1" applyFont="1" applyFill="1" applyBorder="1" applyAlignment="1" applyProtection="1">
      <alignment horizontal="right"/>
      <protection hidden="1"/>
    </xf>
    <xf numFmtId="182" fontId="22" fillId="6" borderId="1" xfId="2" applyNumberFormat="1" applyFont="1" applyFill="1" applyBorder="1" applyAlignment="1" applyProtection="1">
      <alignment horizontal="right"/>
      <protection hidden="1"/>
    </xf>
    <xf numFmtId="169" fontId="7" fillId="6" borderId="0" xfId="4" applyNumberFormat="1" applyFont="1" applyFill="1" applyBorder="1" applyAlignment="1" applyProtection="1">
      <alignment vertical="center"/>
      <protection hidden="1"/>
    </xf>
    <xf numFmtId="169" fontId="7" fillId="6" borderId="1" xfId="4" applyNumberFormat="1" applyFont="1" applyFill="1" applyBorder="1" applyAlignment="1" applyProtection="1">
      <alignment vertical="center"/>
      <protection hidden="1"/>
    </xf>
    <xf numFmtId="182" fontId="22" fillId="0" borderId="0" xfId="2" applyNumberFormat="1" applyFont="1" applyFill="1" applyBorder="1" applyAlignment="1" applyProtection="1">
      <alignment horizontal="right"/>
      <protection hidden="1"/>
    </xf>
    <xf numFmtId="182" fontId="22" fillId="0" borderId="1" xfId="2" applyNumberFormat="1" applyFont="1" applyFill="1" applyBorder="1" applyAlignment="1" applyProtection="1">
      <alignment horizontal="right"/>
      <protection hidden="1"/>
    </xf>
    <xf numFmtId="169" fontId="7" fillId="0" borderId="0" xfId="4" applyNumberFormat="1" applyFont="1" applyFill="1" applyBorder="1" applyAlignment="1" applyProtection="1">
      <protection hidden="1"/>
    </xf>
    <xf numFmtId="169" fontId="7" fillId="0" borderId="1" xfId="4" applyNumberFormat="1" applyFont="1" applyFill="1" applyBorder="1" applyAlignment="1" applyProtection="1">
      <protection hidden="1"/>
    </xf>
    <xf numFmtId="182" fontId="6" fillId="0" borderId="0" xfId="4" applyNumberFormat="1" applyFont="1" applyFill="1" applyBorder="1" applyAlignment="1" applyProtection="1">
      <alignment vertical="center"/>
      <protection hidden="1"/>
    </xf>
    <xf numFmtId="182" fontId="23" fillId="0" borderId="0" xfId="2" applyNumberFormat="1" applyFont="1" applyFill="1" applyBorder="1" applyAlignment="1" applyProtection="1">
      <alignment horizontal="right"/>
      <protection hidden="1"/>
    </xf>
    <xf numFmtId="182" fontId="23" fillId="0" borderId="1" xfId="2" applyNumberFormat="1" applyFont="1" applyFill="1" applyBorder="1" applyAlignment="1" applyProtection="1">
      <alignment horizontal="right"/>
      <protection hidden="1"/>
    </xf>
    <xf numFmtId="169" fontId="7" fillId="0" borderId="0" xfId="4" applyNumberFormat="1" applyFont="1" applyFill="1" applyBorder="1" applyAlignment="1" applyProtection="1">
      <alignment vertical="center"/>
      <protection hidden="1"/>
    </xf>
    <xf numFmtId="169" fontId="6" fillId="0" borderId="0" xfId="4" applyNumberFormat="1" applyFont="1" applyFill="1" applyBorder="1" applyAlignment="1" applyProtection="1">
      <alignment vertical="center"/>
      <protection hidden="1"/>
    </xf>
    <xf numFmtId="169" fontId="6" fillId="0" borderId="1" xfId="4" applyNumberFormat="1" applyFont="1" applyFill="1" applyBorder="1" applyAlignment="1" applyProtection="1">
      <alignment vertical="center"/>
      <protection hidden="1"/>
    </xf>
    <xf numFmtId="169" fontId="7" fillId="0" borderId="1" xfId="4" applyNumberFormat="1" applyFont="1" applyFill="1" applyBorder="1" applyAlignment="1" applyProtection="1">
      <alignment vertical="center"/>
      <protection hidden="1"/>
    </xf>
    <xf numFmtId="182" fontId="7" fillId="0" borderId="0" xfId="4" applyNumberFormat="1" applyFont="1" applyFill="1" applyBorder="1" applyAlignment="1" applyProtection="1">
      <alignment vertical="center"/>
      <protection hidden="1"/>
    </xf>
    <xf numFmtId="182" fontId="23" fillId="0" borderId="0" xfId="2" applyNumberFormat="1" applyFont="1" applyFill="1" applyBorder="1" applyAlignment="1" applyProtection="1">
      <alignment horizontal="right" vertical="top"/>
      <protection hidden="1"/>
    </xf>
    <xf numFmtId="182" fontId="23" fillId="0" borderId="1" xfId="2" applyNumberFormat="1" applyFont="1" applyFill="1" applyBorder="1" applyAlignment="1" applyProtection="1">
      <alignment horizontal="right" vertical="top"/>
      <protection hidden="1"/>
    </xf>
    <xf numFmtId="169" fontId="6" fillId="0" borderId="0" xfId="4" applyNumberFormat="1" applyFont="1" applyFill="1" applyBorder="1" applyAlignment="1" applyProtection="1">
      <alignment vertical="top"/>
      <protection hidden="1"/>
    </xf>
    <xf numFmtId="169" fontId="6" fillId="0" borderId="1" xfId="4" applyNumberFormat="1" applyFont="1" applyFill="1" applyBorder="1" applyAlignment="1" applyProtection="1">
      <alignment vertical="top"/>
      <protection hidden="1"/>
    </xf>
    <xf numFmtId="182" fontId="23" fillId="0" borderId="5" xfId="2" applyNumberFormat="1" applyFont="1" applyFill="1" applyBorder="1" applyAlignment="1" applyProtection="1">
      <alignment horizontal="right"/>
      <protection hidden="1"/>
    </xf>
    <xf numFmtId="182" fontId="23" fillId="0" borderId="9" xfId="2" applyNumberFormat="1" applyFont="1" applyFill="1" applyBorder="1" applyAlignment="1" applyProtection="1">
      <alignment horizontal="right"/>
      <protection hidden="1"/>
    </xf>
    <xf numFmtId="169" fontId="6" fillId="0" borderId="5" xfId="4" applyNumberFormat="1" applyFont="1" applyFill="1" applyBorder="1" applyAlignment="1" applyProtection="1">
      <alignment vertical="center"/>
      <protection hidden="1"/>
    </xf>
    <xf numFmtId="169" fontId="6" fillId="0" borderId="9" xfId="4" applyNumberFormat="1" applyFont="1" applyFill="1" applyBorder="1" applyAlignment="1" applyProtection="1">
      <alignment vertical="center"/>
      <protection hidden="1"/>
    </xf>
    <xf numFmtId="177" fontId="22" fillId="0" borderId="0" xfId="2" applyNumberFormat="1" applyFont="1" applyFill="1" applyBorder="1" applyAlignment="1" applyProtection="1">
      <alignment horizontal="right"/>
      <protection hidden="1"/>
    </xf>
    <xf numFmtId="172" fontId="7" fillId="0" borderId="2" xfId="4" applyNumberFormat="1" applyFont="1" applyFill="1" applyBorder="1" applyAlignment="1" applyProtection="1">
      <alignment horizontal="right" indent="1"/>
      <protection hidden="1"/>
    </xf>
    <xf numFmtId="177" fontId="22" fillId="6" borderId="0" xfId="2" applyNumberFormat="1" applyFont="1" applyFill="1" applyBorder="1" applyAlignment="1" applyProtection="1">
      <alignment horizontal="right"/>
      <protection hidden="1"/>
    </xf>
    <xf numFmtId="177" fontId="23" fillId="0" borderId="0" xfId="2" applyNumberFormat="1" applyFont="1" applyFill="1" applyBorder="1" applyAlignment="1" applyProtection="1">
      <alignment horizontal="right"/>
      <protection hidden="1"/>
    </xf>
    <xf numFmtId="173" fontId="6" fillId="6" borderId="18" xfId="4" applyNumberFormat="1" applyFont="1" applyFill="1" applyBorder="1" applyProtection="1">
      <protection hidden="1"/>
    </xf>
    <xf numFmtId="173" fontId="6" fillId="6" borderId="19" xfId="4" applyNumberFormat="1" applyFont="1" applyFill="1" applyBorder="1" applyProtection="1">
      <protection hidden="1"/>
    </xf>
    <xf numFmtId="172" fontId="7" fillId="0" borderId="18" xfId="4" applyNumberFormat="1" applyFont="1" applyFill="1" applyBorder="1" applyAlignment="1" applyProtection="1">
      <alignment horizontal="right"/>
      <protection hidden="1"/>
    </xf>
    <xf numFmtId="177" fontId="23" fillId="0" borderId="0" xfId="4" applyNumberFormat="1" applyFont="1" applyFill="1" applyBorder="1" applyAlignment="1" applyProtection="1">
      <alignment horizontal="right"/>
      <protection hidden="1"/>
    </xf>
    <xf numFmtId="177" fontId="23" fillId="0" borderId="1" xfId="4" applyNumberFormat="1" applyFont="1" applyFill="1" applyBorder="1" applyAlignment="1" applyProtection="1">
      <alignment horizontal="right"/>
      <protection hidden="1"/>
    </xf>
    <xf numFmtId="172" fontId="7" fillId="0" borderId="0" xfId="4" applyNumberFormat="1" applyFont="1" applyFill="1" applyBorder="1" applyAlignment="1" applyProtection="1">
      <alignment horizontal="right"/>
      <protection hidden="1"/>
    </xf>
    <xf numFmtId="177" fontId="6" fillId="0" borderId="5" xfId="0" applyNumberFormat="1" applyFont="1" applyFill="1" applyBorder="1" applyAlignment="1" applyProtection="1">
      <alignment horizontal="right"/>
      <protection hidden="1"/>
    </xf>
    <xf numFmtId="177" fontId="6" fillId="0" borderId="9" xfId="0" applyNumberFormat="1" applyFont="1" applyFill="1" applyBorder="1" applyAlignment="1" applyProtection="1">
      <alignment horizontal="right"/>
      <protection hidden="1"/>
    </xf>
    <xf numFmtId="171" fontId="6" fillId="0" borderId="0" xfId="4" applyNumberFormat="1" applyFont="1" applyFill="1" applyBorder="1" applyProtection="1">
      <protection hidden="1"/>
    </xf>
    <xf numFmtId="177" fontId="12" fillId="6" borderId="0" xfId="0" applyNumberFormat="1" applyFont="1" applyFill="1" applyBorder="1" applyAlignment="1" applyProtection="1">
      <protection hidden="1"/>
    </xf>
    <xf numFmtId="177" fontId="12" fillId="6" borderId="1" xfId="0" applyNumberFormat="1" applyFont="1" applyFill="1" applyBorder="1" applyAlignment="1" applyProtection="1">
      <protection hidden="1"/>
    </xf>
    <xf numFmtId="177" fontId="12" fillId="0" borderId="0" xfId="0" applyNumberFormat="1" applyFont="1" applyBorder="1" applyAlignment="1" applyProtection="1">
      <protection hidden="1"/>
    </xf>
    <xf numFmtId="177" fontId="12" fillId="0" borderId="1" xfId="0" applyNumberFormat="1" applyFont="1" applyBorder="1" applyAlignment="1" applyProtection="1">
      <protection hidden="1"/>
    </xf>
    <xf numFmtId="177" fontId="15" fillId="0" borderId="0" xfId="0" applyNumberFormat="1" applyFont="1" applyBorder="1" applyAlignment="1" applyProtection="1">
      <protection hidden="1"/>
    </xf>
    <xf numFmtId="177" fontId="15" fillId="0" borderId="1" xfId="0" applyNumberFormat="1" applyFont="1" applyBorder="1" applyAlignment="1" applyProtection="1">
      <protection hidden="1"/>
    </xf>
    <xf numFmtId="177" fontId="10" fillId="0" borderId="0" xfId="0" applyNumberFormat="1" applyFont="1" applyFill="1" applyBorder="1" applyAlignment="1" applyProtection="1">
      <protection hidden="1"/>
    </xf>
    <xf numFmtId="177" fontId="10" fillId="0" borderId="1" xfId="0" applyNumberFormat="1" applyFont="1" applyFill="1" applyBorder="1" applyAlignment="1" applyProtection="1">
      <protection hidden="1"/>
    </xf>
    <xf numFmtId="177" fontId="12" fillId="3" borderId="0" xfId="0" applyNumberFormat="1" applyFont="1" applyFill="1" applyBorder="1" applyAlignment="1" applyProtection="1">
      <protection hidden="1"/>
    </xf>
    <xf numFmtId="177" fontId="12" fillId="3" borderId="1" xfId="0" applyNumberFormat="1" applyFont="1" applyFill="1" applyBorder="1" applyAlignment="1" applyProtection="1">
      <protection hidden="1"/>
    </xf>
    <xf numFmtId="177" fontId="10" fillId="0" borderId="0" xfId="0" applyNumberFormat="1" applyFont="1" applyFill="1" applyBorder="1" applyAlignment="1" applyProtection="1">
      <alignment horizontal="right"/>
      <protection hidden="1"/>
    </xf>
    <xf numFmtId="177" fontId="10" fillId="0" borderId="1" xfId="0" applyNumberFormat="1" applyFont="1" applyFill="1" applyBorder="1" applyAlignment="1" applyProtection="1">
      <alignment horizontal="right"/>
      <protection hidden="1"/>
    </xf>
    <xf numFmtId="177" fontId="10" fillId="0" borderId="5" xfId="0" applyNumberFormat="1" applyFont="1" applyFill="1" applyBorder="1" applyAlignment="1" applyProtection="1">
      <protection hidden="1"/>
    </xf>
    <xf numFmtId="177" fontId="10" fillId="0" borderId="9" xfId="0" applyNumberFormat="1" applyFont="1" applyFill="1" applyBorder="1" applyAlignment="1" applyProtection="1">
      <protection hidden="1"/>
    </xf>
    <xf numFmtId="177" fontId="22" fillId="6" borderId="19" xfId="2" applyNumberFormat="1" applyFont="1" applyFill="1" applyBorder="1" applyAlignment="1" applyProtection="1">
      <alignment horizontal="right"/>
      <protection hidden="1"/>
    </xf>
    <xf numFmtId="179" fontId="7" fillId="6" borderId="17" xfId="4" applyNumberFormat="1" applyFont="1" applyFill="1" applyBorder="1" applyAlignment="1" applyProtection="1">
      <alignment horizontal="right" vertical="center" indent="1"/>
      <protection hidden="1"/>
    </xf>
    <xf numFmtId="179" fontId="7" fillId="6" borderId="18" xfId="4" applyNumberFormat="1" applyFont="1" applyFill="1" applyBorder="1" applyAlignment="1" applyProtection="1">
      <alignment horizontal="right" vertical="center" indent="1"/>
      <protection hidden="1"/>
    </xf>
    <xf numFmtId="179" fontId="7" fillId="6" borderId="19" xfId="4" applyNumberFormat="1" applyFont="1" applyFill="1" applyBorder="1" applyAlignment="1" applyProtection="1">
      <alignment horizontal="right" vertical="center" indent="1"/>
      <protection hidden="1"/>
    </xf>
    <xf numFmtId="177" fontId="22" fillId="0" borderId="1" xfId="2" applyNumberFormat="1" applyFont="1" applyFill="1" applyBorder="1" applyAlignment="1" applyProtection="1">
      <alignment horizontal="right"/>
      <protection hidden="1"/>
    </xf>
    <xf numFmtId="179" fontId="7" fillId="0" borderId="7" xfId="4" applyNumberFormat="1" applyFont="1" applyBorder="1" applyAlignment="1" applyProtection="1">
      <alignment horizontal="right" indent="1"/>
      <protection hidden="1"/>
    </xf>
    <xf numFmtId="179" fontId="7" fillId="0" borderId="0" xfId="4" applyNumberFormat="1" applyFont="1" applyBorder="1" applyAlignment="1" applyProtection="1">
      <alignment horizontal="right" indent="1"/>
      <protection hidden="1"/>
    </xf>
    <xf numFmtId="179" fontId="7" fillId="0" borderId="1" xfId="4" applyNumberFormat="1" applyFont="1" applyBorder="1" applyAlignment="1" applyProtection="1">
      <alignment horizontal="right" indent="1"/>
      <protection hidden="1"/>
    </xf>
    <xf numFmtId="177" fontId="22" fillId="6" borderId="1" xfId="2" applyNumberFormat="1" applyFont="1" applyFill="1" applyBorder="1" applyAlignment="1" applyProtection="1">
      <alignment horizontal="right"/>
      <protection hidden="1"/>
    </xf>
    <xf numFmtId="179" fontId="6" fillId="6" borderId="7" xfId="4" applyNumberFormat="1" applyFont="1" applyFill="1" applyBorder="1" applyAlignment="1" applyProtection="1">
      <alignment horizontal="right" vertical="center" indent="1"/>
      <protection hidden="1"/>
    </xf>
    <xf numFmtId="179" fontId="6" fillId="6" borderId="0" xfId="4" applyNumberFormat="1" applyFont="1" applyFill="1" applyBorder="1" applyAlignment="1" applyProtection="1">
      <alignment horizontal="right" vertical="center" indent="1"/>
      <protection hidden="1"/>
    </xf>
    <xf numFmtId="179" fontId="6" fillId="6" borderId="1" xfId="4" applyNumberFormat="1" applyFont="1" applyFill="1" applyBorder="1" applyAlignment="1" applyProtection="1">
      <alignment horizontal="right" vertical="center" indent="1"/>
      <protection hidden="1"/>
    </xf>
    <xf numFmtId="177" fontId="6" fillId="0" borderId="0" xfId="4" applyNumberFormat="1" applyFont="1" applyBorder="1" applyAlignment="1" applyProtection="1">
      <alignment horizontal="right" vertical="center"/>
      <protection hidden="1"/>
    </xf>
    <xf numFmtId="177" fontId="6" fillId="0" borderId="1" xfId="4" applyNumberFormat="1" applyFont="1" applyBorder="1" applyAlignment="1" applyProtection="1">
      <alignment horizontal="right" vertical="center"/>
      <protection hidden="1"/>
    </xf>
    <xf numFmtId="179" fontId="6" fillId="0" borderId="7" xfId="4" applyNumberFormat="1" applyFont="1" applyBorder="1" applyAlignment="1" applyProtection="1">
      <alignment horizontal="right" vertical="center" indent="1"/>
      <protection hidden="1"/>
    </xf>
    <xf numFmtId="179" fontId="6" fillId="0" borderId="0" xfId="4" applyNumberFormat="1" applyFont="1" applyBorder="1" applyAlignment="1" applyProtection="1">
      <alignment horizontal="right" vertical="center" indent="1"/>
      <protection hidden="1"/>
    </xf>
    <xf numFmtId="179" fontId="6" fillId="0" borderId="1" xfId="4" applyNumberFormat="1" applyFont="1" applyBorder="1" applyAlignment="1" applyProtection="1">
      <alignment horizontal="right" vertical="center" indent="1"/>
      <protection hidden="1"/>
    </xf>
    <xf numFmtId="177" fontId="23" fillId="0" borderId="1" xfId="2" applyNumberFormat="1" applyFont="1" applyFill="1" applyBorder="1" applyAlignment="1" applyProtection="1">
      <alignment horizontal="right"/>
      <protection hidden="1"/>
    </xf>
    <xf numFmtId="179" fontId="7" fillId="6" borderId="7" xfId="4" applyNumberFormat="1" applyFont="1" applyFill="1" applyBorder="1" applyAlignment="1" applyProtection="1">
      <alignment horizontal="right" vertical="center" indent="1"/>
      <protection hidden="1"/>
    </xf>
    <xf numFmtId="179" fontId="7" fillId="6" borderId="0" xfId="4" applyNumberFormat="1" applyFont="1" applyFill="1" applyBorder="1" applyAlignment="1" applyProtection="1">
      <alignment horizontal="right" vertical="center" indent="1"/>
      <protection hidden="1"/>
    </xf>
    <xf numFmtId="179" fontId="7" fillId="6" borderId="1" xfId="4" applyNumberFormat="1" applyFont="1" applyFill="1" applyBorder="1" applyAlignment="1" applyProtection="1">
      <alignment horizontal="right" vertical="center" indent="1"/>
      <protection hidden="1"/>
    </xf>
    <xf numFmtId="177" fontId="6" fillId="0" borderId="0" xfId="4" applyNumberFormat="1" applyFont="1" applyBorder="1" applyAlignment="1" applyProtection="1">
      <alignment vertical="center"/>
      <protection hidden="1"/>
    </xf>
    <xf numFmtId="177" fontId="23" fillId="0" borderId="0" xfId="2" applyNumberFormat="1" applyFont="1" applyFill="1" applyBorder="1" applyAlignment="1" applyProtection="1">
      <alignment horizontal="right" vertical="top"/>
      <protection hidden="1"/>
    </xf>
    <xf numFmtId="177" fontId="23" fillId="0" borderId="1" xfId="2" applyNumberFormat="1" applyFont="1" applyFill="1" applyBorder="1" applyAlignment="1" applyProtection="1">
      <alignment horizontal="right" vertical="top"/>
      <protection hidden="1"/>
    </xf>
    <xf numFmtId="177" fontId="6" fillId="0" borderId="8" xfId="4" applyNumberFormat="1" applyFont="1" applyBorder="1" applyAlignment="1" applyProtection="1">
      <alignment vertical="center"/>
      <protection hidden="1"/>
    </xf>
    <xf numFmtId="177" fontId="23" fillId="0" borderId="5" xfId="2" applyNumberFormat="1" applyFont="1" applyFill="1" applyBorder="1" applyAlignment="1" applyProtection="1">
      <alignment horizontal="right"/>
      <protection hidden="1"/>
    </xf>
    <xf numFmtId="177" fontId="23" fillId="0" borderId="9" xfId="2" applyNumberFormat="1" applyFont="1" applyFill="1" applyBorder="1" applyAlignment="1" applyProtection="1">
      <alignment horizontal="right"/>
      <protection hidden="1"/>
    </xf>
    <xf numFmtId="179" fontId="6" fillId="0" borderId="8" xfId="4" applyNumberFormat="1" applyFont="1" applyBorder="1" applyAlignment="1" applyProtection="1">
      <alignment horizontal="right" vertical="center" indent="1"/>
      <protection hidden="1"/>
    </xf>
    <xf numFmtId="179" fontId="6" fillId="0" borderId="5" xfId="4" applyNumberFormat="1" applyFont="1" applyBorder="1" applyAlignment="1" applyProtection="1">
      <alignment horizontal="right" vertical="center" indent="1"/>
      <protection hidden="1"/>
    </xf>
    <xf numFmtId="179" fontId="6" fillId="0" borderId="9" xfId="4" applyNumberFormat="1" applyFont="1" applyBorder="1" applyAlignment="1" applyProtection="1">
      <alignment horizontal="right" vertical="center" indent="1"/>
      <protection hidden="1"/>
    </xf>
    <xf numFmtId="9" fontId="7" fillId="6" borderId="19" xfId="0" applyNumberFormat="1" applyFont="1" applyFill="1" applyBorder="1" applyAlignment="1"/>
    <xf numFmtId="9" fontId="6" fillId="0" borderId="1" xfId="0" applyNumberFormat="1" applyFont="1" applyBorder="1" applyAlignment="1"/>
    <xf numFmtId="9" fontId="6" fillId="0" borderId="9" xfId="0" applyNumberFormat="1" applyFont="1" applyBorder="1" applyAlignment="1"/>
    <xf numFmtId="182" fontId="12" fillId="6" borderId="0" xfId="0" applyNumberFormat="1" applyFont="1" applyFill="1" applyBorder="1" applyAlignment="1">
      <alignment horizontal="right" indent="1"/>
    </xf>
    <xf numFmtId="182" fontId="12" fillId="6" borderId="2" xfId="0" applyNumberFormat="1" applyFont="1" applyFill="1" applyBorder="1" applyAlignment="1">
      <alignment horizontal="right" indent="1"/>
    </xf>
    <xf numFmtId="182" fontId="12" fillId="6" borderId="14" xfId="0" applyNumberFormat="1" applyFont="1" applyFill="1" applyBorder="1" applyAlignment="1">
      <alignment horizontal="right" indent="1"/>
    </xf>
    <xf numFmtId="182" fontId="12" fillId="0" borderId="0" xfId="0" applyNumberFormat="1" applyFont="1" applyBorder="1" applyAlignment="1">
      <alignment horizontal="right" indent="1"/>
    </xf>
    <xf numFmtId="182" fontId="12" fillId="0" borderId="2" xfId="0" applyNumberFormat="1" applyFont="1" applyBorder="1" applyAlignment="1">
      <alignment horizontal="right" indent="1"/>
    </xf>
    <xf numFmtId="182" fontId="15" fillId="0" borderId="0" xfId="0" applyNumberFormat="1" applyFont="1" applyBorder="1" applyAlignment="1">
      <alignment horizontal="right" indent="1"/>
    </xf>
    <xf numFmtId="182" fontId="15" fillId="0" borderId="2" xfId="0" applyNumberFormat="1" applyFont="1" applyBorder="1" applyAlignment="1">
      <alignment horizontal="right" indent="1"/>
    </xf>
    <xf numFmtId="182" fontId="10" fillId="0" borderId="0" xfId="0" applyNumberFormat="1" applyFont="1" applyFill="1" applyBorder="1" applyAlignment="1">
      <alignment horizontal="right" indent="1"/>
    </xf>
    <xf numFmtId="182" fontId="10" fillId="0" borderId="2" xfId="0" applyNumberFormat="1" applyFont="1" applyFill="1" applyBorder="1" applyAlignment="1">
      <alignment horizontal="right" indent="1"/>
    </xf>
    <xf numFmtId="182" fontId="15" fillId="0" borderId="5" xfId="0" applyNumberFormat="1" applyFont="1" applyBorder="1" applyAlignment="1">
      <alignment horizontal="right" indent="1"/>
    </xf>
    <xf numFmtId="182" fontId="15" fillId="0" borderId="3" xfId="0" applyNumberFormat="1" applyFont="1" applyBorder="1" applyAlignment="1">
      <alignment horizontal="right" indent="1"/>
    </xf>
    <xf numFmtId="182" fontId="7" fillId="6" borderId="18" xfId="0" applyNumberFormat="1" applyFont="1" applyFill="1" applyBorder="1" applyAlignment="1">
      <alignment horizontal="right" indent="1"/>
    </xf>
    <xf numFmtId="182" fontId="7" fillId="6" borderId="19" xfId="0" applyNumberFormat="1" applyFont="1" applyFill="1" applyBorder="1" applyAlignment="1">
      <alignment horizontal="right" indent="1"/>
    </xf>
    <xf numFmtId="182" fontId="7" fillId="0" borderId="0" xfId="0" applyNumberFormat="1" applyFont="1" applyBorder="1" applyAlignment="1">
      <alignment horizontal="right" indent="1"/>
    </xf>
    <xf numFmtId="182" fontId="7" fillId="0" borderId="1" xfId="0" applyNumberFormat="1" applyFont="1" applyBorder="1" applyAlignment="1">
      <alignment horizontal="right" indent="1"/>
    </xf>
    <xf numFmtId="182" fontId="7" fillId="6" borderId="0" xfId="0" applyNumberFormat="1" applyFont="1" applyFill="1" applyBorder="1" applyAlignment="1">
      <alignment horizontal="right" indent="1"/>
    </xf>
    <xf numFmtId="182" fontId="7" fillId="6" borderId="1" xfId="0" applyNumberFormat="1" applyFont="1" applyFill="1" applyBorder="1" applyAlignment="1">
      <alignment horizontal="right" indent="1"/>
    </xf>
    <xf numFmtId="182" fontId="6" fillId="0" borderId="0" xfId="0" applyNumberFormat="1" applyFont="1" applyBorder="1" applyAlignment="1">
      <alignment horizontal="right" indent="1"/>
    </xf>
    <xf numFmtId="182" fontId="6" fillId="0" borderId="1" xfId="0" applyNumberFormat="1" applyFont="1" applyBorder="1" applyAlignment="1">
      <alignment horizontal="right" indent="1"/>
    </xf>
    <xf numFmtId="182" fontId="6" fillId="0" borderId="0" xfId="0" applyNumberFormat="1" applyFont="1" applyFill="1" applyBorder="1" applyAlignment="1">
      <alignment horizontal="right" indent="1"/>
    </xf>
    <xf numFmtId="182" fontId="6" fillId="0" borderId="1" xfId="0" applyNumberFormat="1" applyFont="1" applyFill="1" applyBorder="1" applyAlignment="1">
      <alignment horizontal="right" indent="1"/>
    </xf>
    <xf numFmtId="182" fontId="6" fillId="0" borderId="5" xfId="0" applyNumberFormat="1" applyFont="1" applyBorder="1" applyAlignment="1">
      <alignment horizontal="right" indent="1"/>
    </xf>
    <xf numFmtId="182" fontId="6" fillId="0" borderId="9" xfId="0" applyNumberFormat="1" applyFont="1" applyBorder="1" applyAlignment="1">
      <alignment horizontal="right" indent="1"/>
    </xf>
    <xf numFmtId="164" fontId="45" fillId="0" borderId="2" xfId="14" applyNumberFormat="1" applyFont="1" applyFill="1" applyBorder="1" applyAlignment="1">
      <alignment horizontal="left" vertical="center" indent="1"/>
    </xf>
    <xf numFmtId="164" fontId="45" fillId="0" borderId="2" xfId="4" applyNumberFormat="1" applyFont="1" applyFill="1" applyBorder="1" applyAlignment="1">
      <alignment horizontal="left" vertical="center"/>
    </xf>
    <xf numFmtId="0" fontId="50" fillId="0" borderId="6" xfId="0" applyFont="1" applyBorder="1" applyAlignment="1">
      <alignment horizontal="center" vertical="center" wrapText="1"/>
    </xf>
    <xf numFmtId="0" fontId="46" fillId="0" borderId="0" xfId="0" applyFont="1"/>
    <xf numFmtId="0" fontId="45" fillId="0" borderId="0" xfId="7" applyFont="1" applyFill="1" applyBorder="1" applyAlignment="1">
      <alignment vertical="top" wrapText="1"/>
    </xf>
    <xf numFmtId="0" fontId="10" fillId="0" borderId="7" xfId="0" applyFont="1" applyFill="1" applyBorder="1" applyAlignment="1">
      <alignment horizontal="left"/>
    </xf>
    <xf numFmtId="177" fontId="12" fillId="6" borderId="14" xfId="0" applyNumberFormat="1" applyFont="1" applyFill="1" applyBorder="1"/>
    <xf numFmtId="177" fontId="12" fillId="6" borderId="17" xfId="0" applyNumberFormat="1" applyFont="1" applyFill="1" applyBorder="1"/>
    <xf numFmtId="0" fontId="3" fillId="0" borderId="0" xfId="0" applyFont="1" applyBorder="1"/>
    <xf numFmtId="0" fontId="10" fillId="0" borderId="0" xfId="0" applyFont="1" applyFill="1" applyBorder="1"/>
    <xf numFmtId="0" fontId="7" fillId="6" borderId="3" xfId="7" applyFont="1" applyFill="1" applyBorder="1" applyAlignment="1">
      <alignment horizontal="center"/>
    </xf>
    <xf numFmtId="177" fontId="7" fillId="6" borderId="5" xfId="7" applyNumberFormat="1" applyFont="1" applyFill="1" applyBorder="1"/>
    <xf numFmtId="168" fontId="7" fillId="6" borderId="5" xfId="9" applyNumberFormat="1" applyFont="1" applyFill="1" applyBorder="1"/>
    <xf numFmtId="0" fontId="7" fillId="6" borderId="2" xfId="0" applyFont="1" applyFill="1" applyBorder="1" applyAlignment="1">
      <alignment horizontal="center"/>
    </xf>
    <xf numFmtId="176" fontId="7" fillId="6" borderId="0" xfId="0" applyNumberFormat="1" applyFont="1" applyFill="1" applyBorder="1" applyAlignment="1">
      <alignment horizontal="right"/>
    </xf>
    <xf numFmtId="176" fontId="7" fillId="6" borderId="7" xfId="0" applyNumberFormat="1" applyFont="1" applyFill="1" applyBorder="1" applyAlignment="1">
      <alignment horizontal="right"/>
    </xf>
    <xf numFmtId="176" fontId="7" fillId="6" borderId="2" xfId="0" applyNumberFormat="1" applyFont="1" applyFill="1" applyBorder="1" applyAlignment="1">
      <alignment horizontal="right"/>
    </xf>
    <xf numFmtId="0" fontId="7" fillId="6" borderId="3" xfId="0" applyFont="1" applyFill="1" applyBorder="1" applyAlignment="1">
      <alignment horizontal="center"/>
    </xf>
    <xf numFmtId="176" fontId="7" fillId="6" borderId="8" xfId="0" applyNumberFormat="1" applyFont="1" applyFill="1" applyBorder="1"/>
    <xf numFmtId="176" fontId="7" fillId="6" borderId="5" xfId="0" applyNumberFormat="1" applyFont="1" applyFill="1" applyBorder="1"/>
    <xf numFmtId="176" fontId="7" fillId="6" borderId="9" xfId="0" applyNumberFormat="1" applyFont="1" applyFill="1" applyBorder="1"/>
    <xf numFmtId="176" fontId="7" fillId="6" borderId="3" xfId="0" applyNumberFormat="1" applyFont="1" applyFill="1" applyBorder="1"/>
    <xf numFmtId="0" fontId="7" fillId="6" borderId="14" xfId="0" applyFont="1" applyFill="1" applyBorder="1" applyAlignment="1">
      <alignment horizontal="center"/>
    </xf>
    <xf numFmtId="176" fontId="6" fillId="6" borderId="18" xfId="0" applyNumberFormat="1" applyFont="1" applyFill="1" applyBorder="1"/>
    <xf numFmtId="176" fontId="6" fillId="6" borderId="17" xfId="0" applyNumberFormat="1" applyFont="1" applyFill="1" applyBorder="1"/>
    <xf numFmtId="176" fontId="6" fillId="6" borderId="14" xfId="0" applyNumberFormat="1" applyFont="1" applyFill="1" applyBorder="1"/>
    <xf numFmtId="0" fontId="7" fillId="6" borderId="2" xfId="0" applyFont="1" applyFill="1" applyBorder="1" applyAlignment="1">
      <alignment horizontal="left"/>
    </xf>
    <xf numFmtId="0" fontId="7" fillId="6" borderId="0" xfId="0" applyFont="1" applyFill="1" applyBorder="1" applyAlignment="1">
      <alignment horizontal="center"/>
    </xf>
    <xf numFmtId="0" fontId="7" fillId="6" borderId="7" xfId="0" applyFont="1" applyFill="1" applyBorder="1" applyAlignment="1">
      <alignment horizontal="center"/>
    </xf>
    <xf numFmtId="1" fontId="7" fillId="6" borderId="2" xfId="0" applyNumberFormat="1" applyFont="1" applyFill="1" applyBorder="1"/>
    <xf numFmtId="174" fontId="9" fillId="6" borderId="18" xfId="0" applyNumberFormat="1" applyFont="1" applyFill="1" applyBorder="1"/>
    <xf numFmtId="174" fontId="9" fillId="6" borderId="1" xfId="0" applyNumberFormat="1" applyFont="1" applyFill="1" applyBorder="1"/>
    <xf numFmtId="169" fontId="9" fillId="6" borderId="0" xfId="0" applyNumberFormat="1" applyFont="1" applyFill="1" applyBorder="1"/>
    <xf numFmtId="169" fontId="9" fillId="6" borderId="1" xfId="0" applyNumberFormat="1" applyFont="1" applyFill="1" applyBorder="1"/>
    <xf numFmtId="1" fontId="7" fillId="6" borderId="3" xfId="0" applyNumberFormat="1" applyFont="1" applyFill="1" applyBorder="1"/>
    <xf numFmtId="169" fontId="7" fillId="6" borderId="5" xfId="0" applyNumberFormat="1" applyFont="1" applyFill="1" applyBorder="1"/>
    <xf numFmtId="169" fontId="7" fillId="6" borderId="9" xfId="0" applyNumberFormat="1" applyFont="1" applyFill="1" applyBorder="1"/>
    <xf numFmtId="170" fontId="45" fillId="0" borderId="1" xfId="13" applyNumberFormat="1" applyFont="1" applyBorder="1" applyAlignment="1">
      <alignment horizontal="right"/>
    </xf>
    <xf numFmtId="170" fontId="7" fillId="6" borderId="0" xfId="13" applyNumberFormat="1" applyFont="1" applyFill="1" applyBorder="1" applyAlignment="1">
      <alignment horizontal="right"/>
    </xf>
    <xf numFmtId="170" fontId="7" fillId="6" borderId="1" xfId="13" applyNumberFormat="1" applyFont="1" applyFill="1" applyBorder="1" applyAlignment="1">
      <alignment horizontal="right"/>
    </xf>
    <xf numFmtId="170" fontId="6" fillId="0" borderId="0" xfId="13" applyNumberFormat="1" applyFont="1" applyBorder="1" applyAlignment="1">
      <alignment horizontal="right"/>
    </xf>
    <xf numFmtId="170" fontId="6" fillId="0" borderId="1" xfId="13" applyNumberFormat="1" applyFont="1" applyBorder="1" applyAlignment="1">
      <alignment horizontal="right"/>
    </xf>
    <xf numFmtId="170" fontId="6" fillId="0" borderId="5" xfId="13" applyNumberFormat="1" applyFont="1" applyBorder="1" applyAlignment="1">
      <alignment horizontal="right"/>
    </xf>
    <xf numFmtId="170" fontId="6" fillId="0" borderId="9" xfId="13" applyNumberFormat="1" applyFont="1" applyBorder="1" applyAlignment="1">
      <alignment horizontal="right"/>
    </xf>
    <xf numFmtId="0" fontId="0" fillId="0" borderId="14" xfId="0" applyBorder="1"/>
    <xf numFmtId="164" fontId="7" fillId="0" borderId="3" xfId="4" applyNumberFormat="1" applyFont="1" applyBorder="1" applyAlignment="1" applyProtection="1">
      <alignment horizontal="center" vertical="center" wrapText="1"/>
      <protection locked="0"/>
    </xf>
    <xf numFmtId="164" fontId="7" fillId="0" borderId="6" xfId="4" applyNumberFormat="1" applyFont="1" applyFill="1" applyBorder="1" applyAlignment="1" applyProtection="1">
      <alignment horizontal="center" vertical="center" wrapText="1"/>
      <protection locked="0"/>
    </xf>
    <xf numFmtId="169" fontId="6" fillId="0" borderId="0" xfId="4" applyNumberFormat="1" applyFont="1" applyFill="1" applyBorder="1" applyAlignment="1" applyProtection="1">
      <alignment horizontal="right" vertical="center"/>
    </xf>
    <xf numFmtId="177" fontId="23" fillId="0" borderId="2" xfId="2" applyNumberFormat="1" applyFont="1" applyFill="1" applyBorder="1" applyAlignment="1">
      <alignment horizontal="right"/>
    </xf>
    <xf numFmtId="169" fontId="7" fillId="0" borderId="2" xfId="4" applyNumberFormat="1" applyFont="1" applyFill="1" applyBorder="1" applyAlignment="1" applyProtection="1">
      <alignment horizontal="right" vertical="center"/>
    </xf>
    <xf numFmtId="169" fontId="6" fillId="0" borderId="2" xfId="4" applyNumberFormat="1" applyFont="1" applyFill="1" applyBorder="1" applyAlignment="1" applyProtection="1">
      <alignment horizontal="right" vertical="center"/>
    </xf>
    <xf numFmtId="164" fontId="7" fillId="0" borderId="2" xfId="4" applyNumberFormat="1" applyFont="1" applyBorder="1" applyAlignment="1" applyProtection="1">
      <alignment horizontal="center" vertical="center" wrapText="1"/>
      <protection locked="0"/>
    </xf>
    <xf numFmtId="177" fontId="22" fillId="6" borderId="14" xfId="2" applyNumberFormat="1" applyFont="1" applyFill="1" applyBorder="1" applyAlignment="1">
      <alignment horizontal="right"/>
    </xf>
    <xf numFmtId="164" fontId="7" fillId="6" borderId="0" xfId="4" quotePrefix="1" applyNumberFormat="1" applyFont="1" applyFill="1" applyBorder="1" applyAlignment="1" applyProtection="1">
      <alignment horizontal="right" vertical="center"/>
      <protection locked="0"/>
    </xf>
    <xf numFmtId="164" fontId="7" fillId="6" borderId="0" xfId="4" applyNumberFormat="1" applyFont="1" applyFill="1" applyBorder="1" applyAlignment="1">
      <alignment horizontal="right" vertical="center"/>
    </xf>
    <xf numFmtId="164" fontId="7" fillId="6" borderId="0" xfId="4" applyNumberFormat="1" applyFont="1" applyFill="1" applyBorder="1" applyAlignment="1" applyProtection="1">
      <alignment horizontal="right" vertical="center"/>
      <protection locked="0"/>
    </xf>
    <xf numFmtId="177" fontId="40" fillId="0" borderId="8" xfId="2" applyNumberFormat="1" applyFont="1" applyFill="1" applyBorder="1" applyAlignment="1">
      <alignment horizontal="right"/>
    </xf>
    <xf numFmtId="177" fontId="40" fillId="0" borderId="5" xfId="2" applyNumberFormat="1" applyFont="1" applyFill="1" applyBorder="1" applyAlignment="1">
      <alignment horizontal="right"/>
    </xf>
    <xf numFmtId="177" fontId="40" fillId="0" borderId="3" xfId="2" applyNumberFormat="1" applyFont="1" applyFill="1" applyBorder="1" applyAlignment="1">
      <alignment horizontal="right"/>
    </xf>
    <xf numFmtId="169" fontId="7" fillId="6" borderId="14" xfId="4" applyNumberFormat="1" applyFont="1" applyFill="1" applyBorder="1" applyAlignment="1" applyProtection="1">
      <alignment horizontal="right" vertical="center"/>
    </xf>
    <xf numFmtId="0" fontId="1" fillId="3" borderId="0" xfId="0" quotePrefix="1" applyFont="1" applyFill="1"/>
    <xf numFmtId="0" fontId="5" fillId="0" borderId="0" xfId="0" applyFont="1" applyAlignment="1">
      <alignment horizontal="right"/>
    </xf>
    <xf numFmtId="0" fontId="7" fillId="0" borderId="5" xfId="0" applyFont="1" applyBorder="1" applyAlignment="1">
      <alignment horizontal="right"/>
    </xf>
    <xf numFmtId="0" fontId="7" fillId="0" borderId="0" xfId="0" applyFont="1" applyBorder="1" applyAlignment="1">
      <alignment horizontal="right"/>
    </xf>
    <xf numFmtId="0" fontId="2" fillId="0" borderId="0" xfId="0" applyFont="1" applyAlignment="1">
      <alignment horizontal="left" wrapText="1"/>
    </xf>
    <xf numFmtId="0" fontId="7" fillId="0" borderId="18" xfId="0" applyFont="1" applyBorder="1" applyAlignment="1">
      <alignment horizontal="right"/>
    </xf>
    <xf numFmtId="0" fontId="10" fillId="0" borderId="0" xfId="0" applyFont="1" applyFill="1" applyAlignment="1">
      <alignment horizontal="left" vertical="center" wrapText="1"/>
    </xf>
    <xf numFmtId="0" fontId="10" fillId="0" borderId="0" xfId="0" applyFont="1" applyFill="1" applyBorder="1" applyAlignment="1">
      <alignment horizontal="left" vertical="center" wrapText="1"/>
    </xf>
    <xf numFmtId="0" fontId="10" fillId="0" borderId="18" xfId="12" applyFont="1" applyFill="1" applyBorder="1" applyAlignment="1">
      <alignment horizontal="left" vertical="center" wrapText="1"/>
    </xf>
    <xf numFmtId="0" fontId="10" fillId="0" borderId="0" xfId="0" applyFont="1" applyFill="1" applyBorder="1" applyAlignment="1">
      <alignment vertical="center" wrapText="1"/>
    </xf>
    <xf numFmtId="0" fontId="2" fillId="0" borderId="0" xfId="4" applyFont="1" applyAlignment="1">
      <alignment wrapText="1"/>
    </xf>
    <xf numFmtId="1" fontId="7" fillId="0" borderId="14" xfId="4" applyNumberFormat="1" applyFont="1" applyBorder="1" applyAlignment="1">
      <alignment horizontal="left" vertical="center"/>
    </xf>
    <xf numFmtId="0" fontId="0" fillId="0" borderId="2" xfId="0" applyBorder="1" applyAlignment="1">
      <alignment vertical="center"/>
    </xf>
    <xf numFmtId="0" fontId="0" fillId="0" borderId="3" xfId="0" applyBorder="1" applyAlignment="1">
      <alignment vertical="center"/>
    </xf>
    <xf numFmtId="1" fontId="7" fillId="0" borderId="14" xfId="4" applyNumberFormat="1" applyFont="1" applyBorder="1" applyAlignment="1">
      <alignment horizontal="center" vertical="center"/>
    </xf>
    <xf numFmtId="0" fontId="0" fillId="0" borderId="3" xfId="0" applyBorder="1" applyAlignment="1">
      <alignment horizontal="center" vertical="center"/>
    </xf>
    <xf numFmtId="0" fontId="0" fillId="0" borderId="3" xfId="0" applyBorder="1" applyAlignment="1">
      <alignment horizontal="center"/>
    </xf>
    <xf numFmtId="1" fontId="7" fillId="0" borderId="11" xfId="4" applyNumberFormat="1" applyFont="1" applyBorder="1" applyAlignment="1">
      <alignment horizontal="center" vertical="center"/>
    </xf>
    <xf numFmtId="1" fontId="7" fillId="0" borderId="6" xfId="4" applyNumberFormat="1" applyFont="1" applyBorder="1" applyAlignment="1">
      <alignment horizontal="center" vertical="center"/>
    </xf>
    <xf numFmtId="1" fontId="7" fillId="0" borderId="12" xfId="4" applyNumberFormat="1" applyFont="1" applyBorder="1" applyAlignment="1">
      <alignment horizontal="center" vertical="center"/>
    </xf>
    <xf numFmtId="1" fontId="7" fillId="0" borderId="17" xfId="4" applyNumberFormat="1" applyFont="1" applyBorder="1" applyAlignment="1">
      <alignment horizontal="center" vertical="center"/>
    </xf>
    <xf numFmtId="1" fontId="7" fillId="0" borderId="18" xfId="4" applyNumberFormat="1" applyFont="1" applyBorder="1" applyAlignment="1">
      <alignment horizontal="center" vertical="center"/>
    </xf>
    <xf numFmtId="1" fontId="7" fillId="0" borderId="19" xfId="4" applyNumberFormat="1" applyFont="1" applyBorder="1" applyAlignment="1">
      <alignment horizontal="center" vertical="center"/>
    </xf>
    <xf numFmtId="0" fontId="10" fillId="0" borderId="18" xfId="4" applyFont="1" applyFill="1" applyBorder="1" applyAlignment="1">
      <alignment horizontal="left" vertical="center" wrapText="1"/>
    </xf>
    <xf numFmtId="0" fontId="12" fillId="0" borderId="14" xfId="4" applyFont="1" applyBorder="1" applyAlignment="1">
      <alignment horizontal="left" vertical="center"/>
    </xf>
    <xf numFmtId="0" fontId="3" fillId="0" borderId="2" xfId="0" applyFont="1" applyBorder="1" applyAlignment="1">
      <alignment vertical="center"/>
    </xf>
    <xf numFmtId="0" fontId="3" fillId="0" borderId="3" xfId="0" applyFont="1" applyBorder="1" applyAlignment="1">
      <alignment vertical="center"/>
    </xf>
    <xf numFmtId="176" fontId="12" fillId="0" borderId="14" xfId="4" applyNumberFormat="1" applyFont="1" applyBorder="1" applyAlignment="1" applyProtection="1">
      <alignment horizontal="center" vertical="center"/>
    </xf>
    <xf numFmtId="176" fontId="12" fillId="0" borderId="3" xfId="4" applyNumberFormat="1" applyFont="1" applyBorder="1" applyAlignment="1" applyProtection="1">
      <alignment horizontal="center" vertical="center"/>
    </xf>
    <xf numFmtId="0" fontId="12" fillId="0" borderId="11" xfId="4" applyFont="1" applyBorder="1" applyAlignment="1">
      <alignment horizontal="center" vertical="center"/>
    </xf>
    <xf numFmtId="0" fontId="15" fillId="0" borderId="6" xfId="0" applyFont="1" applyBorder="1" applyAlignment="1">
      <alignment horizontal="center" vertical="center"/>
    </xf>
    <xf numFmtId="0" fontId="15" fillId="0" borderId="12" xfId="0" applyFont="1" applyBorder="1" applyAlignment="1">
      <alignment horizontal="center" vertical="center"/>
    </xf>
    <xf numFmtId="175" fontId="12" fillId="0" borderId="18" xfId="4" applyNumberFormat="1" applyFont="1" applyBorder="1" applyAlignment="1">
      <alignment horizontal="center" vertical="center"/>
    </xf>
    <xf numFmtId="175" fontId="12" fillId="0" borderId="19" xfId="4" applyNumberFormat="1" applyFont="1" applyBorder="1" applyAlignment="1">
      <alignment horizontal="center" vertical="center"/>
    </xf>
    <xf numFmtId="0" fontId="10" fillId="0" borderId="0" xfId="6" applyFont="1" applyFill="1" applyBorder="1" applyAlignment="1">
      <alignment horizontal="left" vertical="center" wrapText="1"/>
    </xf>
    <xf numFmtId="0" fontId="28" fillId="0" borderId="0" xfId="6" applyFont="1" applyFill="1" applyBorder="1" applyAlignment="1">
      <alignment horizontal="left" vertical="center" wrapText="1"/>
    </xf>
    <xf numFmtId="0" fontId="24" fillId="0" borderId="11" xfId="4" applyFont="1" applyBorder="1" applyAlignment="1">
      <alignment horizontal="center" vertical="center"/>
    </xf>
    <xf numFmtId="0" fontId="24" fillId="0" borderId="12" xfId="4" applyFont="1" applyBorder="1" applyAlignment="1">
      <alignment horizontal="center" vertical="center"/>
    </xf>
    <xf numFmtId="0" fontId="10" fillId="0" borderId="18" xfId="0" applyFont="1" applyBorder="1" applyAlignment="1">
      <alignment horizontal="left" vertical="center" wrapText="1"/>
    </xf>
    <xf numFmtId="0" fontId="10" fillId="0" borderId="0" xfId="7" applyFont="1" applyFill="1" applyAlignment="1">
      <alignment horizontal="left" vertical="center" wrapText="1"/>
    </xf>
    <xf numFmtId="0" fontId="10" fillId="0" borderId="0" xfId="7" applyFont="1" applyFill="1" applyBorder="1" applyAlignment="1">
      <alignment wrapText="1"/>
    </xf>
    <xf numFmtId="0" fontId="10" fillId="0" borderId="0" xfId="0" applyFont="1" applyAlignment="1">
      <alignment wrapText="1"/>
    </xf>
    <xf numFmtId="0" fontId="7" fillId="0" borderId="14" xfId="7" applyFont="1" applyBorder="1" applyAlignment="1">
      <alignment horizontal="center"/>
    </xf>
    <xf numFmtId="0" fontId="7" fillId="0" borderId="3" xfId="7" applyFont="1" applyBorder="1" applyAlignment="1">
      <alignment horizontal="center"/>
    </xf>
    <xf numFmtId="0" fontId="7" fillId="0" borderId="11" xfId="0" applyFont="1" applyFill="1" applyBorder="1" applyAlignment="1">
      <alignment horizontal="center"/>
    </xf>
    <xf numFmtId="0" fontId="7" fillId="0" borderId="6" xfId="0" applyFont="1" applyFill="1" applyBorder="1" applyAlignment="1">
      <alignment horizontal="center"/>
    </xf>
    <xf numFmtId="0" fontId="7" fillId="0" borderId="12" xfId="0" applyFont="1" applyFill="1" applyBorder="1" applyAlignment="1">
      <alignment horizontal="center"/>
    </xf>
    <xf numFmtId="164" fontId="7" fillId="0" borderId="14" xfId="4" applyNumberFormat="1" applyFont="1" applyBorder="1" applyAlignment="1">
      <alignment horizontal="center" vertical="center"/>
    </xf>
    <xf numFmtId="164" fontId="7" fillId="0" borderId="3" xfId="4" applyNumberFormat="1" applyFont="1" applyBorder="1" applyAlignment="1">
      <alignment horizontal="center" vertical="center"/>
    </xf>
    <xf numFmtId="164" fontId="7" fillId="0" borderId="11" xfId="4" applyNumberFormat="1" applyFont="1" applyBorder="1" applyAlignment="1">
      <alignment horizontal="center" vertical="center"/>
    </xf>
    <xf numFmtId="164" fontId="7" fillId="0" borderId="6" xfId="4" applyNumberFormat="1" applyFont="1" applyBorder="1" applyAlignment="1">
      <alignment horizontal="center" vertical="center"/>
    </xf>
    <xf numFmtId="164" fontId="7" fillId="0" borderId="14" xfId="4" applyNumberFormat="1" applyFont="1" applyFill="1" applyBorder="1" applyAlignment="1">
      <alignment horizontal="center" vertical="center"/>
    </xf>
    <xf numFmtId="164" fontId="7" fillId="0" borderId="8" xfId="4" applyNumberFormat="1" applyFont="1" applyFill="1" applyBorder="1" applyAlignment="1">
      <alignment horizontal="center" vertical="center"/>
    </xf>
    <xf numFmtId="164" fontId="7" fillId="0" borderId="12" xfId="4" applyNumberFormat="1" applyFont="1" applyBorder="1" applyAlignment="1">
      <alignment horizontal="center" vertical="center"/>
    </xf>
  </cellXfs>
  <cellStyles count="15">
    <cellStyle name="Comma" xfId="1" builtinId="3"/>
    <cellStyle name="Comma 3" xfId="2" xr:uid="{00000000-0005-0000-0000-000001000000}"/>
    <cellStyle name="Comma 3 4" xfId="13" xr:uid="{00000000-0005-0000-0000-000002000000}"/>
    <cellStyle name="Hyperlink" xfId="3" builtinId="8"/>
    <cellStyle name="Normal" xfId="0" builtinId="0"/>
    <cellStyle name="Normal 14" xfId="12" xr:uid="{00000000-0005-0000-0000-000005000000}"/>
    <cellStyle name="Normal 2" xfId="4" xr:uid="{00000000-0005-0000-0000-000006000000}"/>
    <cellStyle name="Normal 2 2 2 2 2" xfId="14" xr:uid="{00000000-0005-0000-0000-000007000000}"/>
    <cellStyle name="Normal 2 4" xfId="11" xr:uid="{00000000-0005-0000-0000-000008000000}"/>
    <cellStyle name="Normal 3" xfId="5" xr:uid="{00000000-0005-0000-0000-000009000000}"/>
    <cellStyle name="Normal_Criminal Proceedings In Scottish Courts 2008-09 - Working Tables and Charts" xfId="6" xr:uid="{00000000-0005-0000-0000-00000A000000}"/>
    <cellStyle name="Normal_F1982795" xfId="7" xr:uid="{00000000-0005-0000-0000-00000B000000}"/>
    <cellStyle name="Normal_F3320445" xfId="8" xr:uid="{00000000-0005-0000-0000-00000C000000}"/>
    <cellStyle name="Per cent" xfId="9" builtinId="5"/>
    <cellStyle name="Percent 2" xfId="10" xr:uid="{00000000-0005-0000-0000-00000E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EBEB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2E1FF"/>
      <color rgb="FFE2E1E1"/>
      <color rgb="FFC9C9FF"/>
      <color rgb="FF9999FF"/>
      <color rgb="FFE8E7FF"/>
      <color rgb="FFD7D5FF"/>
      <color rgb="FFCCCCFF"/>
      <color rgb="FFD5B9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externalLink" Target="externalLinks/externalLink1.xml"/><Relationship Id="rId55" Type="http://schemas.openxmlformats.org/officeDocument/2006/relationships/externalLink" Target="externalLinks/externalLink6.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externalLink" Target="externalLinks/externalLink4.xml"/><Relationship Id="rId58" Type="http://schemas.openxmlformats.org/officeDocument/2006/relationships/sharedStrings" Target="sharedStrings.xml"/><Relationship Id="rId5" Type="http://schemas.openxmlformats.org/officeDocument/2006/relationships/worksheet" Target="worksheets/sheet5.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externalLink" Target="externalLinks/externalLink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externalLink" Target="externalLinks/externalLink3.xml"/><Relationship Id="rId60"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cotland.gov.uk/dc2/Users/u414660/AppData/Local/Microsoft/Windows/Temporary%20Internet%20Files/Content.Outlook/N6TK4HZ9/A1251005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418467/Objective/Objects/A3209415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cotland.gov.uk/dc2/Users/u414660/AppData/Local/Microsoft/Windows/Temporary%20Internet%20Files/Content.Outlook/DXFGJ6X7/A670765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cotland.gov.uk/dc2/Users/u414660/AppData/Local/Microsoft/Windows/Temporary%20Internet%20Files/Content.Outlook/N6TK4HZ9/A961291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scotland.gov.uk/dc2/Users/u414660/AppData/Local/Microsoft/Windows/Temporary%20Internet%20Files/Content.Outlook/WFH41E6G/A15846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scotland.gov.uk/dc2/Users/u207417/Objective/Objects/A224933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rogress and comments"/>
      <sheetName val="row titles"/>
      <sheetName val="Chart 1"/>
      <sheetName val="Chart 2"/>
      <sheetName val="{new}"/>
      <sheetName val="Chart 3 {new}"/>
      <sheetName val="Chart 4 {new}"/>
      <sheetName val="Chart 5 {new}"/>
      <sheetName val="Sentence length -  data cat"/>
      <sheetName val="chart 6 {new}"/>
      <sheetName val="Chart 3"/>
      <sheetName val="chart 3data 1"/>
      <sheetName val="chart 3data 2"/>
      <sheetName val="Chart4"/>
      <sheetName val="chart4 SAS data"/>
      <sheetName val="Chart5  "/>
      <sheetName val="Chart ASBFPNs"/>
      <sheetName val="Chart FAWs"/>
      <sheetName val="Chart convictions age gender"/>
      <sheetName val="Charts aggravators"/>
      <sheetName val="Table 1 "/>
      <sheetName val="Table 2a"/>
      <sheetName val="Table 2b"/>
      <sheetName val="tab2 SAS"/>
      <sheetName val="Table 3"/>
      <sheetName val="tab3 SAS"/>
      <sheetName val="Table 4a"/>
      <sheetName val="TABLE 4(B)"/>
      <sheetName val="tab4a SAS"/>
      <sheetName val="tab4SAS offences"/>
      <sheetName val="Table 5"/>
      <sheetName val="tab5 Data"/>
      <sheetName val="midyear pop est"/>
      <sheetName val="tab5 NRSpopulation midyear"/>
      <sheetName val="Table 5 sas data"/>
      <sheetName val="Table 6a"/>
      <sheetName val="tab6a SAS"/>
      <sheetName val="Table 6b"/>
      <sheetName val="tab6b SAS"/>
      <sheetName val="Table 7"/>
      <sheetName val="tab7 SAS"/>
      <sheetName val="new SAS for fines "/>
      <sheetName val="courttabcompave"/>
      <sheetName val="courtcustodyave days"/>
      <sheetName val=" table for ave comm hrs"/>
      <sheetName val="Table 8a"/>
      <sheetName val="Table 8b"/>
      <sheetName val="Table 8c"/>
      <sheetName val="tab8a SAS"/>
      <sheetName val="tab8b row SAS"/>
      <sheetName val="tab8b col SAS"/>
      <sheetName val="tab8c SAS"/>
      <sheetName val="tab8bgender"/>
      <sheetName val="Table 9"/>
      <sheetName val="tab9SAS"/>
      <sheetName val="Table 10a"/>
      <sheetName val="tab10 SAS"/>
      <sheetName val="tab10 SAS ave days"/>
      <sheetName val="Table 10b"/>
      <sheetName val="sas10b"/>
      <sheetName val="Table 10c"/>
      <sheetName val="Table 10d sas"/>
      <sheetName val="Table 10d SAS "/>
      <sheetName val="sas 10c"/>
      <sheetName val="table 11"/>
      <sheetName val="tab11 SASdata"/>
      <sheetName val="Table 12"/>
      <sheetName val="tab12 SASdata"/>
      <sheetName val="Bail table 2"/>
      <sheetName val="Bail table 3"/>
      <sheetName val="Table 13 new"/>
      <sheetName val="tab13 new sas"/>
      <sheetName val="Table 14 new"/>
      <sheetName val="tab 14 new sas"/>
      <sheetName val="Table 15"/>
      <sheetName val="bailSASdata"/>
      <sheetName val="Table 16 "/>
      <sheetName val="SAS data 16"/>
      <sheetName val="Table 17"/>
      <sheetName val="tab17 SAS"/>
      <sheetName val="table 18 new"/>
      <sheetName val="tab 18 SAS"/>
      <sheetName val="Table 16 old"/>
      <sheetName val="tab16 old SAS data"/>
      <sheetName val="Table 17 old"/>
      <sheetName val="Table 20 old"/>
      <sheetName val="Table 21 old"/>
      <sheetName val="Table 22"/>
      <sheetName val="Table 23"/>
      <sheetName val="tab22 23 SAS"/>
      <sheetName val="Table 24"/>
      <sheetName val="tab24 SAS"/>
      <sheetName val="Table 25"/>
      <sheetName val="Table 26"/>
      <sheetName val="tab25 26 SAS"/>
      <sheetName val="table 24 ffp"/>
      <sheetName val="tab24 ffp SAS"/>
      <sheetName val="Table 27"/>
      <sheetName val="Table 28"/>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row r="1">
          <cell r="C1" t="str">
            <v>B:Under 21</v>
          </cell>
          <cell r="D1" t="str">
            <v>C:21-30</v>
          </cell>
          <cell r="E1" t="str">
            <v>D:Over 30</v>
          </cell>
          <cell r="F1" t="str">
            <v>Total</v>
          </cell>
        </row>
        <row r="2">
          <cell r="B2" t="str">
            <v>Police ASBFPNs, by main crime or offence, sex and age</v>
          </cell>
        </row>
        <row r="4">
          <cell r="C4" t="str">
            <v>Type of Accused</v>
          </cell>
        </row>
        <row r="5">
          <cell r="C5" t="str">
            <v>Female Person</v>
          </cell>
          <cell r="G5" t="str">
            <v>Male Person</v>
          </cell>
        </row>
        <row r="6">
          <cell r="C6" t="str">
            <v>Age</v>
          </cell>
          <cell r="F6" t="str">
            <v>Total</v>
          </cell>
          <cell r="G6" t="str">
            <v>Age</v>
          </cell>
          <cell r="K6" t="str">
            <v>Total</v>
          </cell>
        </row>
        <row r="7">
          <cell r="C7" t="str">
            <v>B:Under 21</v>
          </cell>
          <cell r="D7" t="str">
            <v>C:21-30</v>
          </cell>
          <cell r="E7" t="str">
            <v>D:Over 30</v>
          </cell>
          <cell r="G7" t="str">
            <v>B:Under 21</v>
          </cell>
          <cell r="H7" t="str">
            <v>C:21-30</v>
          </cell>
          <cell r="I7" t="str">
            <v>D:Over 30</v>
          </cell>
          <cell r="J7" t="str">
            <v>F:Else</v>
          </cell>
        </row>
        <row r="8">
          <cell r="A8" t="str">
            <v>SCRO Charge</v>
          </cell>
          <cell r="B8" t="str">
            <v>SCRO Charge</v>
          </cell>
          <cell r="C8">
            <v>1689</v>
          </cell>
          <cell r="D8">
            <v>2132</v>
          </cell>
          <cell r="E8">
            <v>2499</v>
          </cell>
          <cell r="F8">
            <v>6320</v>
          </cell>
          <cell r="G8">
            <v>8509</v>
          </cell>
          <cell r="H8">
            <v>14360</v>
          </cell>
          <cell r="I8">
            <v>13742</v>
          </cell>
          <cell r="J8">
            <v>1</v>
          </cell>
          <cell r="K8">
            <v>36612</v>
          </cell>
        </row>
        <row r="9">
          <cell r="A9" t="str">
            <v>Type02: Refusing to leave licensed premises...</v>
          </cell>
          <cell r="B9" t="str">
            <v>Type02: Refusing to leave licensed premises...</v>
          </cell>
          <cell r="C9">
            <v>12</v>
          </cell>
          <cell r="D9">
            <v>36</v>
          </cell>
          <cell r="E9">
            <v>59</v>
          </cell>
          <cell r="F9">
            <v>107</v>
          </cell>
          <cell r="G9">
            <v>89</v>
          </cell>
          <cell r="H9">
            <v>292</v>
          </cell>
          <cell r="I9">
            <v>252</v>
          </cell>
          <cell r="J9">
            <v>0</v>
          </cell>
          <cell r="K9">
            <v>633</v>
          </cell>
        </row>
        <row r="10">
          <cell r="A10" t="str">
            <v>Type03: Urinating etc</v>
          </cell>
          <cell r="B10" t="str">
            <v>Type03: Urinating etc</v>
          </cell>
          <cell r="C10">
            <v>133</v>
          </cell>
          <cell r="D10">
            <v>173</v>
          </cell>
          <cell r="E10">
            <v>103</v>
          </cell>
          <cell r="F10">
            <v>409</v>
          </cell>
          <cell r="G10">
            <v>1861</v>
          </cell>
          <cell r="H10">
            <v>4442</v>
          </cell>
          <cell r="I10">
            <v>3417</v>
          </cell>
          <cell r="J10">
            <v>1</v>
          </cell>
          <cell r="K10">
            <v>9721</v>
          </cell>
        </row>
        <row r="11">
          <cell r="A11" t="str">
            <v>Type04: Drunk &amp; incapable</v>
          </cell>
          <cell r="B11" t="str">
            <v>Type04: Drunk &amp; incapable</v>
          </cell>
          <cell r="C11">
            <v>12</v>
          </cell>
          <cell r="D11">
            <v>28</v>
          </cell>
          <cell r="E11">
            <v>81</v>
          </cell>
          <cell r="F11">
            <v>121</v>
          </cell>
          <cell r="G11">
            <v>68</v>
          </cell>
          <cell r="H11">
            <v>154</v>
          </cell>
          <cell r="I11">
            <v>338</v>
          </cell>
          <cell r="J11">
            <v>0</v>
          </cell>
          <cell r="K11">
            <v>560</v>
          </cell>
        </row>
        <row r="12">
          <cell r="A12" t="str">
            <v>Type05: Drunk in charge of child</v>
          </cell>
          <cell r="B12" t="str">
            <v>Type05: Drunk in charge of child</v>
          </cell>
          <cell r="C12">
            <v>0</v>
          </cell>
          <cell r="D12">
            <v>1</v>
          </cell>
          <cell r="E12">
            <v>1</v>
          </cell>
          <cell r="F12">
            <v>2</v>
          </cell>
          <cell r="G12">
            <v>2</v>
          </cell>
          <cell r="H12">
            <v>1</v>
          </cell>
          <cell r="I12">
            <v>5</v>
          </cell>
          <cell r="J12">
            <v>0</v>
          </cell>
          <cell r="K12">
            <v>8</v>
          </cell>
        </row>
        <row r="13">
          <cell r="A13" t="str">
            <v>Type06: Loud music etc</v>
          </cell>
          <cell r="B13" t="str">
            <v>Type06: Loud music etc</v>
          </cell>
          <cell r="C13">
            <v>32</v>
          </cell>
          <cell r="D13">
            <v>40</v>
          </cell>
          <cell r="E13">
            <v>23</v>
          </cell>
          <cell r="F13">
            <v>95</v>
          </cell>
          <cell r="G13">
            <v>40</v>
          </cell>
          <cell r="H13">
            <v>76</v>
          </cell>
          <cell r="I13">
            <v>54</v>
          </cell>
          <cell r="J13">
            <v>0</v>
          </cell>
          <cell r="K13">
            <v>170</v>
          </cell>
        </row>
        <row r="14">
          <cell r="A14" t="str">
            <v>Type07: Vandalism</v>
          </cell>
          <cell r="B14" t="str">
            <v>Type07: Vandalism</v>
          </cell>
          <cell r="C14">
            <v>21</v>
          </cell>
          <cell r="D14">
            <v>17</v>
          </cell>
          <cell r="E14">
            <v>12</v>
          </cell>
          <cell r="F14">
            <v>50</v>
          </cell>
          <cell r="G14">
            <v>95</v>
          </cell>
          <cell r="H14">
            <v>133</v>
          </cell>
          <cell r="I14">
            <v>77</v>
          </cell>
          <cell r="J14">
            <v>0</v>
          </cell>
          <cell r="K14">
            <v>305</v>
          </cell>
        </row>
        <row r="15">
          <cell r="A15" t="str">
            <v>Type08: Consuming alcohol in public place</v>
          </cell>
          <cell r="B15" t="str">
            <v>Type08: Consuming alcohol in public place</v>
          </cell>
          <cell r="C15">
            <v>831</v>
          </cell>
          <cell r="D15">
            <v>866</v>
          </cell>
          <cell r="E15">
            <v>1023</v>
          </cell>
          <cell r="F15">
            <v>2720</v>
          </cell>
          <cell r="G15">
            <v>3652</v>
          </cell>
          <cell r="H15">
            <v>5066</v>
          </cell>
          <cell r="I15">
            <v>6208</v>
          </cell>
          <cell r="J15">
            <v>0</v>
          </cell>
          <cell r="K15">
            <v>14926</v>
          </cell>
        </row>
        <row r="16">
          <cell r="A16" t="str">
            <v>Type09: Breach of the peace</v>
          </cell>
          <cell r="B16" t="str">
            <v>Type09: Breach of the peace</v>
          </cell>
          <cell r="C16">
            <v>648</v>
          </cell>
          <cell r="D16">
            <v>970</v>
          </cell>
          <cell r="E16">
            <v>1197</v>
          </cell>
          <cell r="F16">
            <v>2815</v>
          </cell>
          <cell r="G16">
            <v>2701</v>
          </cell>
          <cell r="H16">
            <v>4190</v>
          </cell>
          <cell r="I16">
            <v>3390</v>
          </cell>
          <cell r="J16">
            <v>0</v>
          </cell>
          <cell r="K16">
            <v>10281</v>
          </cell>
        </row>
        <row r="17">
          <cell r="A17" t="str">
            <v>Type10: Malicious mischief</v>
          </cell>
          <cell r="B17" t="str">
            <v>Type10: Malicious mischief</v>
          </cell>
          <cell r="C17">
            <v>0</v>
          </cell>
          <cell r="D17">
            <v>1</v>
          </cell>
          <cell r="E17">
            <v>0</v>
          </cell>
          <cell r="F17">
            <v>1</v>
          </cell>
          <cell r="G17">
            <v>0</v>
          </cell>
          <cell r="H17">
            <v>4</v>
          </cell>
          <cell r="I17">
            <v>1</v>
          </cell>
          <cell r="J17">
            <v>0</v>
          </cell>
          <cell r="K17">
            <v>5</v>
          </cell>
        </row>
        <row r="18">
          <cell r="A18" t="str">
            <v>Type11: Offensive behaviour at football and threatening communications</v>
          </cell>
          <cell r="B18" t="str">
            <v>Type11: Offensive behaviour at football and threatening communications</v>
          </cell>
          <cell r="C18">
            <v>0</v>
          </cell>
          <cell r="D18">
            <v>0</v>
          </cell>
          <cell r="E18">
            <v>0</v>
          </cell>
          <cell r="F18">
            <v>0</v>
          </cell>
          <cell r="G18">
            <v>1</v>
          </cell>
          <cell r="H18">
            <v>2</v>
          </cell>
          <cell r="I18">
            <v>0</v>
          </cell>
          <cell r="J18">
            <v>0</v>
          </cell>
          <cell r="K18">
            <v>3</v>
          </cell>
        </row>
        <row r="21">
          <cell r="G21" t="str">
            <v>B:Under 21</v>
          </cell>
          <cell r="H21" t="str">
            <v>C:21-30</v>
          </cell>
          <cell r="I21" t="str">
            <v>D:Over 30</v>
          </cell>
          <cell r="J21" t="str">
            <v>F:Else</v>
          </cell>
          <cell r="K21" t="str">
            <v>Total</v>
          </cell>
        </row>
        <row r="22">
          <cell r="B22" t="str">
            <v>Police ASBFPNs, by main crime or offence, sex and age</v>
          </cell>
        </row>
        <row r="24">
          <cell r="C24" t="str">
            <v>Type of Accused</v>
          </cell>
        </row>
        <row r="25">
          <cell r="C25" t="str">
            <v>Female Person</v>
          </cell>
          <cell r="G25" t="str">
            <v>Male Person</v>
          </cell>
        </row>
        <row r="26">
          <cell r="C26" t="str">
            <v>Age</v>
          </cell>
          <cell r="F26" t="str">
            <v>Total</v>
          </cell>
          <cell r="G26" t="str">
            <v>Age</v>
          </cell>
          <cell r="K26" t="str">
            <v>Total</v>
          </cell>
        </row>
        <row r="27">
          <cell r="C27" t="str">
            <v>B:Under 21</v>
          </cell>
          <cell r="D27" t="str">
            <v>C:21-30</v>
          </cell>
          <cell r="E27" t="str">
            <v>D:Over 30</v>
          </cell>
          <cell r="G27" t="str">
            <v>B:Under 21</v>
          </cell>
          <cell r="H27" t="str">
            <v>C:21-30</v>
          </cell>
          <cell r="I27" t="str">
            <v>D:Over 30</v>
          </cell>
          <cell r="J27" t="str">
            <v>F:Else</v>
          </cell>
        </row>
        <row r="28">
          <cell r="A28" t="str">
            <v>SCRO Charge</v>
          </cell>
          <cell r="B28" t="str">
            <v>SCRO Charge</v>
          </cell>
          <cell r="C28">
            <v>1689</v>
          </cell>
          <cell r="D28">
            <v>2132</v>
          </cell>
          <cell r="E28">
            <v>2499</v>
          </cell>
          <cell r="F28">
            <v>6320</v>
          </cell>
          <cell r="G28">
            <v>8509</v>
          </cell>
          <cell r="H28">
            <v>14360</v>
          </cell>
          <cell r="I28">
            <v>13742</v>
          </cell>
          <cell r="J28">
            <v>1</v>
          </cell>
          <cell r="K28">
            <v>36612</v>
          </cell>
        </row>
        <row r="29">
          <cell r="A29" t="str">
            <v>Type02: Refusing to leave licensed premises...</v>
          </cell>
          <cell r="B29" t="str">
            <v>Type02: Refusing to leave licensed premises...</v>
          </cell>
          <cell r="C29">
            <v>12</v>
          </cell>
          <cell r="D29">
            <v>36</v>
          </cell>
          <cell r="E29">
            <v>59</v>
          </cell>
          <cell r="F29">
            <v>107</v>
          </cell>
          <cell r="G29">
            <v>89</v>
          </cell>
          <cell r="H29">
            <v>292</v>
          </cell>
          <cell r="I29">
            <v>252</v>
          </cell>
          <cell r="J29">
            <v>0</v>
          </cell>
          <cell r="K29">
            <v>633</v>
          </cell>
        </row>
        <row r="30">
          <cell r="A30" t="str">
            <v>Type03: Urinating etc</v>
          </cell>
          <cell r="B30" t="str">
            <v>Type03: Urinating etc</v>
          </cell>
          <cell r="C30">
            <v>133</v>
          </cell>
          <cell r="D30">
            <v>173</v>
          </cell>
          <cell r="E30">
            <v>103</v>
          </cell>
          <cell r="F30">
            <v>409</v>
          </cell>
          <cell r="G30">
            <v>1861</v>
          </cell>
          <cell r="H30">
            <v>4442</v>
          </cell>
          <cell r="I30">
            <v>3417</v>
          </cell>
          <cell r="J30">
            <v>1</v>
          </cell>
          <cell r="K30">
            <v>9721</v>
          </cell>
        </row>
        <row r="31">
          <cell r="A31" t="str">
            <v>Type04: Drunk &amp; incapable</v>
          </cell>
          <cell r="B31" t="str">
            <v>Type04: Drunk &amp; incapable</v>
          </cell>
          <cell r="C31">
            <v>12</v>
          </cell>
          <cell r="D31">
            <v>28</v>
          </cell>
          <cell r="E31">
            <v>81</v>
          </cell>
          <cell r="F31">
            <v>121</v>
          </cell>
          <cell r="G31">
            <v>68</v>
          </cell>
          <cell r="H31">
            <v>154</v>
          </cell>
          <cell r="I31">
            <v>338</v>
          </cell>
          <cell r="J31">
            <v>0</v>
          </cell>
          <cell r="K31">
            <v>560</v>
          </cell>
        </row>
        <row r="32">
          <cell r="A32" t="str">
            <v>Type05: Drunk in charge of child</v>
          </cell>
          <cell r="B32" t="str">
            <v>Type05: Drunk in charge of child</v>
          </cell>
          <cell r="C32">
            <v>0</v>
          </cell>
          <cell r="D32">
            <v>1</v>
          </cell>
          <cell r="E32">
            <v>1</v>
          </cell>
          <cell r="F32">
            <v>2</v>
          </cell>
          <cell r="G32">
            <v>2</v>
          </cell>
          <cell r="H32">
            <v>1</v>
          </cell>
          <cell r="I32">
            <v>5</v>
          </cell>
          <cell r="J32">
            <v>0</v>
          </cell>
          <cell r="K32">
            <v>8</v>
          </cell>
        </row>
        <row r="33">
          <cell r="A33" t="str">
            <v>Type06: Loud music etc</v>
          </cell>
          <cell r="B33" t="str">
            <v>Type06: Loud music etc</v>
          </cell>
          <cell r="C33">
            <v>32</v>
          </cell>
          <cell r="D33">
            <v>40</v>
          </cell>
          <cell r="E33">
            <v>23</v>
          </cell>
          <cell r="F33">
            <v>95</v>
          </cell>
          <cell r="G33">
            <v>40</v>
          </cell>
          <cell r="H33">
            <v>76</v>
          </cell>
          <cell r="I33">
            <v>54</v>
          </cell>
          <cell r="J33">
            <v>0</v>
          </cell>
          <cell r="K33">
            <v>170</v>
          </cell>
        </row>
        <row r="34">
          <cell r="A34" t="str">
            <v>Type07: Vandalism</v>
          </cell>
          <cell r="B34" t="str">
            <v>Type07: Vandalism</v>
          </cell>
          <cell r="C34">
            <v>21</v>
          </cell>
          <cell r="D34">
            <v>17</v>
          </cell>
          <cell r="E34">
            <v>12</v>
          </cell>
          <cell r="F34">
            <v>50</v>
          </cell>
          <cell r="G34">
            <v>95</v>
          </cell>
          <cell r="H34">
            <v>133</v>
          </cell>
          <cell r="I34">
            <v>77</v>
          </cell>
          <cell r="J34">
            <v>0</v>
          </cell>
          <cell r="K34">
            <v>305</v>
          </cell>
        </row>
        <row r="35">
          <cell r="A35" t="str">
            <v>Type08: Consuming alcohol in public place</v>
          </cell>
          <cell r="B35" t="str">
            <v>Type08: Consuming alcohol in public place</v>
          </cell>
          <cell r="C35">
            <v>831</v>
          </cell>
          <cell r="D35">
            <v>866</v>
          </cell>
          <cell r="E35">
            <v>1023</v>
          </cell>
          <cell r="F35">
            <v>2720</v>
          </cell>
          <cell r="G35">
            <v>3652</v>
          </cell>
          <cell r="H35">
            <v>5066</v>
          </cell>
          <cell r="I35">
            <v>6208</v>
          </cell>
          <cell r="J35">
            <v>0</v>
          </cell>
          <cell r="K35">
            <v>14926</v>
          </cell>
        </row>
        <row r="36">
          <cell r="A36" t="str">
            <v>Type09: Breach of the peace</v>
          </cell>
          <cell r="B36" t="str">
            <v>Type09: Breach of the peace</v>
          </cell>
          <cell r="C36">
            <v>648</v>
          </cell>
          <cell r="D36">
            <v>970</v>
          </cell>
          <cell r="E36">
            <v>1197</v>
          </cell>
          <cell r="F36">
            <v>2815</v>
          </cell>
          <cell r="G36">
            <v>2701</v>
          </cell>
          <cell r="H36">
            <v>4190</v>
          </cell>
          <cell r="I36">
            <v>3390</v>
          </cell>
          <cell r="J36">
            <v>0</v>
          </cell>
          <cell r="K36">
            <v>10281</v>
          </cell>
        </row>
        <row r="37">
          <cell r="A37" t="str">
            <v>Type10: Malicious mischief</v>
          </cell>
          <cell r="B37" t="str">
            <v>Type10: Malicious mischief</v>
          </cell>
          <cell r="C37">
            <v>0</v>
          </cell>
          <cell r="D37">
            <v>1</v>
          </cell>
          <cell r="E37">
            <v>0</v>
          </cell>
          <cell r="F37">
            <v>1</v>
          </cell>
          <cell r="G37">
            <v>0</v>
          </cell>
          <cell r="H37">
            <v>4</v>
          </cell>
          <cell r="I37">
            <v>1</v>
          </cell>
          <cell r="J37">
            <v>0</v>
          </cell>
          <cell r="K37">
            <v>5</v>
          </cell>
        </row>
        <row r="38">
          <cell r="A38" t="str">
            <v>Type11: Offensive behaviour at football and threatening communications</v>
          </cell>
          <cell r="B38" t="str">
            <v>Type11: Offensive behaviour at football and threatening communications</v>
          </cell>
          <cell r="C38">
            <v>0</v>
          </cell>
          <cell r="D38">
            <v>0</v>
          </cell>
          <cell r="E38">
            <v>0</v>
          </cell>
          <cell r="F38">
            <v>0</v>
          </cell>
          <cell r="G38">
            <v>1</v>
          </cell>
          <cell r="H38">
            <v>2</v>
          </cell>
          <cell r="I38">
            <v>0</v>
          </cell>
          <cell r="J38">
            <v>0</v>
          </cell>
          <cell r="K38">
            <v>3</v>
          </cell>
        </row>
      </sheetData>
      <sheetData sheetId="83"/>
      <sheetData sheetId="84"/>
      <sheetData sheetId="85"/>
      <sheetData sheetId="86"/>
      <sheetData sheetId="87"/>
      <sheetData sheetId="88"/>
      <sheetData sheetId="89"/>
      <sheetData sheetId="90">
        <row r="1">
          <cell r="F1" t="str">
            <v>Female&lt;21</v>
          </cell>
          <cell r="G1" t="str">
            <v>Female21-30</v>
          </cell>
          <cell r="H1" t="str">
            <v>Female&gt;30</v>
          </cell>
          <cell r="K1" t="str">
            <v>Female total</v>
          </cell>
          <cell r="L1" t="str">
            <v>Male&lt;21</v>
          </cell>
          <cell r="M1" t="str">
            <v>Male21-30</v>
          </cell>
          <cell r="N1" t="str">
            <v>Male&gt;30</v>
          </cell>
          <cell r="O1" t="str">
            <v>Male total</v>
          </cell>
        </row>
        <row r="2">
          <cell r="B2" t="str">
            <v>Police FAWs, by main crime or offence, sex and age</v>
          </cell>
        </row>
        <row r="4">
          <cell r="F4" t="str">
            <v>Type of Accused</v>
          </cell>
        </row>
        <row r="5">
          <cell r="F5" t="str">
            <v>Female Person</v>
          </cell>
          <cell r="L5" t="str">
            <v>Male Person</v>
          </cell>
        </row>
        <row r="6">
          <cell r="F6" t="str">
            <v>Age</v>
          </cell>
          <cell r="J6" t="str">
            <v>Total</v>
          </cell>
          <cell r="L6" t="str">
            <v>Age</v>
          </cell>
          <cell r="O6" t="str">
            <v>Total</v>
          </cell>
        </row>
        <row r="7">
          <cell r="F7" t="str">
            <v>B:Under 21</v>
          </cell>
          <cell r="G7" t="str">
            <v>C:21-30</v>
          </cell>
          <cell r="H7" t="str">
            <v>D:Over 30</v>
          </cell>
          <cell r="I7" t="str">
            <v>F:Else</v>
          </cell>
          <cell r="L7" t="str">
            <v>B:Under 21</v>
          </cell>
          <cell r="M7" t="str">
            <v>C:21-30</v>
          </cell>
          <cell r="N7" t="str">
            <v>D:Over 30</v>
          </cell>
        </row>
        <row r="8">
          <cell r="A8" t="str">
            <v>All crimes and offences</v>
          </cell>
          <cell r="B8" t="str">
            <v>All crimes and offences</v>
          </cell>
          <cell r="F8">
            <v>288</v>
          </cell>
          <cell r="G8">
            <v>544</v>
          </cell>
          <cell r="H8">
            <v>1118</v>
          </cell>
          <cell r="I8">
            <v>1</v>
          </cell>
          <cell r="J8">
            <v>1951</v>
          </cell>
          <cell r="K8">
            <v>1950</v>
          </cell>
          <cell r="L8">
            <v>477</v>
          </cell>
          <cell r="M8">
            <v>680</v>
          </cell>
          <cell r="N8">
            <v>1614</v>
          </cell>
          <cell r="O8">
            <v>2771</v>
          </cell>
        </row>
        <row r="9">
          <cell r="A9" t="str">
            <v>A:All crimes:sub-total</v>
          </cell>
          <cell r="B9" t="str">
            <v>A:All crimes:sub-total</v>
          </cell>
          <cell r="F9">
            <v>161</v>
          </cell>
          <cell r="G9">
            <v>292</v>
          </cell>
          <cell r="H9">
            <v>667</v>
          </cell>
          <cell r="I9">
            <v>1</v>
          </cell>
          <cell r="J9">
            <v>1121</v>
          </cell>
          <cell r="K9">
            <v>1120</v>
          </cell>
          <cell r="L9">
            <v>203</v>
          </cell>
          <cell r="M9">
            <v>240</v>
          </cell>
          <cell r="N9">
            <v>520</v>
          </cell>
          <cell r="O9">
            <v>963</v>
          </cell>
        </row>
        <row r="10">
          <cell r="A10" t="str">
            <v>B:Sexual crimes:sub-total</v>
          </cell>
          <cell r="C10" t="str">
            <v>B:Sexual crimes:sub-total</v>
          </cell>
          <cell r="F10">
            <v>1</v>
          </cell>
          <cell r="G10">
            <v>6</v>
          </cell>
          <cell r="H10">
            <v>2</v>
          </cell>
          <cell r="I10">
            <v>0</v>
          </cell>
          <cell r="J10">
            <v>9</v>
          </cell>
          <cell r="K10">
            <v>9</v>
          </cell>
          <cell r="L10">
            <v>0</v>
          </cell>
          <cell r="M10">
            <v>0</v>
          </cell>
          <cell r="N10">
            <v>1</v>
          </cell>
          <cell r="O10">
            <v>1</v>
          </cell>
        </row>
        <row r="11">
          <cell r="A11" t="str">
            <v>g:Offences related to prostitution</v>
          </cell>
          <cell r="D11" t="str">
            <v>g:Offences related to prostitution</v>
          </cell>
          <cell r="F11">
            <v>0</v>
          </cell>
          <cell r="G11">
            <v>6</v>
          </cell>
          <cell r="H11">
            <v>2</v>
          </cell>
          <cell r="I11">
            <v>0</v>
          </cell>
          <cell r="J11">
            <v>8</v>
          </cell>
          <cell r="K11">
            <v>8</v>
          </cell>
          <cell r="L11">
            <v>0</v>
          </cell>
          <cell r="M11">
            <v>0</v>
          </cell>
          <cell r="N11">
            <v>0</v>
          </cell>
          <cell r="O11">
            <v>0</v>
          </cell>
        </row>
        <row r="12">
          <cell r="A12" t="str">
            <v>h:Other sexual crimes</v>
          </cell>
          <cell r="D12" t="str">
            <v>h:Other sexual crimes</v>
          </cell>
          <cell r="F12">
            <v>1</v>
          </cell>
          <cell r="G12">
            <v>0</v>
          </cell>
          <cell r="H12">
            <v>0</v>
          </cell>
          <cell r="I12">
            <v>0</v>
          </cell>
          <cell r="J12">
            <v>1</v>
          </cell>
          <cell r="K12">
            <v>1</v>
          </cell>
          <cell r="L12">
            <v>0</v>
          </cell>
          <cell r="M12">
            <v>0</v>
          </cell>
          <cell r="N12">
            <v>1</v>
          </cell>
          <cell r="O12">
            <v>1</v>
          </cell>
        </row>
        <row r="13">
          <cell r="A13" t="str">
            <v>C:Crimes of dishonesty:sub-total</v>
          </cell>
          <cell r="C13" t="str">
            <v>C:Crimes of dishonesty:sub-total</v>
          </cell>
          <cell r="F13">
            <v>138</v>
          </cell>
          <cell r="G13">
            <v>280</v>
          </cell>
          <cell r="H13">
            <v>648</v>
          </cell>
          <cell r="I13">
            <v>1</v>
          </cell>
          <cell r="J13">
            <v>1067</v>
          </cell>
          <cell r="K13">
            <v>1066</v>
          </cell>
          <cell r="L13">
            <v>142</v>
          </cell>
          <cell r="M13">
            <v>196</v>
          </cell>
          <cell r="N13">
            <v>473</v>
          </cell>
          <cell r="O13">
            <v>811</v>
          </cell>
        </row>
        <row r="14">
          <cell r="A14" t="str">
            <v>i:Housebreaking</v>
          </cell>
          <cell r="D14" t="str">
            <v>i:Housebreaking</v>
          </cell>
          <cell r="F14">
            <v>0</v>
          </cell>
          <cell r="G14">
            <v>0</v>
          </cell>
          <cell r="H14">
            <v>0</v>
          </cell>
          <cell r="I14">
            <v>0</v>
          </cell>
          <cell r="J14">
            <v>0</v>
          </cell>
          <cell r="K14">
            <v>0</v>
          </cell>
          <cell r="L14">
            <v>0</v>
          </cell>
          <cell r="M14">
            <v>2</v>
          </cell>
          <cell r="N14">
            <v>1</v>
          </cell>
          <cell r="O14">
            <v>3</v>
          </cell>
        </row>
        <row r="15">
          <cell r="A15" t="str">
            <v>j:Theft by opening a lockfast place</v>
          </cell>
          <cell r="D15" t="str">
            <v>j:Theft by opening a lockfast place</v>
          </cell>
          <cell r="F15">
            <v>0</v>
          </cell>
          <cell r="G15">
            <v>0</v>
          </cell>
          <cell r="H15">
            <v>1</v>
          </cell>
          <cell r="I15">
            <v>0</v>
          </cell>
          <cell r="J15">
            <v>1</v>
          </cell>
          <cell r="K15">
            <v>1</v>
          </cell>
          <cell r="L15">
            <v>0</v>
          </cell>
          <cell r="M15">
            <v>0</v>
          </cell>
          <cell r="N15">
            <v>0</v>
          </cell>
          <cell r="O15">
            <v>0</v>
          </cell>
        </row>
        <row r="16">
          <cell r="A16" t="str">
            <v>m:Theft of a motor vehicle</v>
          </cell>
          <cell r="D16" t="str">
            <v>m:Theft of a motor vehicle</v>
          </cell>
          <cell r="F16">
            <v>0</v>
          </cell>
          <cell r="G16">
            <v>0</v>
          </cell>
          <cell r="H16">
            <v>0</v>
          </cell>
          <cell r="I16">
            <v>0</v>
          </cell>
          <cell r="J16">
            <v>0</v>
          </cell>
          <cell r="K16">
            <v>0</v>
          </cell>
          <cell r="L16">
            <v>1</v>
          </cell>
          <cell r="M16">
            <v>0</v>
          </cell>
          <cell r="N16">
            <v>0</v>
          </cell>
          <cell r="O16">
            <v>1</v>
          </cell>
        </row>
        <row r="17">
          <cell r="A17" t="str">
            <v>n:Shoplifting</v>
          </cell>
          <cell r="D17" t="str">
            <v>n:Shoplifting</v>
          </cell>
          <cell r="F17">
            <v>91</v>
          </cell>
          <cell r="G17">
            <v>236</v>
          </cell>
          <cell r="H17">
            <v>560</v>
          </cell>
          <cell r="I17">
            <v>1</v>
          </cell>
          <cell r="J17">
            <v>888</v>
          </cell>
          <cell r="K17">
            <v>887</v>
          </cell>
          <cell r="L17">
            <v>77</v>
          </cell>
          <cell r="M17">
            <v>144</v>
          </cell>
          <cell r="N17">
            <v>357</v>
          </cell>
          <cell r="O17">
            <v>578</v>
          </cell>
        </row>
        <row r="18">
          <cell r="A18" t="str">
            <v>o:Other theft</v>
          </cell>
          <cell r="D18" t="str">
            <v>o:Other theft</v>
          </cell>
          <cell r="F18">
            <v>9</v>
          </cell>
          <cell r="G18">
            <v>23</v>
          </cell>
          <cell r="H18">
            <v>56</v>
          </cell>
          <cell r="I18">
            <v>0</v>
          </cell>
          <cell r="J18">
            <v>88</v>
          </cell>
          <cell r="K18">
            <v>88</v>
          </cell>
          <cell r="L18">
            <v>33</v>
          </cell>
          <cell r="M18">
            <v>32</v>
          </cell>
          <cell r="N18">
            <v>90</v>
          </cell>
          <cell r="O18">
            <v>155</v>
          </cell>
        </row>
        <row r="19">
          <cell r="A19" t="str">
            <v>p:Fraud</v>
          </cell>
          <cell r="D19" t="str">
            <v>p:Fraud</v>
          </cell>
          <cell r="F19">
            <v>37</v>
          </cell>
          <cell r="G19">
            <v>21</v>
          </cell>
          <cell r="H19">
            <v>31</v>
          </cell>
          <cell r="I19">
            <v>0</v>
          </cell>
          <cell r="J19">
            <v>89</v>
          </cell>
          <cell r="K19">
            <v>89</v>
          </cell>
          <cell r="L19">
            <v>31</v>
          </cell>
          <cell r="M19">
            <v>16</v>
          </cell>
          <cell r="N19">
            <v>24</v>
          </cell>
          <cell r="O19">
            <v>71</v>
          </cell>
        </row>
        <row r="20">
          <cell r="A20" t="str">
            <v>q:Other dishonesty</v>
          </cell>
          <cell r="D20" t="str">
            <v>q:Other dishonesty</v>
          </cell>
          <cell r="F20">
            <v>1</v>
          </cell>
          <cell r="G20">
            <v>0</v>
          </cell>
          <cell r="H20">
            <v>0</v>
          </cell>
          <cell r="I20">
            <v>0</v>
          </cell>
          <cell r="J20">
            <v>1</v>
          </cell>
          <cell r="K20">
            <v>1</v>
          </cell>
          <cell r="L20">
            <v>0</v>
          </cell>
          <cell r="M20">
            <v>2</v>
          </cell>
          <cell r="N20">
            <v>1</v>
          </cell>
          <cell r="O20">
            <v>3</v>
          </cell>
        </row>
        <row r="21">
          <cell r="A21" t="str">
            <v>D:Fire-raising, vandalism, etc:sub-total</v>
          </cell>
          <cell r="C21" t="str">
            <v>D:Fire-raising, vandalism, etc:sub-total</v>
          </cell>
          <cell r="F21">
            <v>13</v>
          </cell>
          <cell r="G21">
            <v>3</v>
          </cell>
          <cell r="H21">
            <v>12</v>
          </cell>
          <cell r="I21">
            <v>0</v>
          </cell>
          <cell r="J21">
            <v>28</v>
          </cell>
          <cell r="K21">
            <v>28</v>
          </cell>
          <cell r="L21">
            <v>48</v>
          </cell>
          <cell r="M21">
            <v>37</v>
          </cell>
          <cell r="N21">
            <v>41</v>
          </cell>
          <cell r="O21">
            <v>126</v>
          </cell>
        </row>
        <row r="22">
          <cell r="A22" t="str">
            <v>s:Vandalism etc.</v>
          </cell>
          <cell r="D22" t="str">
            <v>s:Vandalism etc.</v>
          </cell>
          <cell r="F22">
            <v>13</v>
          </cell>
          <cell r="G22">
            <v>3</v>
          </cell>
          <cell r="H22">
            <v>12</v>
          </cell>
          <cell r="I22">
            <v>0</v>
          </cell>
          <cell r="J22">
            <v>28</v>
          </cell>
          <cell r="K22">
            <v>28</v>
          </cell>
          <cell r="L22">
            <v>48</v>
          </cell>
          <cell r="M22">
            <v>37</v>
          </cell>
          <cell r="N22">
            <v>41</v>
          </cell>
          <cell r="O22">
            <v>126</v>
          </cell>
        </row>
        <row r="23">
          <cell r="A23" t="str">
            <v>E:Other crimes:sub-total</v>
          </cell>
          <cell r="C23" t="str">
            <v>E:Other crimes:sub-total</v>
          </cell>
          <cell r="F23">
            <v>9</v>
          </cell>
          <cell r="G23">
            <v>3</v>
          </cell>
          <cell r="H23">
            <v>5</v>
          </cell>
          <cell r="I23">
            <v>0</v>
          </cell>
          <cell r="J23">
            <v>17</v>
          </cell>
          <cell r="K23">
            <v>17</v>
          </cell>
          <cell r="L23">
            <v>13</v>
          </cell>
          <cell r="M23">
            <v>7</v>
          </cell>
          <cell r="N23">
            <v>5</v>
          </cell>
          <cell r="O23">
            <v>25</v>
          </cell>
        </row>
        <row r="24">
          <cell r="A24" t="str">
            <v>t:Crimes against public justice</v>
          </cell>
          <cell r="D24" t="str">
            <v>t:Crimes against public justice</v>
          </cell>
          <cell r="F24">
            <v>6</v>
          </cell>
          <cell r="G24">
            <v>2</v>
          </cell>
          <cell r="H24">
            <v>4</v>
          </cell>
          <cell r="I24">
            <v>0</v>
          </cell>
          <cell r="J24">
            <v>12</v>
          </cell>
          <cell r="K24">
            <v>12</v>
          </cell>
          <cell r="L24">
            <v>6</v>
          </cell>
          <cell r="M24">
            <v>6</v>
          </cell>
          <cell r="N24">
            <v>3</v>
          </cell>
          <cell r="O24">
            <v>15</v>
          </cell>
        </row>
        <row r="25">
          <cell r="A25" t="str">
            <v>u:Handling offensive weapons</v>
          </cell>
          <cell r="D25" t="str">
            <v>u:Handling offensive weapons</v>
          </cell>
          <cell r="F25">
            <v>0</v>
          </cell>
          <cell r="G25">
            <v>0</v>
          </cell>
          <cell r="H25">
            <v>0</v>
          </cell>
          <cell r="I25">
            <v>0</v>
          </cell>
          <cell r="J25">
            <v>0</v>
          </cell>
          <cell r="K25">
            <v>0</v>
          </cell>
          <cell r="L25">
            <v>1</v>
          </cell>
          <cell r="M25">
            <v>0</v>
          </cell>
          <cell r="N25">
            <v>0</v>
          </cell>
          <cell r="O25">
            <v>1</v>
          </cell>
        </row>
        <row r="26">
          <cell r="A26" t="str">
            <v>v:Drugs</v>
          </cell>
          <cell r="D26" t="str">
            <v>v:Drugs</v>
          </cell>
          <cell r="F26">
            <v>2</v>
          </cell>
          <cell r="G26">
            <v>1</v>
          </cell>
          <cell r="H26">
            <v>1</v>
          </cell>
          <cell r="I26">
            <v>0</v>
          </cell>
          <cell r="J26">
            <v>4</v>
          </cell>
          <cell r="K26">
            <v>4</v>
          </cell>
          <cell r="L26">
            <v>6</v>
          </cell>
          <cell r="M26">
            <v>1</v>
          </cell>
          <cell r="N26">
            <v>2</v>
          </cell>
          <cell r="O26">
            <v>9</v>
          </cell>
        </row>
        <row r="27">
          <cell r="A27" t="str">
            <v>w:Other crime</v>
          </cell>
          <cell r="D27" t="str">
            <v>w:Other crime</v>
          </cell>
          <cell r="F27">
            <v>1</v>
          </cell>
          <cell r="G27">
            <v>0</v>
          </cell>
          <cell r="H27">
            <v>0</v>
          </cell>
          <cell r="I27">
            <v>0</v>
          </cell>
          <cell r="J27">
            <v>1</v>
          </cell>
          <cell r="K27">
            <v>1</v>
          </cell>
          <cell r="L27">
            <v>0</v>
          </cell>
          <cell r="M27">
            <v>0</v>
          </cell>
          <cell r="N27">
            <v>0</v>
          </cell>
          <cell r="O27">
            <v>0</v>
          </cell>
        </row>
        <row r="28">
          <cell r="A28" t="str">
            <v>B:All offences:sub-total</v>
          </cell>
          <cell r="B28" t="str">
            <v>B:All offences:sub-total</v>
          </cell>
          <cell r="F28">
            <v>127</v>
          </cell>
          <cell r="G28">
            <v>252</v>
          </cell>
          <cell r="H28">
            <v>451</v>
          </cell>
          <cell r="I28">
            <v>0</v>
          </cell>
          <cell r="J28">
            <v>830</v>
          </cell>
          <cell r="K28">
            <v>830</v>
          </cell>
          <cell r="L28">
            <v>274</v>
          </cell>
          <cell r="M28">
            <v>440</v>
          </cell>
          <cell r="N28">
            <v>1094</v>
          </cell>
          <cell r="O28">
            <v>1808</v>
          </cell>
        </row>
        <row r="29">
          <cell r="A29" t="str">
            <v>F:Miscellaneous offences:sub-total</v>
          </cell>
          <cell r="C29" t="str">
            <v>F:Miscellaneous offences:sub-total</v>
          </cell>
          <cell r="F29">
            <v>127</v>
          </cell>
          <cell r="G29">
            <v>252</v>
          </cell>
          <cell r="H29">
            <v>449</v>
          </cell>
          <cell r="I29">
            <v>0</v>
          </cell>
          <cell r="J29">
            <v>828</v>
          </cell>
          <cell r="K29">
            <v>828</v>
          </cell>
          <cell r="L29">
            <v>273</v>
          </cell>
          <cell r="M29">
            <v>439</v>
          </cell>
          <cell r="N29">
            <v>1091</v>
          </cell>
          <cell r="O29">
            <v>1803</v>
          </cell>
        </row>
        <row r="30">
          <cell r="A30" t="str">
            <v>x:Common assault</v>
          </cell>
          <cell r="D30" t="str">
            <v>x:Common assault</v>
          </cell>
          <cell r="F30">
            <v>63</v>
          </cell>
          <cell r="G30">
            <v>113</v>
          </cell>
          <cell r="H30">
            <v>133</v>
          </cell>
          <cell r="I30">
            <v>0</v>
          </cell>
          <cell r="J30">
            <v>309</v>
          </cell>
          <cell r="K30">
            <v>309</v>
          </cell>
          <cell r="L30">
            <v>91</v>
          </cell>
          <cell r="M30">
            <v>111</v>
          </cell>
          <cell r="N30">
            <v>237</v>
          </cell>
          <cell r="O30">
            <v>439</v>
          </cell>
        </row>
        <row r="31">
          <cell r="A31" t="str">
            <v>y:Breach of the peace etc</v>
          </cell>
          <cell r="D31" t="str">
            <v>y:Breach of the peace etc</v>
          </cell>
          <cell r="F31">
            <v>36</v>
          </cell>
          <cell r="G31">
            <v>66</v>
          </cell>
          <cell r="H31">
            <v>161</v>
          </cell>
          <cell r="I31">
            <v>0</v>
          </cell>
          <cell r="J31">
            <v>263</v>
          </cell>
          <cell r="K31">
            <v>263</v>
          </cell>
          <cell r="L31">
            <v>62</v>
          </cell>
          <cell r="M31">
            <v>62</v>
          </cell>
          <cell r="N31">
            <v>233</v>
          </cell>
          <cell r="O31">
            <v>357</v>
          </cell>
        </row>
        <row r="32">
          <cell r="A32" t="str">
            <v>z:Drunkenness and other disorderly conduct</v>
          </cell>
          <cell r="D32" t="str">
            <v>z:Drunkenness and other disorderly conduct</v>
          </cell>
          <cell r="F32">
            <v>13</v>
          </cell>
          <cell r="G32">
            <v>36</v>
          </cell>
          <cell r="H32">
            <v>123</v>
          </cell>
          <cell r="I32">
            <v>0</v>
          </cell>
          <cell r="J32">
            <v>172</v>
          </cell>
          <cell r="K32">
            <v>172</v>
          </cell>
          <cell r="L32">
            <v>32</v>
          </cell>
          <cell r="M32">
            <v>120</v>
          </cell>
          <cell r="N32">
            <v>467</v>
          </cell>
          <cell r="O32">
            <v>619</v>
          </cell>
        </row>
        <row r="33">
          <cell r="A33" t="str">
            <v>za: Urinating etca:Urinating etc</v>
          </cell>
          <cell r="D33" t="str">
            <v>za: Urinating etc</v>
          </cell>
          <cell r="E33" t="str">
            <v>a:Urinating etc</v>
          </cell>
          <cell r="F33">
            <v>1</v>
          </cell>
          <cell r="G33">
            <v>0</v>
          </cell>
          <cell r="H33">
            <v>0</v>
          </cell>
          <cell r="I33">
            <v>0</v>
          </cell>
          <cell r="J33">
            <v>1</v>
          </cell>
          <cell r="K33">
            <v>1</v>
          </cell>
          <cell r="L33">
            <v>11</v>
          </cell>
          <cell r="M33">
            <v>27</v>
          </cell>
          <cell r="N33">
            <v>34</v>
          </cell>
          <cell r="O33">
            <v>72</v>
          </cell>
        </row>
        <row r="34">
          <cell r="A34" t="str">
            <v>zb:Other miscellaneous</v>
          </cell>
          <cell r="D34" t="str">
            <v>zb:Other miscellaneous</v>
          </cell>
          <cell r="F34">
            <v>1</v>
          </cell>
          <cell r="G34">
            <v>8</v>
          </cell>
          <cell r="H34">
            <v>9</v>
          </cell>
          <cell r="I34">
            <v>0</v>
          </cell>
          <cell r="J34">
            <v>18</v>
          </cell>
          <cell r="K34">
            <v>18</v>
          </cell>
          <cell r="L34">
            <v>13</v>
          </cell>
          <cell r="M34">
            <v>30</v>
          </cell>
          <cell r="N34">
            <v>44</v>
          </cell>
          <cell r="O34">
            <v>87</v>
          </cell>
        </row>
        <row r="35">
          <cell r="A35" t="str">
            <v>b:Alcohol byelaws</v>
          </cell>
          <cell r="E35" t="str">
            <v>b:Alcohol byelaws</v>
          </cell>
          <cell r="F35">
            <v>10</v>
          </cell>
          <cell r="G35">
            <v>24</v>
          </cell>
          <cell r="H35">
            <v>12</v>
          </cell>
          <cell r="I35">
            <v>0</v>
          </cell>
          <cell r="J35">
            <v>46</v>
          </cell>
          <cell r="K35">
            <v>46</v>
          </cell>
          <cell r="L35">
            <v>60</v>
          </cell>
          <cell r="M35">
            <v>80</v>
          </cell>
          <cell r="N35">
            <v>70</v>
          </cell>
          <cell r="O35">
            <v>210</v>
          </cell>
        </row>
        <row r="36">
          <cell r="A36" t="str">
            <v>c:Litter Offences</v>
          </cell>
          <cell r="E36" t="str">
            <v>c:Litter Offences</v>
          </cell>
          <cell r="F36">
            <v>0</v>
          </cell>
          <cell r="G36">
            <v>2</v>
          </cell>
          <cell r="H36">
            <v>2</v>
          </cell>
          <cell r="I36">
            <v>0</v>
          </cell>
          <cell r="J36">
            <v>4</v>
          </cell>
          <cell r="K36">
            <v>4</v>
          </cell>
          <cell r="L36">
            <v>3</v>
          </cell>
          <cell r="M36">
            <v>4</v>
          </cell>
          <cell r="N36">
            <v>2</v>
          </cell>
          <cell r="O36">
            <v>9</v>
          </cell>
        </row>
        <row r="37">
          <cell r="A37" t="str">
            <v>d:Communications Act offences</v>
          </cell>
          <cell r="E37" t="str">
            <v>d:Communications Act offences</v>
          </cell>
          <cell r="F37">
            <v>3</v>
          </cell>
          <cell r="G37">
            <v>3</v>
          </cell>
          <cell r="H37">
            <v>9</v>
          </cell>
          <cell r="I37">
            <v>0</v>
          </cell>
          <cell r="J37">
            <v>15</v>
          </cell>
          <cell r="K37">
            <v>15</v>
          </cell>
          <cell r="L37">
            <v>1</v>
          </cell>
          <cell r="M37">
            <v>5</v>
          </cell>
          <cell r="N37">
            <v>4</v>
          </cell>
          <cell r="O37">
            <v>10</v>
          </cell>
        </row>
        <row r="38">
          <cell r="A38" t="str">
            <v>G:Motor vehicle offences:sub-total</v>
          </cell>
          <cell r="C38" t="str">
            <v>G:Motor vehicle offences:sub-total</v>
          </cell>
          <cell r="F38">
            <v>0</v>
          </cell>
          <cell r="G38">
            <v>0</v>
          </cell>
          <cell r="H38">
            <v>2</v>
          </cell>
          <cell r="I38">
            <v>0</v>
          </cell>
          <cell r="J38">
            <v>2</v>
          </cell>
          <cell r="K38">
            <v>2</v>
          </cell>
          <cell r="L38">
            <v>1</v>
          </cell>
          <cell r="M38">
            <v>1</v>
          </cell>
          <cell r="N38">
            <v>3</v>
          </cell>
          <cell r="O38">
            <v>5</v>
          </cell>
        </row>
        <row r="39">
          <cell r="A39" t="str">
            <v>zc:Dangerous and careless driving</v>
          </cell>
          <cell r="D39" t="str">
            <v>zc:Dangerous and careless driving</v>
          </cell>
          <cell r="F39">
            <v>0</v>
          </cell>
          <cell r="G39">
            <v>0</v>
          </cell>
          <cell r="H39">
            <v>0</v>
          </cell>
          <cell r="I39">
            <v>0</v>
          </cell>
          <cell r="J39">
            <v>0</v>
          </cell>
          <cell r="K39">
            <v>0</v>
          </cell>
          <cell r="L39">
            <v>0</v>
          </cell>
          <cell r="M39">
            <v>0</v>
          </cell>
          <cell r="N39">
            <v>1</v>
          </cell>
          <cell r="O39">
            <v>1</v>
          </cell>
        </row>
        <row r="40">
          <cell r="A40" t="str">
            <v>zf:Unlawful use of vehicle</v>
          </cell>
          <cell r="D40" t="str">
            <v>zf:Unlawful use of vehicle</v>
          </cell>
          <cell r="F40">
            <v>0</v>
          </cell>
          <cell r="G40">
            <v>0</v>
          </cell>
          <cell r="H40">
            <v>0</v>
          </cell>
          <cell r="I40">
            <v>0</v>
          </cell>
          <cell r="J40">
            <v>0</v>
          </cell>
          <cell r="K40">
            <v>0</v>
          </cell>
          <cell r="L40">
            <v>0</v>
          </cell>
          <cell r="M40">
            <v>0</v>
          </cell>
          <cell r="N40">
            <v>1</v>
          </cell>
          <cell r="O40">
            <v>1</v>
          </cell>
        </row>
        <row r="41">
          <cell r="A41" t="str">
            <v>zh: Seat belt offences</v>
          </cell>
          <cell r="D41" t="str">
            <v>zh: Seat belt offences</v>
          </cell>
          <cell r="F41">
            <v>0</v>
          </cell>
          <cell r="G41">
            <v>0</v>
          </cell>
          <cell r="H41">
            <v>0</v>
          </cell>
          <cell r="I41">
            <v>0</v>
          </cell>
          <cell r="J41">
            <v>0</v>
          </cell>
          <cell r="K41">
            <v>0</v>
          </cell>
          <cell r="L41">
            <v>1</v>
          </cell>
          <cell r="M41">
            <v>0</v>
          </cell>
          <cell r="N41">
            <v>0</v>
          </cell>
          <cell r="O41">
            <v>1</v>
          </cell>
        </row>
        <row r="42">
          <cell r="A42" t="str">
            <v>zj:Other vehicle</v>
          </cell>
          <cell r="D42" t="str">
            <v>zj:Other vehicle</v>
          </cell>
          <cell r="F42">
            <v>0</v>
          </cell>
          <cell r="G42">
            <v>0</v>
          </cell>
          <cell r="H42">
            <v>2</v>
          </cell>
          <cell r="I42">
            <v>0</v>
          </cell>
          <cell r="J42">
            <v>2</v>
          </cell>
          <cell r="K42">
            <v>2</v>
          </cell>
          <cell r="L42">
            <v>0</v>
          </cell>
          <cell r="M42">
            <v>1</v>
          </cell>
          <cell r="N42">
            <v>1</v>
          </cell>
          <cell r="O42">
            <v>2</v>
          </cell>
        </row>
        <row r="43">
          <cell r="A43" t="str">
            <v/>
          </cell>
        </row>
      </sheetData>
      <sheetData sheetId="91"/>
      <sheetData sheetId="92"/>
      <sheetData sheetId="93"/>
      <sheetData sheetId="94"/>
      <sheetData sheetId="95">
        <row r="1">
          <cell r="F1" t="str">
            <v>Female&lt;21</v>
          </cell>
          <cell r="G1" t="str">
            <v>Female21-30</v>
          </cell>
          <cell r="H1" t="str">
            <v>Female&gt;30</v>
          </cell>
          <cell r="K1" t="str">
            <v>Female total</v>
          </cell>
          <cell r="L1" t="str">
            <v>Male&lt;21</v>
          </cell>
          <cell r="M1" t="str">
            <v>Male21-30</v>
          </cell>
          <cell r="N1" t="str">
            <v>Male&gt;30</v>
          </cell>
        </row>
        <row r="2">
          <cell r="B2" t="str">
            <v>COFF, by main crime or offence, sex and age</v>
          </cell>
        </row>
        <row r="4">
          <cell r="F4" t="str">
            <v>Type of Accused</v>
          </cell>
        </row>
        <row r="5">
          <cell r="F5" t="str">
            <v>Female Person</v>
          </cell>
          <cell r="L5" t="str">
            <v>Male Person</v>
          </cell>
        </row>
        <row r="6">
          <cell r="F6" t="str">
            <v>Age</v>
          </cell>
          <cell r="J6" t="str">
            <v>Total</v>
          </cell>
          <cell r="L6" t="str">
            <v>Age</v>
          </cell>
        </row>
        <row r="7">
          <cell r="F7" t="str">
            <v>B:Under 21</v>
          </cell>
          <cell r="G7" t="str">
            <v>C:21-30</v>
          </cell>
          <cell r="H7" t="str">
            <v>D:Over 30</v>
          </cell>
          <cell r="I7" t="str">
            <v>F:Else</v>
          </cell>
          <cell r="L7" t="str">
            <v>B:Under 21</v>
          </cell>
          <cell r="M7" t="str">
            <v>C:21-30</v>
          </cell>
          <cell r="N7" t="str">
            <v>D:Over 30</v>
          </cell>
          <cell r="O7" t="str">
            <v>F:Else</v>
          </cell>
        </row>
        <row r="8">
          <cell r="A8" t="str">
            <v>All crimes and offences</v>
          </cell>
          <cell r="B8" t="str">
            <v>All crimes and offences</v>
          </cell>
          <cell r="F8">
            <v>696</v>
          </cell>
          <cell r="G8">
            <v>2931</v>
          </cell>
          <cell r="H8">
            <v>5697</v>
          </cell>
          <cell r="I8">
            <v>3</v>
          </cell>
          <cell r="J8">
            <v>9327</v>
          </cell>
          <cell r="K8">
            <v>9324</v>
          </cell>
          <cell r="L8">
            <v>4049</v>
          </cell>
          <cell r="M8">
            <v>9384</v>
          </cell>
          <cell r="N8">
            <v>13420</v>
          </cell>
          <cell r="O8">
            <v>1</v>
          </cell>
        </row>
        <row r="9">
          <cell r="A9" t="str">
            <v>A:All crimes:sub-total</v>
          </cell>
          <cell r="B9" t="str">
            <v>A:All crimes:sub-total</v>
          </cell>
          <cell r="F9">
            <v>318</v>
          </cell>
          <cell r="G9">
            <v>898</v>
          </cell>
          <cell r="H9">
            <v>1719</v>
          </cell>
          <cell r="I9">
            <v>0</v>
          </cell>
          <cell r="J9">
            <v>2935</v>
          </cell>
          <cell r="K9">
            <v>2935</v>
          </cell>
          <cell r="L9">
            <v>2725</v>
          </cell>
          <cell r="M9">
            <v>5349</v>
          </cell>
          <cell r="N9">
            <v>5755</v>
          </cell>
          <cell r="O9">
            <v>0</v>
          </cell>
        </row>
        <row r="10">
          <cell r="A10" t="str">
            <v>B:Sexual crimes:sub-total</v>
          </cell>
          <cell r="C10" t="str">
            <v>B:Sexual crimes:sub-total</v>
          </cell>
          <cell r="F10">
            <v>0</v>
          </cell>
          <cell r="G10">
            <v>6</v>
          </cell>
          <cell r="H10">
            <v>12</v>
          </cell>
          <cell r="I10">
            <v>0</v>
          </cell>
          <cell r="J10">
            <v>18</v>
          </cell>
          <cell r="K10">
            <v>18</v>
          </cell>
          <cell r="L10">
            <v>2</v>
          </cell>
          <cell r="M10">
            <v>2</v>
          </cell>
          <cell r="N10">
            <v>2</v>
          </cell>
          <cell r="O10">
            <v>0</v>
          </cell>
        </row>
        <row r="11">
          <cell r="A11" t="str">
            <v>g:Offences related to prostitution</v>
          </cell>
          <cell r="D11" t="str">
            <v>g:Offences related to prostitution</v>
          </cell>
          <cell r="F11">
            <v>0</v>
          </cell>
          <cell r="G11">
            <v>5</v>
          </cell>
          <cell r="H11">
            <v>12</v>
          </cell>
          <cell r="I11">
            <v>0</v>
          </cell>
          <cell r="J11">
            <v>17</v>
          </cell>
          <cell r="K11">
            <v>17</v>
          </cell>
          <cell r="L11">
            <v>0</v>
          </cell>
          <cell r="M11">
            <v>0</v>
          </cell>
          <cell r="N11">
            <v>0</v>
          </cell>
          <cell r="O11">
            <v>0</v>
          </cell>
        </row>
        <row r="12">
          <cell r="A12" t="str">
            <v>h:Other sexual crimes</v>
          </cell>
          <cell r="D12" t="str">
            <v>h:Other sexual crimes</v>
          </cell>
          <cell r="F12">
            <v>0</v>
          </cell>
          <cell r="G12">
            <v>1</v>
          </cell>
          <cell r="H12">
            <v>0</v>
          </cell>
          <cell r="I12">
            <v>0</v>
          </cell>
          <cell r="J12">
            <v>1</v>
          </cell>
          <cell r="K12">
            <v>1</v>
          </cell>
          <cell r="L12">
            <v>2</v>
          </cell>
          <cell r="M12">
            <v>2</v>
          </cell>
          <cell r="N12">
            <v>2</v>
          </cell>
          <cell r="O12">
            <v>0</v>
          </cell>
        </row>
        <row r="13">
          <cell r="A13" t="str">
            <v>C:Crimes of dishonesty:sub-total</v>
          </cell>
          <cell r="C13" t="str">
            <v>C:Crimes of dishonesty:sub-total</v>
          </cell>
          <cell r="F13">
            <v>114</v>
          </cell>
          <cell r="G13">
            <v>409</v>
          </cell>
          <cell r="H13">
            <v>960</v>
          </cell>
          <cell r="I13">
            <v>0</v>
          </cell>
          <cell r="J13">
            <v>1483</v>
          </cell>
          <cell r="K13">
            <v>1483</v>
          </cell>
          <cell r="L13">
            <v>238</v>
          </cell>
          <cell r="M13">
            <v>698</v>
          </cell>
          <cell r="N13">
            <v>1431</v>
          </cell>
          <cell r="O13">
            <v>0</v>
          </cell>
        </row>
        <row r="14">
          <cell r="A14" t="str">
            <v>j:Theft by opening a lockfast place</v>
          </cell>
          <cell r="D14" t="str">
            <v>j:Theft by opening a lockfast place</v>
          </cell>
          <cell r="F14">
            <v>0</v>
          </cell>
          <cell r="G14">
            <v>0</v>
          </cell>
          <cell r="H14">
            <v>0</v>
          </cell>
          <cell r="I14">
            <v>0</v>
          </cell>
          <cell r="J14">
            <v>0</v>
          </cell>
          <cell r="K14">
            <v>0</v>
          </cell>
          <cell r="L14">
            <v>1</v>
          </cell>
          <cell r="M14">
            <v>4</v>
          </cell>
          <cell r="N14">
            <v>1</v>
          </cell>
          <cell r="O14">
            <v>0</v>
          </cell>
        </row>
        <row r="15">
          <cell r="A15" t="str">
            <v>n:Shoplifting</v>
          </cell>
          <cell r="D15" t="str">
            <v>n:Shoplifting</v>
          </cell>
          <cell r="F15">
            <v>91</v>
          </cell>
          <cell r="G15">
            <v>355</v>
          </cell>
          <cell r="H15">
            <v>848</v>
          </cell>
          <cell r="I15">
            <v>0</v>
          </cell>
          <cell r="J15">
            <v>1294</v>
          </cell>
          <cell r="K15">
            <v>1294</v>
          </cell>
          <cell r="L15">
            <v>176</v>
          </cell>
          <cell r="M15">
            <v>496</v>
          </cell>
          <cell r="N15">
            <v>1206</v>
          </cell>
          <cell r="O15">
            <v>0</v>
          </cell>
        </row>
        <row r="16">
          <cell r="A16" t="str">
            <v>o:Other theft</v>
          </cell>
          <cell r="D16" t="str">
            <v>o:Other theft</v>
          </cell>
          <cell r="F16">
            <v>10</v>
          </cell>
          <cell r="G16">
            <v>35</v>
          </cell>
          <cell r="H16">
            <v>61</v>
          </cell>
          <cell r="I16">
            <v>0</v>
          </cell>
          <cell r="J16">
            <v>106</v>
          </cell>
          <cell r="K16">
            <v>106</v>
          </cell>
          <cell r="L16">
            <v>49</v>
          </cell>
          <cell r="M16">
            <v>149</v>
          </cell>
          <cell r="N16">
            <v>165</v>
          </cell>
          <cell r="O16">
            <v>0</v>
          </cell>
        </row>
        <row r="17">
          <cell r="A17" t="str">
            <v>p:Fraud</v>
          </cell>
          <cell r="D17" t="str">
            <v>p:Fraud</v>
          </cell>
          <cell r="F17">
            <v>10</v>
          </cell>
          <cell r="G17">
            <v>13</v>
          </cell>
          <cell r="H17">
            <v>37</v>
          </cell>
          <cell r="I17">
            <v>0</v>
          </cell>
          <cell r="J17">
            <v>60</v>
          </cell>
          <cell r="K17">
            <v>60</v>
          </cell>
          <cell r="L17">
            <v>6</v>
          </cell>
          <cell r="M17">
            <v>28</v>
          </cell>
          <cell r="N17">
            <v>37</v>
          </cell>
          <cell r="O17">
            <v>0</v>
          </cell>
        </row>
        <row r="18">
          <cell r="A18" t="str">
            <v>q:Other dishonesty</v>
          </cell>
          <cell r="D18" t="str">
            <v>q:Other dishonesty</v>
          </cell>
          <cell r="F18">
            <v>3</v>
          </cell>
          <cell r="G18">
            <v>6</v>
          </cell>
          <cell r="H18">
            <v>14</v>
          </cell>
          <cell r="I18">
            <v>0</v>
          </cell>
          <cell r="J18">
            <v>23</v>
          </cell>
          <cell r="K18">
            <v>23</v>
          </cell>
          <cell r="L18">
            <v>6</v>
          </cell>
          <cell r="M18">
            <v>21</v>
          </cell>
          <cell r="N18">
            <v>22</v>
          </cell>
          <cell r="O18">
            <v>0</v>
          </cell>
        </row>
        <row r="19">
          <cell r="A19" t="str">
            <v>D:Fire-raising, vandalism, etc:sub-total</v>
          </cell>
          <cell r="C19" t="str">
            <v>D:Fire-raising, vandalism, etc:sub-total</v>
          </cell>
          <cell r="F19">
            <v>9</v>
          </cell>
          <cell r="G19">
            <v>7</v>
          </cell>
          <cell r="H19">
            <v>10</v>
          </cell>
          <cell r="I19">
            <v>0</v>
          </cell>
          <cell r="J19">
            <v>26</v>
          </cell>
          <cell r="K19">
            <v>26</v>
          </cell>
          <cell r="L19">
            <v>36</v>
          </cell>
          <cell r="M19">
            <v>59</v>
          </cell>
          <cell r="N19">
            <v>40</v>
          </cell>
          <cell r="O19">
            <v>0</v>
          </cell>
        </row>
        <row r="20">
          <cell r="A20" t="str">
            <v>s:Vandalism etc.</v>
          </cell>
          <cell r="D20" t="str">
            <v>s:Vandalism etc.</v>
          </cell>
          <cell r="F20">
            <v>9</v>
          </cell>
          <cell r="G20">
            <v>7</v>
          </cell>
          <cell r="H20">
            <v>10</v>
          </cell>
          <cell r="I20">
            <v>0</v>
          </cell>
          <cell r="J20">
            <v>26</v>
          </cell>
          <cell r="K20">
            <v>26</v>
          </cell>
          <cell r="L20">
            <v>36</v>
          </cell>
          <cell r="M20">
            <v>59</v>
          </cell>
          <cell r="N20">
            <v>40</v>
          </cell>
          <cell r="O20">
            <v>0</v>
          </cell>
        </row>
        <row r="21">
          <cell r="A21" t="str">
            <v>E:Other crimes:sub-total</v>
          </cell>
          <cell r="C21" t="str">
            <v>E:Other crimes:sub-total</v>
          </cell>
          <cell r="F21">
            <v>195</v>
          </cell>
          <cell r="G21">
            <v>476</v>
          </cell>
          <cell r="H21">
            <v>737</v>
          </cell>
          <cell r="I21">
            <v>0</v>
          </cell>
          <cell r="J21">
            <v>1408</v>
          </cell>
          <cell r="K21">
            <v>1408</v>
          </cell>
          <cell r="L21">
            <v>2449</v>
          </cell>
          <cell r="M21">
            <v>4590</v>
          </cell>
          <cell r="N21">
            <v>4282</v>
          </cell>
          <cell r="O21">
            <v>0</v>
          </cell>
        </row>
        <row r="22">
          <cell r="A22" t="str">
            <v>t:Crimes against public justice</v>
          </cell>
          <cell r="D22" t="str">
            <v>t:Crimes against public justice</v>
          </cell>
          <cell r="F22">
            <v>6</v>
          </cell>
          <cell r="G22">
            <v>19</v>
          </cell>
          <cell r="H22">
            <v>23</v>
          </cell>
          <cell r="I22">
            <v>0</v>
          </cell>
          <cell r="J22">
            <v>48</v>
          </cell>
          <cell r="K22">
            <v>48</v>
          </cell>
          <cell r="L22">
            <v>76</v>
          </cell>
          <cell r="M22">
            <v>132</v>
          </cell>
          <cell r="N22">
            <v>121</v>
          </cell>
          <cell r="O22">
            <v>0</v>
          </cell>
        </row>
        <row r="23">
          <cell r="A23" t="str">
            <v>v:Drugs</v>
          </cell>
          <cell r="D23" t="str">
            <v>v:Drugs</v>
          </cell>
          <cell r="F23">
            <v>189</v>
          </cell>
          <cell r="G23">
            <v>457</v>
          </cell>
          <cell r="H23">
            <v>714</v>
          </cell>
          <cell r="I23">
            <v>0</v>
          </cell>
          <cell r="J23">
            <v>1360</v>
          </cell>
          <cell r="K23">
            <v>1360</v>
          </cell>
          <cell r="L23">
            <v>2373</v>
          </cell>
          <cell r="M23">
            <v>4458</v>
          </cell>
          <cell r="N23">
            <v>4161</v>
          </cell>
          <cell r="O23">
            <v>0</v>
          </cell>
        </row>
        <row r="24">
          <cell r="A24" t="str">
            <v>B:All offences:sub-total</v>
          </cell>
          <cell r="B24" t="str">
            <v>B:All offences:sub-total</v>
          </cell>
          <cell r="F24">
            <v>378</v>
          </cell>
          <cell r="G24">
            <v>2033</v>
          </cell>
          <cell r="H24">
            <v>3978</v>
          </cell>
          <cell r="I24">
            <v>3</v>
          </cell>
          <cell r="J24">
            <v>6392</v>
          </cell>
          <cell r="K24">
            <v>6389</v>
          </cell>
          <cell r="L24">
            <v>1324</v>
          </cell>
          <cell r="M24">
            <v>4035</v>
          </cell>
          <cell r="N24">
            <v>7665</v>
          </cell>
          <cell r="O24">
            <v>1</v>
          </cell>
        </row>
        <row r="25">
          <cell r="A25" t="str">
            <v>F:Miscellaneous offences:sub-total</v>
          </cell>
          <cell r="C25" t="str">
            <v>F:Miscellaneous offences:sub-total</v>
          </cell>
          <cell r="F25">
            <v>344</v>
          </cell>
          <cell r="G25">
            <v>1695</v>
          </cell>
          <cell r="H25">
            <v>3031</v>
          </cell>
          <cell r="I25">
            <v>3</v>
          </cell>
          <cell r="J25">
            <v>5073</v>
          </cell>
          <cell r="K25">
            <v>5070</v>
          </cell>
          <cell r="L25">
            <v>1174</v>
          </cell>
          <cell r="M25">
            <v>2849</v>
          </cell>
          <cell r="N25">
            <v>4991</v>
          </cell>
          <cell r="O25">
            <v>1</v>
          </cell>
        </row>
        <row r="26">
          <cell r="A26" t="str">
            <v>x:Common assault</v>
          </cell>
          <cell r="D26" t="str">
            <v>x:Common assault</v>
          </cell>
          <cell r="F26">
            <v>22</v>
          </cell>
          <cell r="G26">
            <v>48</v>
          </cell>
          <cell r="H26">
            <v>66</v>
          </cell>
          <cell r="I26">
            <v>0</v>
          </cell>
          <cell r="J26">
            <v>136</v>
          </cell>
          <cell r="K26">
            <v>136</v>
          </cell>
          <cell r="L26">
            <v>45</v>
          </cell>
          <cell r="M26">
            <v>145</v>
          </cell>
          <cell r="N26">
            <v>138</v>
          </cell>
          <cell r="O26">
            <v>1</v>
          </cell>
        </row>
        <row r="27">
          <cell r="A27" t="str">
            <v>y:Breach of the peace etc</v>
          </cell>
          <cell r="D27" t="str">
            <v>y:Breach of the peace etc</v>
          </cell>
          <cell r="F27">
            <v>75</v>
          </cell>
          <cell r="G27">
            <v>155</v>
          </cell>
          <cell r="H27">
            <v>280</v>
          </cell>
          <cell r="I27">
            <v>0</v>
          </cell>
          <cell r="J27">
            <v>510</v>
          </cell>
          <cell r="K27">
            <v>510</v>
          </cell>
          <cell r="L27">
            <v>355</v>
          </cell>
          <cell r="M27">
            <v>700</v>
          </cell>
          <cell r="N27">
            <v>780</v>
          </cell>
          <cell r="O27">
            <v>0</v>
          </cell>
        </row>
        <row r="28">
          <cell r="A28" t="str">
            <v>z:Drunkenness and other disorderly conduct</v>
          </cell>
          <cell r="D28" t="str">
            <v>z:Drunkenness and other disorderly conduct</v>
          </cell>
          <cell r="F28">
            <v>2</v>
          </cell>
          <cell r="G28">
            <v>5</v>
          </cell>
          <cell r="H28">
            <v>14</v>
          </cell>
          <cell r="I28">
            <v>0</v>
          </cell>
          <cell r="J28">
            <v>21</v>
          </cell>
          <cell r="K28">
            <v>21</v>
          </cell>
          <cell r="L28">
            <v>11</v>
          </cell>
          <cell r="M28">
            <v>41</v>
          </cell>
          <cell r="N28">
            <v>80</v>
          </cell>
          <cell r="O28">
            <v>0</v>
          </cell>
        </row>
        <row r="29">
          <cell r="A29" t="str">
            <v>za: Urinating etca:Urinating etc</v>
          </cell>
          <cell r="D29" t="str">
            <v>za: Urinating etc</v>
          </cell>
          <cell r="E29" t="str">
            <v>a:Urinating etc</v>
          </cell>
          <cell r="F29">
            <v>1</v>
          </cell>
          <cell r="G29">
            <v>9</v>
          </cell>
          <cell r="H29">
            <v>10</v>
          </cell>
          <cell r="I29">
            <v>0</v>
          </cell>
          <cell r="J29">
            <v>20</v>
          </cell>
          <cell r="K29">
            <v>20</v>
          </cell>
          <cell r="L29">
            <v>65</v>
          </cell>
          <cell r="M29">
            <v>192</v>
          </cell>
          <cell r="N29">
            <v>252</v>
          </cell>
          <cell r="O29">
            <v>0</v>
          </cell>
        </row>
        <row r="30">
          <cell r="A30" t="str">
            <v>zb:Other miscellaneous</v>
          </cell>
          <cell r="D30" t="str">
            <v>zb:Other miscellaneous</v>
          </cell>
          <cell r="F30">
            <v>19</v>
          </cell>
          <cell r="G30">
            <v>41</v>
          </cell>
          <cell r="H30">
            <v>65</v>
          </cell>
          <cell r="I30">
            <v>0</v>
          </cell>
          <cell r="J30">
            <v>125</v>
          </cell>
          <cell r="K30">
            <v>125</v>
          </cell>
          <cell r="L30">
            <v>66</v>
          </cell>
          <cell r="M30">
            <v>184</v>
          </cell>
          <cell r="N30">
            <v>254</v>
          </cell>
          <cell r="O30">
            <v>0</v>
          </cell>
        </row>
        <row r="31">
          <cell r="A31" t="str">
            <v>b:Alcohol byelaws</v>
          </cell>
          <cell r="E31" t="str">
            <v>b:Alcohol byelaws</v>
          </cell>
          <cell r="F31">
            <v>89</v>
          </cell>
          <cell r="G31">
            <v>210</v>
          </cell>
          <cell r="H31">
            <v>389</v>
          </cell>
          <cell r="I31">
            <v>0</v>
          </cell>
          <cell r="J31">
            <v>688</v>
          </cell>
          <cell r="K31">
            <v>688</v>
          </cell>
          <cell r="L31">
            <v>562</v>
          </cell>
          <cell r="M31">
            <v>1095</v>
          </cell>
          <cell r="N31">
            <v>2162</v>
          </cell>
          <cell r="O31">
            <v>0</v>
          </cell>
        </row>
        <row r="32">
          <cell r="A32" t="str">
            <v>c:Litter Offences</v>
          </cell>
          <cell r="E32" t="str">
            <v>c:Litter Offences</v>
          </cell>
          <cell r="F32">
            <v>36</v>
          </cell>
          <cell r="G32">
            <v>79</v>
          </cell>
          <cell r="H32">
            <v>117</v>
          </cell>
          <cell r="I32">
            <v>0</v>
          </cell>
          <cell r="J32">
            <v>232</v>
          </cell>
          <cell r="K32">
            <v>232</v>
          </cell>
          <cell r="L32">
            <v>40</v>
          </cell>
          <cell r="M32">
            <v>124</v>
          </cell>
          <cell r="N32">
            <v>187</v>
          </cell>
          <cell r="O32">
            <v>0</v>
          </cell>
        </row>
        <row r="33">
          <cell r="A33" t="str">
            <v>d:Communications Act offences</v>
          </cell>
          <cell r="E33" t="str">
            <v>d:Communications Act offences</v>
          </cell>
          <cell r="F33">
            <v>100</v>
          </cell>
          <cell r="G33">
            <v>1148</v>
          </cell>
          <cell r="H33">
            <v>2090</v>
          </cell>
          <cell r="I33">
            <v>3</v>
          </cell>
          <cell r="J33">
            <v>3341</v>
          </cell>
          <cell r="K33">
            <v>3338</v>
          </cell>
          <cell r="L33">
            <v>30</v>
          </cell>
          <cell r="M33">
            <v>368</v>
          </cell>
          <cell r="N33">
            <v>1138</v>
          </cell>
          <cell r="O33">
            <v>0</v>
          </cell>
        </row>
        <row r="34">
          <cell r="A34" t="str">
            <v>G:Motor vehicle offences:sub-total</v>
          </cell>
          <cell r="C34" t="str">
            <v>G:Motor vehicle offences:sub-total</v>
          </cell>
          <cell r="F34">
            <v>34</v>
          </cell>
          <cell r="G34">
            <v>338</v>
          </cell>
          <cell r="H34">
            <v>947</v>
          </cell>
          <cell r="I34">
            <v>0</v>
          </cell>
          <cell r="J34">
            <v>1319</v>
          </cell>
          <cell r="K34">
            <v>1319</v>
          </cell>
          <cell r="L34">
            <v>150</v>
          </cell>
          <cell r="M34">
            <v>1186</v>
          </cell>
          <cell r="N34">
            <v>2674</v>
          </cell>
          <cell r="O34">
            <v>0</v>
          </cell>
        </row>
        <row r="35">
          <cell r="A35" t="str">
            <v>zf:Unlawful use of vehicle</v>
          </cell>
          <cell r="D35" t="str">
            <v>zf:Unlawful use of vehicle</v>
          </cell>
          <cell r="F35">
            <v>34</v>
          </cell>
          <cell r="G35">
            <v>338</v>
          </cell>
          <cell r="H35">
            <v>944</v>
          </cell>
          <cell r="I35">
            <v>0</v>
          </cell>
          <cell r="J35">
            <v>1316</v>
          </cell>
          <cell r="K35">
            <v>1316</v>
          </cell>
          <cell r="L35">
            <v>150</v>
          </cell>
          <cell r="M35">
            <v>1177</v>
          </cell>
          <cell r="N35">
            <v>2658</v>
          </cell>
          <cell r="O35">
            <v>0</v>
          </cell>
        </row>
        <row r="36">
          <cell r="A36" t="str">
            <v>zj:Other vehicle</v>
          </cell>
          <cell r="D36" t="str">
            <v>zj:Other vehicle</v>
          </cell>
          <cell r="F36">
            <v>0</v>
          </cell>
          <cell r="G36">
            <v>0</v>
          </cell>
          <cell r="H36">
            <v>3</v>
          </cell>
          <cell r="I36">
            <v>0</v>
          </cell>
          <cell r="J36">
            <v>3</v>
          </cell>
          <cell r="K36">
            <v>3</v>
          </cell>
          <cell r="L36">
            <v>0</v>
          </cell>
          <cell r="M36">
            <v>9</v>
          </cell>
          <cell r="N36">
            <v>16</v>
          </cell>
          <cell r="O36">
            <v>0</v>
          </cell>
        </row>
        <row r="37">
          <cell r="A37" t="str">
            <v/>
          </cell>
        </row>
        <row r="38">
          <cell r="A38" t="str">
            <v/>
          </cell>
        </row>
        <row r="39">
          <cell r="A39" t="str">
            <v/>
          </cell>
        </row>
        <row r="40">
          <cell r="A40" t="str">
            <v/>
          </cell>
        </row>
        <row r="41">
          <cell r="A41" t="str">
            <v/>
          </cell>
        </row>
        <row r="42">
          <cell r="A42" t="str">
            <v/>
          </cell>
        </row>
        <row r="43">
          <cell r="A43" t="str">
            <v/>
          </cell>
        </row>
        <row r="44">
          <cell r="A44" t="str">
            <v/>
          </cell>
        </row>
        <row r="45">
          <cell r="A45" t="str">
            <v/>
          </cell>
        </row>
      </sheetData>
      <sheetData sheetId="96"/>
      <sheetData sheetId="97">
        <row r="1">
          <cell r="C1" t="str">
            <v>Under 21</v>
          </cell>
          <cell r="D1" t="str">
            <v>21-30</v>
          </cell>
          <cell r="E1" t="str">
            <v>Over 30</v>
          </cell>
        </row>
        <row r="2">
          <cell r="B2" t="str">
            <v>COFP, by main crime or offence, sex and age</v>
          </cell>
        </row>
        <row r="4">
          <cell r="C4" t="str">
            <v>Type of Accused</v>
          </cell>
        </row>
        <row r="5">
          <cell r="C5" t="str">
            <v>Female Person</v>
          </cell>
        </row>
        <row r="6">
          <cell r="C6" t="str">
            <v>Age</v>
          </cell>
          <cell r="G6" t="str">
            <v>Total</v>
          </cell>
        </row>
        <row r="7">
          <cell r="C7" t="str">
            <v>B:Under 21</v>
          </cell>
          <cell r="D7" t="str">
            <v>C:21-30</v>
          </cell>
          <cell r="E7" t="str">
            <v>D:Over 30</v>
          </cell>
          <cell r="F7" t="str">
            <v>F:Else</v>
          </cell>
        </row>
        <row r="9">
          <cell r="A9" t="str">
            <v>SEJD Crime Code</v>
          </cell>
          <cell r="B9" t="str">
            <v>SEJD Crime Code</v>
          </cell>
          <cell r="C9">
            <v>122</v>
          </cell>
          <cell r="D9">
            <v>967</v>
          </cell>
          <cell r="E9">
            <v>2368</v>
          </cell>
          <cell r="F9">
            <v>1</v>
          </cell>
          <cell r="G9">
            <v>3458</v>
          </cell>
        </row>
        <row r="10">
          <cell r="A10" t="str">
            <v>a: Serious Driving Offences</v>
          </cell>
          <cell r="B10" t="str">
            <v>a: Serious Driving Offences</v>
          </cell>
          <cell r="C10">
            <v>2</v>
          </cell>
          <cell r="D10">
            <v>7</v>
          </cell>
          <cell r="E10">
            <v>27</v>
          </cell>
          <cell r="F10">
            <v>0</v>
          </cell>
          <cell r="G10">
            <v>36</v>
          </cell>
        </row>
        <row r="11">
          <cell r="A11" t="str">
            <v>b: Speeding Offences</v>
          </cell>
          <cell r="B11" t="str">
            <v>b: Speeding Offences</v>
          </cell>
          <cell r="C11">
            <v>32</v>
          </cell>
          <cell r="D11">
            <v>365</v>
          </cell>
          <cell r="E11">
            <v>988</v>
          </cell>
          <cell r="F11">
            <v>0</v>
          </cell>
          <cell r="G11">
            <v>1385</v>
          </cell>
        </row>
        <row r="12">
          <cell r="A12" t="str">
            <v>c: Signal and Direction Offences</v>
          </cell>
          <cell r="B12" t="str">
            <v>c: Signal and Direction Offences</v>
          </cell>
          <cell r="C12">
            <v>23</v>
          </cell>
          <cell r="D12">
            <v>131</v>
          </cell>
          <cell r="E12">
            <v>356</v>
          </cell>
          <cell r="F12">
            <v>0</v>
          </cell>
          <cell r="G12">
            <v>510</v>
          </cell>
        </row>
        <row r="13">
          <cell r="A13" t="str">
            <v>d: Lighting, Construction &amp; Use Offences</v>
          </cell>
          <cell r="B13" t="str">
            <v>d: Lighting, Construction &amp; Use Offences</v>
          </cell>
          <cell r="C13">
            <v>8</v>
          </cell>
          <cell r="D13">
            <v>50</v>
          </cell>
          <cell r="E13">
            <v>64</v>
          </cell>
          <cell r="F13">
            <v>0</v>
          </cell>
          <cell r="G13">
            <v>122</v>
          </cell>
        </row>
        <row r="14">
          <cell r="A14" t="str">
            <v>e: Documentation Offences</v>
          </cell>
          <cell r="B14" t="str">
            <v>e: Documentation Offences</v>
          </cell>
          <cell r="C14">
            <v>30</v>
          </cell>
          <cell r="D14">
            <v>182</v>
          </cell>
          <cell r="E14">
            <v>489</v>
          </cell>
          <cell r="F14">
            <v>0</v>
          </cell>
          <cell r="G14">
            <v>701</v>
          </cell>
        </row>
        <row r="15">
          <cell r="A15" t="str">
            <v>f: Other MV Offences</v>
          </cell>
          <cell r="B15" t="str">
            <v>f: Other MV Offences</v>
          </cell>
          <cell r="C15">
            <v>27</v>
          </cell>
          <cell r="D15">
            <v>231</v>
          </cell>
          <cell r="E15">
            <v>442</v>
          </cell>
          <cell r="F15">
            <v>1</v>
          </cell>
          <cell r="G15">
            <v>701</v>
          </cell>
        </row>
        <row r="16">
          <cell r="A16" t="str">
            <v>g: Non-MV</v>
          </cell>
          <cell r="B16" t="str">
            <v>g: Non-MV</v>
          </cell>
          <cell r="C16">
            <v>0</v>
          </cell>
          <cell r="D16">
            <v>1</v>
          </cell>
          <cell r="E16">
            <v>2</v>
          </cell>
          <cell r="F16">
            <v>0</v>
          </cell>
          <cell r="G16">
            <v>3</v>
          </cell>
        </row>
        <row r="18">
          <cell r="I18" t="str">
            <v>Under 21</v>
          </cell>
          <cell r="J18" t="str">
            <v>21-30</v>
          </cell>
          <cell r="K18" t="str">
            <v>Over 30</v>
          </cell>
          <cell r="N18" t="str">
            <v>Total</v>
          </cell>
        </row>
        <row r="19">
          <cell r="B19" t="str">
            <v>COFP, by main crime or offence, sex and age</v>
          </cell>
        </row>
        <row r="21">
          <cell r="C21" t="str">
            <v>Type of Accused</v>
          </cell>
        </row>
        <row r="22">
          <cell r="C22" t="str">
            <v>Female Person</v>
          </cell>
          <cell r="I22" t="str">
            <v>Male Person</v>
          </cell>
        </row>
        <row r="23">
          <cell r="C23" t="str">
            <v>Age</v>
          </cell>
          <cell r="G23" t="str">
            <v>Total</v>
          </cell>
          <cell r="I23" t="str">
            <v>Age</v>
          </cell>
        </row>
        <row r="24">
          <cell r="C24" t="str">
            <v>B:Under 21</v>
          </cell>
          <cell r="D24" t="str">
            <v>C:21-30</v>
          </cell>
          <cell r="E24" t="str">
            <v>D:Over 30</v>
          </cell>
          <cell r="F24" t="str">
            <v>F:Else</v>
          </cell>
          <cell r="I24" t="str">
            <v>B:Under 21</v>
          </cell>
          <cell r="J24" t="str">
            <v>C:21-30</v>
          </cell>
          <cell r="K24" t="str">
            <v>D:Over 30</v>
          </cell>
          <cell r="L24" t="str">
            <v>F:Else</v>
          </cell>
        </row>
        <row r="26">
          <cell r="A26" t="str">
            <v>SEJD Crime Code</v>
          </cell>
          <cell r="B26" t="str">
            <v>SEJD Crime Code</v>
          </cell>
          <cell r="C26">
            <v>122</v>
          </cell>
          <cell r="D26">
            <v>967</v>
          </cell>
          <cell r="E26">
            <v>2368</v>
          </cell>
          <cell r="F26">
            <v>1</v>
          </cell>
          <cell r="G26">
            <v>3458</v>
          </cell>
          <cell r="I26">
            <v>517</v>
          </cell>
          <cell r="J26">
            <v>3192</v>
          </cell>
          <cell r="K26">
            <v>8304</v>
          </cell>
          <cell r="L26">
            <v>6</v>
          </cell>
        </row>
        <row r="27">
          <cell r="A27" t="str">
            <v>a: Serious Driving Offences</v>
          </cell>
          <cell r="B27" t="str">
            <v>a: Serious Driving Offences</v>
          </cell>
          <cell r="C27">
            <v>2</v>
          </cell>
          <cell r="D27">
            <v>7</v>
          </cell>
          <cell r="E27">
            <v>27</v>
          </cell>
          <cell r="F27">
            <v>0</v>
          </cell>
          <cell r="G27">
            <v>36</v>
          </cell>
          <cell r="I27">
            <v>18</v>
          </cell>
          <cell r="J27">
            <v>35</v>
          </cell>
          <cell r="K27">
            <v>75</v>
          </cell>
          <cell r="L27">
            <v>0</v>
          </cell>
        </row>
        <row r="28">
          <cell r="A28" t="str">
            <v>b: Speeding Offences</v>
          </cell>
          <cell r="B28" t="str">
            <v>b: Speeding Offences</v>
          </cell>
          <cell r="C28">
            <v>32</v>
          </cell>
          <cell r="D28">
            <v>365</v>
          </cell>
          <cell r="E28">
            <v>988</v>
          </cell>
          <cell r="F28">
            <v>0</v>
          </cell>
          <cell r="G28">
            <v>1385</v>
          </cell>
          <cell r="I28">
            <v>108</v>
          </cell>
          <cell r="J28">
            <v>1054</v>
          </cell>
          <cell r="K28">
            <v>3151</v>
          </cell>
          <cell r="L28">
            <v>3</v>
          </cell>
        </row>
        <row r="29">
          <cell r="A29" t="str">
            <v>c: Signal and Direction Offences</v>
          </cell>
          <cell r="B29" t="str">
            <v>c: Signal and Direction Offences</v>
          </cell>
          <cell r="C29">
            <v>23</v>
          </cell>
          <cell r="D29">
            <v>131</v>
          </cell>
          <cell r="E29">
            <v>356</v>
          </cell>
          <cell r="F29">
            <v>0</v>
          </cell>
          <cell r="G29">
            <v>510</v>
          </cell>
          <cell r="I29">
            <v>53</v>
          </cell>
          <cell r="J29">
            <v>307</v>
          </cell>
          <cell r="K29">
            <v>1032</v>
          </cell>
          <cell r="L29">
            <v>0</v>
          </cell>
        </row>
        <row r="30">
          <cell r="A30" t="str">
            <v>d: Lighting, Construction &amp; Use Offences</v>
          </cell>
          <cell r="B30" t="str">
            <v>d: Lighting, Construction &amp; Use Offences</v>
          </cell>
          <cell r="C30">
            <v>8</v>
          </cell>
          <cell r="D30">
            <v>50</v>
          </cell>
          <cell r="E30">
            <v>64</v>
          </cell>
          <cell r="F30">
            <v>0</v>
          </cell>
          <cell r="G30">
            <v>122</v>
          </cell>
          <cell r="I30">
            <v>87</v>
          </cell>
          <cell r="J30">
            <v>238</v>
          </cell>
          <cell r="K30">
            <v>396</v>
          </cell>
          <cell r="L30">
            <v>1</v>
          </cell>
        </row>
        <row r="31">
          <cell r="A31" t="str">
            <v>e: Documentation Offences</v>
          </cell>
          <cell r="B31" t="str">
            <v>e: Documentation Offences</v>
          </cell>
          <cell r="C31">
            <v>30</v>
          </cell>
          <cell r="D31">
            <v>182</v>
          </cell>
          <cell r="E31">
            <v>489</v>
          </cell>
          <cell r="F31">
            <v>0</v>
          </cell>
          <cell r="G31">
            <v>701</v>
          </cell>
          <cell r="I31">
            <v>127</v>
          </cell>
          <cell r="J31">
            <v>577</v>
          </cell>
          <cell r="K31">
            <v>1446</v>
          </cell>
          <cell r="L31">
            <v>1</v>
          </cell>
        </row>
        <row r="32">
          <cell r="A32" t="str">
            <v>f: Other MV Offences</v>
          </cell>
          <cell r="B32" t="str">
            <v>f: Other MV Offences</v>
          </cell>
          <cell r="C32">
            <v>27</v>
          </cell>
          <cell r="D32">
            <v>231</v>
          </cell>
          <cell r="E32">
            <v>442</v>
          </cell>
          <cell r="F32">
            <v>1</v>
          </cell>
          <cell r="G32">
            <v>701</v>
          </cell>
          <cell r="I32">
            <v>123</v>
          </cell>
          <cell r="J32">
            <v>980</v>
          </cell>
          <cell r="K32">
            <v>2197</v>
          </cell>
          <cell r="L32">
            <v>1</v>
          </cell>
        </row>
        <row r="33">
          <cell r="A33" t="str">
            <v>g: Non-MV</v>
          </cell>
          <cell r="B33" t="str">
            <v>g: Non-MV</v>
          </cell>
          <cell r="C33">
            <v>0</v>
          </cell>
          <cell r="D33">
            <v>1</v>
          </cell>
          <cell r="E33">
            <v>2</v>
          </cell>
          <cell r="F33">
            <v>0</v>
          </cell>
          <cell r="G33">
            <v>3</v>
          </cell>
          <cell r="I33">
            <v>1</v>
          </cell>
          <cell r="J33">
            <v>1</v>
          </cell>
          <cell r="K33">
            <v>7</v>
          </cell>
          <cell r="L33">
            <v>0</v>
          </cell>
        </row>
      </sheetData>
      <sheetData sheetId="98"/>
      <sheetData sheetId="9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master template"/>
      <sheetName val="Progress and comments"/>
      <sheetName val="Chart  1"/>
      <sheetName val="Chart 2"/>
      <sheetName val="Chart  3"/>
      <sheetName val="Chart  4 "/>
      <sheetName val="Chart 5"/>
      <sheetName val="Chart 6"/>
      <sheetName val="Chart 7"/>
      <sheetName val="Chart 8"/>
      <sheetName val="Chart 9"/>
      <sheetName val="Chart 9 data"/>
      <sheetName val="Chart 9 data 2"/>
      <sheetName val="Chart 10"/>
      <sheetName val="Chart 11"/>
      <sheetName val="Charts 12 &amp; 13"/>
      <sheetName val="Chart 14"/>
      <sheetName val="Chart 15"/>
      <sheetName val="Chart 16"/>
      <sheetName val="Chart 17"/>
      <sheetName val="Chart 18"/>
      <sheetName val="Chart 19delete"/>
      <sheetName val="Chart 19"/>
      <sheetName val="Average fine chart - old chart"/>
      <sheetName val="Average fine data - old chart"/>
      <sheetName val="Table 1 "/>
      <sheetName val="Table 2a "/>
      <sheetName val="Table 2b "/>
      <sheetName val="Table2SAS"/>
      <sheetName val="Table 3 "/>
      <sheetName val="Table3SAS"/>
      <sheetName val="Table 4a "/>
      <sheetName val="Table4aSAS"/>
      <sheetName val="Table4a_offencesSAS"/>
      <sheetName val="Table 4b "/>
      <sheetName val="Table4bSAS"/>
      <sheetName val="Table4b_offencesSAS"/>
      <sheetName val="Table 4c "/>
      <sheetName val="Table 5a"/>
      <sheetName val="Table 5b"/>
      <sheetName val="Table 5c"/>
      <sheetName val="tab5 Data"/>
      <sheetName val="midyear pop est"/>
      <sheetName val="tab5 NRSpopulation midyear"/>
      <sheetName val="Table 5 sas data"/>
      <sheetName val="Table 6a"/>
      <sheetName val="tab6a SAS"/>
      <sheetName val="tab6apcn"/>
      <sheetName val="Table 6b"/>
      <sheetName val="tab6b SAS"/>
      <sheetName val="tab6bpcn"/>
      <sheetName val="Table 6c"/>
      <sheetName val="tab6c SAS"/>
      <sheetName val="tab6cpcn"/>
      <sheetName val="Table 7"/>
      <sheetName val="tab7SAS"/>
      <sheetName val="tab7_averages"/>
      <sheetName val="tab7pcn"/>
      <sheetName val="Table8a"/>
      <sheetName val="tab8SAS"/>
      <sheetName val="Table 8b"/>
      <sheetName val="tab8b row SAS"/>
      <sheetName val="tab8b col SAS"/>
      <sheetName val="Table 8c"/>
      <sheetName val="tab8cgender"/>
      <sheetName val="tab8cmale SAS"/>
      <sheetName val="tab8cfemale"/>
      <sheetName val="Table 9a"/>
      <sheetName val="Table 9b"/>
      <sheetName val="tab9SAS"/>
      <sheetName val="tab9bsas"/>
      <sheetName val="Table 10a"/>
      <sheetName val="tab10a SAS"/>
      <sheetName val="Table 10b"/>
      <sheetName val="10b sas"/>
      <sheetName val="Table10c"/>
      <sheetName val="tab10cSAS"/>
      <sheetName val="Table 10d "/>
      <sheetName val="Table 10d SAS "/>
      <sheetName val="Table 11"/>
      <sheetName val="tab11 SASdata"/>
      <sheetName val="Table 12"/>
      <sheetName val="tab12 sas"/>
      <sheetName val="Table 13"/>
      <sheetName val="tab13sas"/>
      <sheetName val="Table 14"/>
      <sheetName val="tab14bailSASdata"/>
      <sheetName val="Table 15 "/>
      <sheetName val="tab15SAS "/>
      <sheetName val="Table 16"/>
      <sheetName val="Table 16 - SAS"/>
      <sheetName val="Table 17"/>
      <sheetName val="tab17 SAS"/>
      <sheetName val="Table 18"/>
      <sheetName val="Table 18a"/>
      <sheetName val="Table 18b"/>
      <sheetName val="tab18SAS"/>
      <sheetName val="Table 19"/>
      <sheetName val="tab19SAS"/>
      <sheetName val="Table 20"/>
      <sheetName val="tab20 SAS"/>
      <sheetName val="Table 21a"/>
      <sheetName val="Table 21b"/>
      <sheetName val="Table 21c"/>
      <sheetName val="SAS21"/>
      <sheetName val="Table 22"/>
      <sheetName val="Tab22SAS"/>
      <sheetName val="Table A"/>
      <sheetName val="Table A SAS"/>
      <sheetName val="Chart A"/>
      <sheetName val="OBAF"/>
      <sheetName val="OBAF SA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ow r="1">
          <cell r="C1" t="str">
            <v>2010-11</v>
          </cell>
          <cell r="D1" t="str">
            <v>2011-12</v>
          </cell>
          <cell r="E1" t="str">
            <v>2012-13</v>
          </cell>
          <cell r="F1" t="str">
            <v>2013-14</v>
          </cell>
          <cell r="G1" t="str">
            <v>2014-15</v>
          </cell>
          <cell r="H1" t="str">
            <v>2015-16</v>
          </cell>
          <cell r="I1" t="str">
            <v>2016-17</v>
          </cell>
          <cell r="J1" t="str">
            <v>2017-18</v>
          </cell>
          <cell r="K1" t="str">
            <v>2018-19</v>
          </cell>
          <cell r="L1" t="str">
            <v>2019-20</v>
          </cell>
        </row>
        <row r="2">
          <cell r="B2" t="str">
            <v>Offence aggravator by financial year</v>
          </cell>
          <cell r="C2" t="str">
            <v>Financial Year</v>
          </cell>
        </row>
        <row r="3">
          <cell r="C3" t="str">
            <v>2010-11</v>
          </cell>
          <cell r="D3" t="str">
            <v>2011-12</v>
          </cell>
          <cell r="E3" t="str">
            <v>2012-13</v>
          </cell>
          <cell r="F3" t="str">
            <v>2013-14</v>
          </cell>
          <cell r="G3" t="str">
            <v>2014-15</v>
          </cell>
          <cell r="H3" t="str">
            <v>2015-16</v>
          </cell>
          <cell r="I3" t="str">
            <v>2016-17</v>
          </cell>
          <cell r="J3" t="str">
            <v>2017-18</v>
          </cell>
          <cell r="K3" t="str">
            <v>2018-19</v>
          </cell>
          <cell r="L3" t="str">
            <v>2019-20</v>
          </cell>
        </row>
        <row r="4">
          <cell r="A4" t="str">
            <v>All aggravators</v>
          </cell>
          <cell r="C4">
            <v>9519</v>
          </cell>
          <cell r="D4">
            <v>10040</v>
          </cell>
          <cell r="E4">
            <v>10481</v>
          </cell>
          <cell r="F4">
            <v>12294</v>
          </cell>
          <cell r="G4">
            <v>13751</v>
          </cell>
          <cell r="H4">
            <v>13828</v>
          </cell>
          <cell r="I4">
            <v>12258</v>
          </cell>
          <cell r="J4">
            <v>15554</v>
          </cell>
          <cell r="K4">
            <v>18242</v>
          </cell>
          <cell r="L4">
            <v>18859</v>
          </cell>
        </row>
        <row r="5">
          <cell r="A5" t="str">
            <v>Disability</v>
          </cell>
          <cell r="B5" t="str">
            <v>Disability</v>
          </cell>
          <cell r="C5">
            <v>5</v>
          </cell>
          <cell r="D5">
            <v>9</v>
          </cell>
          <cell r="E5">
            <v>21</v>
          </cell>
          <cell r="F5">
            <v>30</v>
          </cell>
          <cell r="G5">
            <v>40</v>
          </cell>
          <cell r="H5">
            <v>68</v>
          </cell>
          <cell r="I5">
            <v>53</v>
          </cell>
          <cell r="J5">
            <v>59</v>
          </cell>
          <cell r="K5">
            <v>89</v>
          </cell>
          <cell r="L5">
            <v>87</v>
          </cell>
        </row>
        <row r="6">
          <cell r="A6" t="str">
            <v>Domestic</v>
          </cell>
          <cell r="B6" t="str">
            <v>Domestic</v>
          </cell>
          <cell r="C6">
            <v>8566</v>
          </cell>
          <cell r="D6">
            <v>8877</v>
          </cell>
          <cell r="E6">
            <v>9292</v>
          </cell>
          <cell r="F6">
            <v>11077</v>
          </cell>
          <cell r="G6">
            <v>12441</v>
          </cell>
          <cell r="H6">
            <v>12376</v>
          </cell>
          <cell r="I6">
            <v>10836</v>
          </cell>
          <cell r="J6">
            <v>9885</v>
          </cell>
          <cell r="K6">
            <v>9205</v>
          </cell>
          <cell r="L6">
            <v>9355</v>
          </cell>
        </row>
        <row r="7">
          <cell r="A7" t="str">
            <v>Domestic - statutory</v>
          </cell>
          <cell r="B7" t="str">
            <v>Domestic - statutory</v>
          </cell>
          <cell r="C7">
            <v>0</v>
          </cell>
          <cell r="D7">
            <v>0</v>
          </cell>
          <cell r="E7">
            <v>0</v>
          </cell>
          <cell r="F7">
            <v>0</v>
          </cell>
          <cell r="G7">
            <v>0</v>
          </cell>
          <cell r="H7">
            <v>0</v>
          </cell>
          <cell r="I7">
            <v>0</v>
          </cell>
          <cell r="J7">
            <v>4327</v>
          </cell>
          <cell r="K7">
            <v>7751</v>
          </cell>
          <cell r="L7">
            <v>8120</v>
          </cell>
        </row>
        <row r="8">
          <cell r="A8" t="str">
            <v>Domestic Y child</v>
          </cell>
          <cell r="B8" t="str">
            <v>Domestic Y child</v>
          </cell>
          <cell r="C8">
            <v>0</v>
          </cell>
          <cell r="D8">
            <v>0</v>
          </cell>
          <cell r="E8">
            <v>0</v>
          </cell>
          <cell r="F8">
            <v>0</v>
          </cell>
          <cell r="G8">
            <v>0</v>
          </cell>
          <cell r="H8">
            <v>0</v>
          </cell>
          <cell r="I8">
            <v>0</v>
          </cell>
          <cell r="J8">
            <v>0</v>
          </cell>
          <cell r="K8">
            <v>0</v>
          </cell>
          <cell r="L8">
            <v>38</v>
          </cell>
        </row>
        <row r="9">
          <cell r="A9" t="str">
            <v>Racial</v>
          </cell>
          <cell r="B9" t="str">
            <v>Racial</v>
          </cell>
          <cell r="C9">
            <v>614</v>
          </cell>
          <cell r="D9">
            <v>626</v>
          </cell>
          <cell r="E9">
            <v>696</v>
          </cell>
          <cell r="F9">
            <v>699</v>
          </cell>
          <cell r="G9">
            <v>701</v>
          </cell>
          <cell r="H9">
            <v>761</v>
          </cell>
          <cell r="I9">
            <v>719</v>
          </cell>
          <cell r="J9">
            <v>660</v>
          </cell>
          <cell r="K9">
            <v>631</v>
          </cell>
          <cell r="L9">
            <v>595</v>
          </cell>
        </row>
        <row r="10">
          <cell r="A10" t="str">
            <v>Religious</v>
          </cell>
          <cell r="B10" t="str">
            <v>Religious</v>
          </cell>
          <cell r="C10">
            <v>275</v>
          </cell>
          <cell r="D10">
            <v>370</v>
          </cell>
          <cell r="E10">
            <v>272</v>
          </cell>
          <cell r="F10">
            <v>256</v>
          </cell>
          <cell r="G10">
            <v>241</v>
          </cell>
          <cell r="H10">
            <v>247</v>
          </cell>
          <cell r="I10">
            <v>278</v>
          </cell>
          <cell r="J10">
            <v>253</v>
          </cell>
          <cell r="K10">
            <v>205</v>
          </cell>
          <cell r="L10">
            <v>230</v>
          </cell>
        </row>
        <row r="11">
          <cell r="A11" t="str">
            <v>Sexual orientation</v>
          </cell>
          <cell r="B11" t="str">
            <v>Sexual orientation</v>
          </cell>
          <cell r="C11">
            <v>56</v>
          </cell>
          <cell r="D11">
            <v>155</v>
          </cell>
          <cell r="E11">
            <v>194</v>
          </cell>
          <cell r="F11">
            <v>227</v>
          </cell>
          <cell r="G11">
            <v>320</v>
          </cell>
          <cell r="H11">
            <v>369</v>
          </cell>
          <cell r="I11">
            <v>356</v>
          </cell>
          <cell r="J11">
            <v>358</v>
          </cell>
          <cell r="K11">
            <v>354</v>
          </cell>
          <cell r="L11">
            <v>420</v>
          </cell>
        </row>
        <row r="12">
          <cell r="A12" t="str">
            <v>Transgender</v>
          </cell>
          <cell r="B12" t="str">
            <v>Transgender</v>
          </cell>
          <cell r="C12">
            <v>3</v>
          </cell>
          <cell r="D12">
            <v>3</v>
          </cell>
          <cell r="E12">
            <v>6</v>
          </cell>
          <cell r="F12">
            <v>5</v>
          </cell>
          <cell r="G12">
            <v>8</v>
          </cell>
          <cell r="H12">
            <v>7</v>
          </cell>
          <cell r="I12">
            <v>14</v>
          </cell>
          <cell r="J12">
            <v>12</v>
          </cell>
          <cell r="K12">
            <v>7</v>
          </cell>
          <cell r="L12">
            <v>14</v>
          </cell>
        </row>
        <row r="13">
          <cell r="A13" t="str">
            <v>Male</v>
          </cell>
          <cell r="B13" t="str">
            <v>Type of Accused Male Person</v>
          </cell>
        </row>
        <row r="14">
          <cell r="B14" t="str">
            <v>Offence aggravator by financial year</v>
          </cell>
          <cell r="C14" t="str">
            <v>Financial Year</v>
          </cell>
        </row>
        <row r="15">
          <cell r="C15" t="str">
            <v>2010-11</v>
          </cell>
          <cell r="D15" t="str">
            <v>2011-12</v>
          </cell>
          <cell r="E15" t="str">
            <v>2012-13</v>
          </cell>
          <cell r="F15" t="str">
            <v>2013-14</v>
          </cell>
          <cell r="G15" t="str">
            <v>2014-15</v>
          </cell>
          <cell r="H15" t="str">
            <v>2015-16</v>
          </cell>
          <cell r="I15" t="str">
            <v>2016-17</v>
          </cell>
          <cell r="J15" t="str">
            <v>2017-18</v>
          </cell>
          <cell r="K15" t="str">
            <v>2018-19</v>
          </cell>
          <cell r="L15" t="str">
            <v>2019-20</v>
          </cell>
        </row>
        <row r="16">
          <cell r="A16" t="str">
            <v>Total male</v>
          </cell>
          <cell r="C16">
            <v>8492</v>
          </cell>
          <cell r="D16">
            <v>8933</v>
          </cell>
          <cell r="E16">
            <v>9184</v>
          </cell>
          <cell r="F16">
            <v>10715</v>
          </cell>
          <cell r="G16">
            <v>11884</v>
          </cell>
          <cell r="H16">
            <v>11980</v>
          </cell>
          <cell r="I16">
            <v>10696</v>
          </cell>
          <cell r="J16">
            <v>13716</v>
          </cell>
          <cell r="K16">
            <v>16121</v>
          </cell>
          <cell r="L16">
            <v>16717</v>
          </cell>
        </row>
        <row r="17">
          <cell r="A17" t="str">
            <v>MaleDisability</v>
          </cell>
          <cell r="B17" t="str">
            <v>Disability</v>
          </cell>
          <cell r="C17">
            <v>2</v>
          </cell>
          <cell r="D17">
            <v>8</v>
          </cell>
          <cell r="E17">
            <v>16</v>
          </cell>
          <cell r="F17">
            <v>23</v>
          </cell>
          <cell r="G17">
            <v>33</v>
          </cell>
          <cell r="H17">
            <v>55</v>
          </cell>
          <cell r="I17">
            <v>40</v>
          </cell>
          <cell r="J17">
            <v>42</v>
          </cell>
          <cell r="K17">
            <v>67</v>
          </cell>
          <cell r="L17">
            <v>66</v>
          </cell>
        </row>
        <row r="18">
          <cell r="A18" t="str">
            <v>MaleDomestic</v>
          </cell>
          <cell r="B18" t="str">
            <v>Domestic</v>
          </cell>
          <cell r="C18">
            <v>7665</v>
          </cell>
          <cell r="D18">
            <v>7927</v>
          </cell>
          <cell r="E18">
            <v>8176</v>
          </cell>
          <cell r="F18">
            <v>9693</v>
          </cell>
          <cell r="G18">
            <v>10796</v>
          </cell>
          <cell r="H18">
            <v>10741</v>
          </cell>
          <cell r="I18">
            <v>9508</v>
          </cell>
          <cell r="J18">
            <v>8715</v>
          </cell>
          <cell r="K18">
            <v>8163</v>
          </cell>
          <cell r="L18">
            <v>8331</v>
          </cell>
        </row>
        <row r="19">
          <cell r="A19" t="str">
            <v>MaleDomestic - statutory</v>
          </cell>
          <cell r="B19" t="str">
            <v>Domestic - statutory</v>
          </cell>
          <cell r="C19">
            <v>0</v>
          </cell>
          <cell r="D19">
            <v>0</v>
          </cell>
          <cell r="E19">
            <v>0</v>
          </cell>
          <cell r="F19">
            <v>0</v>
          </cell>
          <cell r="G19">
            <v>0</v>
          </cell>
          <cell r="H19">
            <v>0</v>
          </cell>
          <cell r="I19">
            <v>0</v>
          </cell>
          <cell r="J19">
            <v>3889</v>
          </cell>
          <cell r="K19">
            <v>6888</v>
          </cell>
          <cell r="L19">
            <v>7243</v>
          </cell>
        </row>
        <row r="20">
          <cell r="A20" t="str">
            <v>MaleDomestic Y child</v>
          </cell>
          <cell r="B20" t="str">
            <v>Domestic Y child</v>
          </cell>
          <cell r="C20">
            <v>0</v>
          </cell>
          <cell r="D20">
            <v>0</v>
          </cell>
          <cell r="E20">
            <v>0</v>
          </cell>
          <cell r="F20">
            <v>0</v>
          </cell>
          <cell r="G20">
            <v>0</v>
          </cell>
          <cell r="H20">
            <v>0</v>
          </cell>
          <cell r="I20">
            <v>0</v>
          </cell>
          <cell r="J20">
            <v>0</v>
          </cell>
          <cell r="K20">
            <v>0</v>
          </cell>
          <cell r="L20">
            <v>38</v>
          </cell>
        </row>
        <row r="21">
          <cell r="A21" t="str">
            <v>MaleRacial</v>
          </cell>
          <cell r="B21" t="str">
            <v>Racial</v>
          </cell>
          <cell r="C21">
            <v>520</v>
          </cell>
          <cell r="D21">
            <v>512</v>
          </cell>
          <cell r="E21">
            <v>569</v>
          </cell>
          <cell r="F21">
            <v>569</v>
          </cell>
          <cell r="G21">
            <v>573</v>
          </cell>
          <cell r="H21">
            <v>633</v>
          </cell>
          <cell r="I21">
            <v>586</v>
          </cell>
          <cell r="J21">
            <v>528</v>
          </cell>
          <cell r="K21">
            <v>507</v>
          </cell>
          <cell r="L21">
            <v>471</v>
          </cell>
        </row>
        <row r="22">
          <cell r="A22" t="str">
            <v>MaleReligious</v>
          </cell>
          <cell r="B22" t="str">
            <v>Religious</v>
          </cell>
          <cell r="C22">
            <v>254</v>
          </cell>
          <cell r="D22">
            <v>349</v>
          </cell>
          <cell r="E22">
            <v>255</v>
          </cell>
          <cell r="F22">
            <v>239</v>
          </cell>
          <cell r="G22">
            <v>213</v>
          </cell>
          <cell r="H22">
            <v>230</v>
          </cell>
          <cell r="I22">
            <v>259</v>
          </cell>
          <cell r="J22">
            <v>234</v>
          </cell>
          <cell r="K22">
            <v>190</v>
          </cell>
          <cell r="L22">
            <v>203</v>
          </cell>
        </row>
        <row r="23">
          <cell r="A23" t="str">
            <v>MaleSexual orientation</v>
          </cell>
          <cell r="B23" t="str">
            <v>Sexual orientation</v>
          </cell>
          <cell r="C23">
            <v>48</v>
          </cell>
          <cell r="D23">
            <v>135</v>
          </cell>
          <cell r="E23">
            <v>164</v>
          </cell>
          <cell r="F23">
            <v>186</v>
          </cell>
          <cell r="G23">
            <v>265</v>
          </cell>
          <cell r="H23">
            <v>316</v>
          </cell>
          <cell r="I23">
            <v>290</v>
          </cell>
          <cell r="J23">
            <v>298</v>
          </cell>
          <cell r="K23">
            <v>299</v>
          </cell>
          <cell r="L23">
            <v>353</v>
          </cell>
        </row>
        <row r="24">
          <cell r="A24" t="str">
            <v>MaleTransgender</v>
          </cell>
          <cell r="B24" t="str">
            <v>Transgender</v>
          </cell>
          <cell r="C24">
            <v>3</v>
          </cell>
          <cell r="D24">
            <v>2</v>
          </cell>
          <cell r="E24">
            <v>4</v>
          </cell>
          <cell r="F24">
            <v>5</v>
          </cell>
          <cell r="G24">
            <v>4</v>
          </cell>
          <cell r="H24">
            <v>5</v>
          </cell>
          <cell r="I24">
            <v>11</v>
          </cell>
          <cell r="J24">
            <v>10</v>
          </cell>
          <cell r="K24">
            <v>7</v>
          </cell>
          <cell r="L24">
            <v>12</v>
          </cell>
        </row>
        <row r="25">
          <cell r="A25" t="str">
            <v>Female</v>
          </cell>
          <cell r="B25" t="str">
            <v>Type of Accused Female Person</v>
          </cell>
        </row>
        <row r="26">
          <cell r="B26" t="str">
            <v>Offence aggravator by financial year</v>
          </cell>
          <cell r="C26" t="str">
            <v>Financial Year</v>
          </cell>
        </row>
        <row r="27">
          <cell r="C27" t="str">
            <v>2010-11</v>
          </cell>
          <cell r="D27" t="str">
            <v>2011-12</v>
          </cell>
          <cell r="E27" t="str">
            <v>2012-13</v>
          </cell>
          <cell r="F27" t="str">
            <v>2013-14</v>
          </cell>
          <cell r="G27" t="str">
            <v>2014-15</v>
          </cell>
          <cell r="H27" t="str">
            <v>2015-16</v>
          </cell>
          <cell r="I27" t="str">
            <v>2016-17</v>
          </cell>
          <cell r="J27" t="str">
            <v>2017-18</v>
          </cell>
          <cell r="K27" t="str">
            <v>2018-19</v>
          </cell>
          <cell r="L27" t="str">
            <v>2019-20</v>
          </cell>
        </row>
        <row r="28">
          <cell r="A28" t="str">
            <v>Total female</v>
          </cell>
          <cell r="C28">
            <v>1027</v>
          </cell>
          <cell r="D28">
            <v>1107</v>
          </cell>
          <cell r="E28">
            <v>1297</v>
          </cell>
          <cell r="F28">
            <v>1579</v>
          </cell>
          <cell r="G28">
            <v>1867</v>
          </cell>
          <cell r="H28">
            <v>1848</v>
          </cell>
          <cell r="I28">
            <v>1562</v>
          </cell>
          <cell r="J28">
            <v>1838</v>
          </cell>
          <cell r="K28">
            <v>2121</v>
          </cell>
          <cell r="L28">
            <v>2142</v>
          </cell>
        </row>
        <row r="29">
          <cell r="A29" t="str">
            <v>FemaleDisability</v>
          </cell>
          <cell r="B29" t="str">
            <v>Disability</v>
          </cell>
          <cell r="C29">
            <v>3</v>
          </cell>
          <cell r="D29">
            <v>1</v>
          </cell>
          <cell r="E29">
            <v>5</v>
          </cell>
          <cell r="F29">
            <v>7</v>
          </cell>
          <cell r="G29">
            <v>7</v>
          </cell>
          <cell r="H29">
            <v>13</v>
          </cell>
          <cell r="I29">
            <v>13</v>
          </cell>
          <cell r="J29">
            <v>17</v>
          </cell>
          <cell r="K29">
            <v>22</v>
          </cell>
          <cell r="L29">
            <v>21</v>
          </cell>
        </row>
        <row r="30">
          <cell r="A30" t="str">
            <v>FemaleDomestic</v>
          </cell>
          <cell r="B30" t="str">
            <v>Domestic</v>
          </cell>
          <cell r="C30">
            <v>901</v>
          </cell>
          <cell r="D30">
            <v>950</v>
          </cell>
          <cell r="E30">
            <v>1116</v>
          </cell>
          <cell r="F30">
            <v>1384</v>
          </cell>
          <cell r="G30">
            <v>1645</v>
          </cell>
          <cell r="H30">
            <v>1635</v>
          </cell>
          <cell r="I30">
            <v>1328</v>
          </cell>
          <cell r="J30">
            <v>1170</v>
          </cell>
          <cell r="K30">
            <v>1042</v>
          </cell>
          <cell r="L30">
            <v>1024</v>
          </cell>
        </row>
        <row r="31">
          <cell r="A31" t="str">
            <v>FemaleDomestic - statutory</v>
          </cell>
          <cell r="B31" t="str">
            <v>Domestic - statutory</v>
          </cell>
          <cell r="C31">
            <v>0</v>
          </cell>
          <cell r="D31">
            <v>0</v>
          </cell>
          <cell r="E31">
            <v>0</v>
          </cell>
          <cell r="F31">
            <v>0</v>
          </cell>
          <cell r="G31">
            <v>0</v>
          </cell>
          <cell r="H31">
            <v>0</v>
          </cell>
          <cell r="I31">
            <v>0</v>
          </cell>
          <cell r="J31">
            <v>438</v>
          </cell>
          <cell r="K31">
            <v>863</v>
          </cell>
          <cell r="L31">
            <v>877</v>
          </cell>
        </row>
        <row r="32">
          <cell r="A32" t="str">
            <v>FemaleDomestic Y child</v>
          </cell>
          <cell r="B32" t="str">
            <v>Domestic Y child</v>
          </cell>
          <cell r="C32">
            <v>0</v>
          </cell>
          <cell r="D32">
            <v>0</v>
          </cell>
          <cell r="E32">
            <v>0</v>
          </cell>
          <cell r="F32">
            <v>0</v>
          </cell>
          <cell r="G32">
            <v>0</v>
          </cell>
          <cell r="H32">
            <v>0</v>
          </cell>
          <cell r="I32">
            <v>0</v>
          </cell>
          <cell r="J32">
            <v>0</v>
          </cell>
          <cell r="K32">
            <v>0</v>
          </cell>
          <cell r="L32">
            <v>0</v>
          </cell>
        </row>
        <row r="33">
          <cell r="A33" t="str">
            <v>FemaleRacial</v>
          </cell>
          <cell r="B33" t="str">
            <v>Racial</v>
          </cell>
          <cell r="C33">
            <v>94</v>
          </cell>
          <cell r="D33">
            <v>114</v>
          </cell>
          <cell r="E33">
            <v>127</v>
          </cell>
          <cell r="F33">
            <v>130</v>
          </cell>
          <cell r="G33">
            <v>128</v>
          </cell>
          <cell r="H33">
            <v>128</v>
          </cell>
          <cell r="I33">
            <v>133</v>
          </cell>
          <cell r="J33">
            <v>132</v>
          </cell>
          <cell r="K33">
            <v>124</v>
          </cell>
          <cell r="L33">
            <v>124</v>
          </cell>
        </row>
        <row r="34">
          <cell r="A34" t="str">
            <v>FemaleReligious</v>
          </cell>
          <cell r="B34" t="str">
            <v>Religious</v>
          </cell>
          <cell r="C34">
            <v>21</v>
          </cell>
          <cell r="D34">
            <v>21</v>
          </cell>
          <cell r="E34">
            <v>17</v>
          </cell>
          <cell r="F34">
            <v>17</v>
          </cell>
          <cell r="G34">
            <v>28</v>
          </cell>
          <cell r="H34">
            <v>17</v>
          </cell>
          <cell r="I34">
            <v>19</v>
          </cell>
          <cell r="J34">
            <v>19</v>
          </cell>
          <cell r="K34">
            <v>15</v>
          </cell>
          <cell r="L34">
            <v>27</v>
          </cell>
        </row>
        <row r="35">
          <cell r="A35" t="str">
            <v>FemaleSexual orientation</v>
          </cell>
          <cell r="B35" t="str">
            <v>Sexual orientation</v>
          </cell>
          <cell r="C35">
            <v>8</v>
          </cell>
          <cell r="D35">
            <v>20</v>
          </cell>
          <cell r="E35">
            <v>30</v>
          </cell>
          <cell r="F35">
            <v>41</v>
          </cell>
          <cell r="G35">
            <v>55</v>
          </cell>
          <cell r="H35">
            <v>53</v>
          </cell>
          <cell r="I35">
            <v>66</v>
          </cell>
          <cell r="J35">
            <v>60</v>
          </cell>
          <cell r="K35">
            <v>55</v>
          </cell>
          <cell r="L35">
            <v>67</v>
          </cell>
        </row>
        <row r="36">
          <cell r="A36" t="str">
            <v>FemaleTransgender</v>
          </cell>
          <cell r="B36" t="str">
            <v>Transgender</v>
          </cell>
          <cell r="C36">
            <v>0</v>
          </cell>
          <cell r="D36">
            <v>1</v>
          </cell>
          <cell r="E36">
            <v>2</v>
          </cell>
          <cell r="F36">
            <v>0</v>
          </cell>
          <cell r="G36">
            <v>4</v>
          </cell>
          <cell r="H36">
            <v>2</v>
          </cell>
          <cell r="I36">
            <v>3</v>
          </cell>
          <cell r="J36">
            <v>2</v>
          </cell>
          <cell r="K36">
            <v>0</v>
          </cell>
          <cell r="L36">
            <v>2</v>
          </cell>
        </row>
      </sheetData>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Chart 1"/>
      <sheetName val="Chart 2"/>
      <sheetName val="Chart 3"/>
      <sheetName val="chart 3data 1"/>
      <sheetName val="chart 3data 2"/>
      <sheetName val="Chart4"/>
      <sheetName val="chart4 SAS data"/>
      <sheetName val="Chart5  "/>
      <sheetName val="Table 1 "/>
      <sheetName val="Table 2a"/>
      <sheetName val="Table 2b"/>
      <sheetName val="tab2 SAS"/>
      <sheetName val="Table 3"/>
      <sheetName val="tab3 SAS"/>
      <sheetName val="Table 4a"/>
      <sheetName val="TABLE 4(B)"/>
      <sheetName val="tab4a SAS"/>
      <sheetName val="tab4SAS offences"/>
      <sheetName val="Table 5"/>
      <sheetName val="tab5 Data"/>
      <sheetName val="Table 5 sas data"/>
      <sheetName val="Table 6a"/>
      <sheetName val="tab6a SAS"/>
      <sheetName val="Table 6b"/>
      <sheetName val="tab6b SAS"/>
      <sheetName val="Table 7"/>
      <sheetName val="tab7 SAS"/>
      <sheetName val="new SAS for fines "/>
      <sheetName val="courttabcompave"/>
      <sheetName val="courtcustodyave days"/>
      <sheetName val=" table for ave comm hrs"/>
      <sheetName val="Table 8a"/>
      <sheetName val="Table 8b"/>
      <sheetName val="Table 8c"/>
      <sheetName val="tab8a SAS"/>
      <sheetName val="tab8b row SAS"/>
      <sheetName val="tab8b col SAS"/>
      <sheetName val="tab8c SAS"/>
      <sheetName val="Table 9"/>
      <sheetName val="tab9SAS"/>
      <sheetName val="Table 10a"/>
      <sheetName val="tab10 SAS"/>
      <sheetName val="tab10 SAS ave days"/>
      <sheetName val="Table 10b"/>
      <sheetName val="sas 10b"/>
      <sheetName val="Table 10c"/>
      <sheetName val="sas 10c"/>
      <sheetName val="table 11"/>
      <sheetName val="tab11 SASdata"/>
      <sheetName val="Table 12"/>
      <sheetName val="tab12 SASdata"/>
      <sheetName val="Table 13"/>
      <sheetName val="Table 14"/>
      <sheetName val="Table 15"/>
      <sheetName val="Table 16"/>
      <sheetName val="tab16 SAS data"/>
      <sheetName val="Table 17"/>
      <sheetName val="bailSASdata"/>
      <sheetName val="Table 18 "/>
      <sheetName val="SAS data 18"/>
      <sheetName val="Table 19"/>
      <sheetName val="tab19 SAS"/>
      <sheetName val="Table 20"/>
      <sheetName val="Table 21"/>
      <sheetName val="tab20 21 SAS"/>
      <sheetName val="Table 22"/>
      <sheetName val="Table 23"/>
      <sheetName val="tab22 23 SAS"/>
      <sheetName val="Table 24"/>
      <sheetName val="tab24 SAS"/>
      <sheetName val="Table 25"/>
      <sheetName val="Table 26"/>
      <sheetName val="tab25 26 SAS"/>
      <sheetName val="Table 27"/>
      <sheetName val="Table 28"/>
      <sheetName val="tab27 28 SAS"/>
      <sheetName val="NCD sas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1">
          <cell r="E1" t="str">
            <v>A:PNGA or deserted</v>
          </cell>
          <cell r="F1" t="str">
            <v>B:Acquitted</v>
          </cell>
          <cell r="G1" t="str">
            <v>C:Acquitted</v>
          </cell>
          <cell r="H1" t="str">
            <v>D:Charge proved</v>
          </cell>
          <cell r="I1" t="str">
            <v>Total</v>
          </cell>
          <cell r="J1" t="str">
            <v>PNGA %</v>
          </cell>
          <cell r="K1" t="str">
            <v>ANG %</v>
          </cell>
          <cell r="L1" t="str">
            <v>ANP %</v>
          </cell>
          <cell r="M1" t="str">
            <v>Charge proven %</v>
          </cell>
          <cell r="N1" t="str">
            <v>Total %</v>
          </cell>
          <cell r="P1" t="str">
            <v>Row per cent</v>
          </cell>
        </row>
        <row r="2">
          <cell r="B2" t="str">
            <v>Persons proceeded against in court by main crime or offence and estimated outcome of proceedings, 2012-13 - Table 2a and b</v>
          </cell>
        </row>
        <row r="5">
          <cell r="A5" t="str">
            <v/>
          </cell>
          <cell r="E5" t="str">
            <v>Main Result of Proceedings</v>
          </cell>
          <cell r="I5" t="str">
            <v>Total</v>
          </cell>
          <cell r="J5" t="str">
            <v>Main Result of Proceedings</v>
          </cell>
          <cell r="N5" t="str">
            <v>Total</v>
          </cell>
        </row>
        <row r="6">
          <cell r="A6" t="str">
            <v/>
          </cell>
          <cell r="J6" t="str">
            <v>A:PNGA or deserted</v>
          </cell>
          <cell r="K6" t="str">
            <v>B:Acquitted</v>
          </cell>
          <cell r="L6" t="str">
            <v>C:Acquitted</v>
          </cell>
          <cell r="M6" t="str">
            <v>D:Charge proved</v>
          </cell>
          <cell r="P6" t="str">
            <v>Row per cent</v>
          </cell>
        </row>
        <row r="7">
          <cell r="A7" t="str">
            <v/>
          </cell>
          <cell r="K7" t="str">
            <v>not guilty</v>
          </cell>
          <cell r="L7" t="str">
            <v>not proven</v>
          </cell>
        </row>
        <row r="8">
          <cell r="A8" t="str">
            <v/>
          </cell>
          <cell r="E8" t="str">
            <v>A:PNGA or deserted</v>
          </cell>
          <cell r="F8" t="str">
            <v>B:Acquitted</v>
          </cell>
          <cell r="G8" t="str">
            <v>C:Acquitted</v>
          </cell>
          <cell r="H8" t="str">
            <v>D:Charge proved</v>
          </cell>
          <cell r="J8" t="str">
            <v>PctN</v>
          </cell>
          <cell r="K8" t="str">
            <v>PctN</v>
          </cell>
          <cell r="L8" t="str">
            <v>PctN</v>
          </cell>
          <cell r="M8" t="str">
            <v>PctN</v>
          </cell>
          <cell r="N8" t="str">
            <v>PctN</v>
          </cell>
        </row>
        <row r="9">
          <cell r="A9" t="str">
            <v/>
          </cell>
          <cell r="F9" t="str">
            <v>not guilty</v>
          </cell>
          <cell r="G9" t="str">
            <v>not proven</v>
          </cell>
        </row>
        <row r="10">
          <cell r="A10" t="str">
            <v>All crimes and offences</v>
          </cell>
          <cell r="B10" t="str">
            <v>All crimes and offences</v>
          </cell>
          <cell r="E10">
            <v>9979</v>
          </cell>
          <cell r="F10">
            <v>4710</v>
          </cell>
          <cell r="G10">
            <v>970</v>
          </cell>
          <cell r="H10">
            <v>100964</v>
          </cell>
          <cell r="I10">
            <v>116623</v>
          </cell>
          <cell r="J10">
            <v>9</v>
          </cell>
          <cell r="K10">
            <v>4</v>
          </cell>
          <cell r="L10">
            <v>1</v>
          </cell>
          <cell r="M10">
            <v>87</v>
          </cell>
          <cell r="N10">
            <v>100</v>
          </cell>
          <cell r="P10">
            <v>17.077464788732392</v>
          </cell>
        </row>
        <row r="11">
          <cell r="A11" t="str">
            <v>A:All crimes:sub-total</v>
          </cell>
          <cell r="B11" t="str">
            <v>A:All crimes:sub-total</v>
          </cell>
          <cell r="E11">
            <v>4697</v>
          </cell>
          <cell r="F11">
            <v>1650</v>
          </cell>
          <cell r="G11">
            <v>436</v>
          </cell>
          <cell r="H11">
            <v>35628</v>
          </cell>
          <cell r="I11">
            <v>42411</v>
          </cell>
          <cell r="J11">
            <v>11</v>
          </cell>
          <cell r="K11">
            <v>4</v>
          </cell>
          <cell r="L11">
            <v>1</v>
          </cell>
          <cell r="M11">
            <v>84</v>
          </cell>
          <cell r="N11">
            <v>100</v>
          </cell>
          <cell r="P11">
            <v>20.901246404602109</v>
          </cell>
        </row>
        <row r="12">
          <cell r="A12" t="str">
            <v>A:Non-sexual crimes of violence:sub-total</v>
          </cell>
          <cell r="C12" t="str">
            <v>A:Non-sexual crimes of violence:sub-total</v>
          </cell>
          <cell r="E12">
            <v>411</v>
          </cell>
          <cell r="F12">
            <v>465</v>
          </cell>
          <cell r="G12">
            <v>148</v>
          </cell>
          <cell r="H12">
            <v>2125</v>
          </cell>
          <cell r="I12">
            <v>3149</v>
          </cell>
          <cell r="J12">
            <v>13</v>
          </cell>
          <cell r="K12">
            <v>15</v>
          </cell>
          <cell r="L12">
            <v>5</v>
          </cell>
          <cell r="M12">
            <v>67</v>
          </cell>
          <cell r="N12">
            <v>100</v>
          </cell>
          <cell r="P12">
            <v>24.143556280587276</v>
          </cell>
        </row>
        <row r="13">
          <cell r="A13" t="str">
            <v>a:Homicide</v>
          </cell>
          <cell r="D13" t="str">
            <v>a:Homicide</v>
          </cell>
          <cell r="E13">
            <v>6</v>
          </cell>
          <cell r="F13">
            <v>17</v>
          </cell>
          <cell r="G13">
            <v>10</v>
          </cell>
          <cell r="H13">
            <v>113</v>
          </cell>
          <cell r="I13">
            <v>146</v>
          </cell>
          <cell r="J13">
            <v>4</v>
          </cell>
          <cell r="K13">
            <v>12</v>
          </cell>
          <cell r="L13">
            <v>7</v>
          </cell>
          <cell r="M13">
            <v>77</v>
          </cell>
          <cell r="N13">
            <v>100</v>
          </cell>
          <cell r="P13">
            <v>37.037037037037038</v>
          </cell>
        </row>
        <row r="14">
          <cell r="A14" t="str">
            <v>b:Serious assault and attempted murder</v>
          </cell>
          <cell r="D14" t="str">
            <v>b:Serious assault and attempted murder</v>
          </cell>
          <cell r="E14">
            <v>246</v>
          </cell>
          <cell r="F14">
            <v>369</v>
          </cell>
          <cell r="G14">
            <v>124</v>
          </cell>
          <cell r="H14">
            <v>1276</v>
          </cell>
          <cell r="I14">
            <v>2015</v>
          </cell>
          <cell r="J14">
            <v>12</v>
          </cell>
          <cell r="K14">
            <v>18</v>
          </cell>
          <cell r="L14">
            <v>6</v>
          </cell>
          <cell r="M14">
            <v>63</v>
          </cell>
          <cell r="N14">
            <v>100</v>
          </cell>
          <cell r="P14">
            <v>25.152129817444219</v>
          </cell>
        </row>
        <row r="15">
          <cell r="A15" t="str">
            <v>c:Robbery</v>
          </cell>
          <cell r="D15" t="str">
            <v>c:Robbery</v>
          </cell>
          <cell r="E15">
            <v>92</v>
          </cell>
          <cell r="F15">
            <v>48</v>
          </cell>
          <cell r="G15">
            <v>8</v>
          </cell>
          <cell r="H15">
            <v>513</v>
          </cell>
          <cell r="I15">
            <v>661</v>
          </cell>
          <cell r="J15">
            <v>14</v>
          </cell>
          <cell r="K15">
            <v>7</v>
          </cell>
          <cell r="L15">
            <v>1</v>
          </cell>
          <cell r="M15">
            <v>78</v>
          </cell>
          <cell r="N15">
            <v>100</v>
          </cell>
          <cell r="P15">
            <v>14.285714285714285</v>
          </cell>
        </row>
        <row r="16">
          <cell r="A16" t="str">
            <v>d:Other violence</v>
          </cell>
          <cell r="D16" t="str">
            <v>d:Other violence</v>
          </cell>
          <cell r="E16">
            <v>67</v>
          </cell>
          <cell r="F16">
            <v>31</v>
          </cell>
          <cell r="G16">
            <v>6</v>
          </cell>
          <cell r="H16">
            <v>223</v>
          </cell>
          <cell r="I16">
            <v>327</v>
          </cell>
          <cell r="J16">
            <v>20</v>
          </cell>
          <cell r="K16">
            <v>9</v>
          </cell>
          <cell r="L16">
            <v>2</v>
          </cell>
          <cell r="M16">
            <v>68</v>
          </cell>
          <cell r="N16">
            <v>100</v>
          </cell>
          <cell r="P16">
            <v>16.216216216216218</v>
          </cell>
        </row>
        <row r="17">
          <cell r="A17" t="str">
            <v>B:Sexual crimes:sub-total</v>
          </cell>
          <cell r="C17" t="str">
            <v>B:Sexual crimes:sub-total</v>
          </cell>
          <cell r="E17">
            <v>77</v>
          </cell>
          <cell r="F17">
            <v>157</v>
          </cell>
          <cell r="G17">
            <v>79</v>
          </cell>
          <cell r="H17">
            <v>866</v>
          </cell>
          <cell r="I17">
            <v>1179</v>
          </cell>
          <cell r="J17">
            <v>7</v>
          </cell>
          <cell r="K17">
            <v>13</v>
          </cell>
          <cell r="L17">
            <v>7</v>
          </cell>
          <cell r="M17">
            <v>73</v>
          </cell>
          <cell r="N17">
            <v>100</v>
          </cell>
          <cell r="P17">
            <v>33.474576271186443</v>
          </cell>
        </row>
        <row r="18">
          <cell r="A18" t="str">
            <v>e:Rape and attempted rape</v>
          </cell>
          <cell r="D18" t="str">
            <v>e:Rape and attempted rape</v>
          </cell>
          <cell r="E18">
            <v>2</v>
          </cell>
          <cell r="F18">
            <v>38</v>
          </cell>
          <cell r="G18">
            <v>21</v>
          </cell>
          <cell r="H18">
            <v>77</v>
          </cell>
          <cell r="I18">
            <v>138</v>
          </cell>
          <cell r="J18">
            <v>1</v>
          </cell>
          <cell r="K18">
            <v>28</v>
          </cell>
          <cell r="L18">
            <v>15</v>
          </cell>
          <cell r="M18">
            <v>56</v>
          </cell>
          <cell r="N18">
            <v>100</v>
          </cell>
          <cell r="P18">
            <v>35.593220338983052</v>
          </cell>
        </row>
        <row r="19">
          <cell r="A19" t="str">
            <v>f:Sexual assault</v>
          </cell>
          <cell r="D19" t="str">
            <v>f:Sexual assault</v>
          </cell>
          <cell r="E19">
            <v>19</v>
          </cell>
          <cell r="F19">
            <v>57</v>
          </cell>
          <cell r="G19">
            <v>34</v>
          </cell>
          <cell r="H19">
            <v>206</v>
          </cell>
          <cell r="I19">
            <v>316</v>
          </cell>
          <cell r="J19">
            <v>6</v>
          </cell>
          <cell r="K19">
            <v>18</v>
          </cell>
          <cell r="L19">
            <v>11</v>
          </cell>
          <cell r="M19">
            <v>65</v>
          </cell>
          <cell r="N19">
            <v>100</v>
          </cell>
          <cell r="P19">
            <v>37.362637362637365</v>
          </cell>
        </row>
        <row r="20">
          <cell r="A20" t="str">
            <v>g:Offences associated with prostitution</v>
          </cell>
          <cell r="D20" t="str">
            <v>g:Offences associated with prostitution</v>
          </cell>
          <cell r="E20">
            <v>12</v>
          </cell>
          <cell r="F20">
            <v>13</v>
          </cell>
          <cell r="G20">
            <v>0</v>
          </cell>
          <cell r="H20">
            <v>142</v>
          </cell>
          <cell r="I20">
            <v>167</v>
          </cell>
          <cell r="J20">
            <v>7</v>
          </cell>
          <cell r="K20">
            <v>8</v>
          </cell>
          <cell r="L20">
            <v>0</v>
          </cell>
          <cell r="M20">
            <v>85</v>
          </cell>
          <cell r="N20">
            <v>100</v>
          </cell>
          <cell r="P20">
            <v>0</v>
          </cell>
        </row>
        <row r="21">
          <cell r="A21" t="str">
            <v>h:Other sexual crimes</v>
          </cell>
          <cell r="D21" t="str">
            <v>h:Other sexual crimes</v>
          </cell>
          <cell r="E21">
            <v>44</v>
          </cell>
          <cell r="F21">
            <v>49</v>
          </cell>
          <cell r="G21">
            <v>24</v>
          </cell>
          <cell r="H21">
            <v>441</v>
          </cell>
          <cell r="I21">
            <v>558</v>
          </cell>
          <cell r="J21">
            <v>8</v>
          </cell>
          <cell r="K21">
            <v>9</v>
          </cell>
          <cell r="L21">
            <v>4</v>
          </cell>
          <cell r="M21">
            <v>79</v>
          </cell>
          <cell r="N21">
            <v>100</v>
          </cell>
          <cell r="P21">
            <v>32.87671232876712</v>
          </cell>
        </row>
        <row r="22">
          <cell r="A22" t="str">
            <v>C:Crimes of dishonesty:sub-total</v>
          </cell>
          <cell r="C22" t="str">
            <v>C:Crimes of dishonesty:sub-total</v>
          </cell>
          <cell r="E22">
            <v>1789</v>
          </cell>
          <cell r="F22">
            <v>283</v>
          </cell>
          <cell r="G22">
            <v>53</v>
          </cell>
          <cell r="H22">
            <v>13236</v>
          </cell>
          <cell r="I22">
            <v>15361</v>
          </cell>
          <cell r="J22">
            <v>12</v>
          </cell>
          <cell r="K22">
            <v>2</v>
          </cell>
          <cell r="L22">
            <v>0.01</v>
          </cell>
          <cell r="M22">
            <v>86</v>
          </cell>
          <cell r="N22">
            <v>100</v>
          </cell>
          <cell r="P22">
            <v>15.773809523809524</v>
          </cell>
        </row>
        <row r="23">
          <cell r="A23" t="str">
            <v>i:Housebreaking</v>
          </cell>
          <cell r="D23" t="str">
            <v>i:Housebreaking</v>
          </cell>
          <cell r="E23">
            <v>295</v>
          </cell>
          <cell r="F23">
            <v>40</v>
          </cell>
          <cell r="G23">
            <v>6</v>
          </cell>
          <cell r="H23">
            <v>1365</v>
          </cell>
          <cell r="I23">
            <v>1706</v>
          </cell>
          <cell r="J23">
            <v>17</v>
          </cell>
          <cell r="K23">
            <v>2</v>
          </cell>
          <cell r="L23">
            <v>0.01</v>
          </cell>
          <cell r="M23">
            <v>80</v>
          </cell>
          <cell r="N23">
            <v>100</v>
          </cell>
          <cell r="P23">
            <v>13.043478260869565</v>
          </cell>
        </row>
        <row r="24">
          <cell r="A24" t="str">
            <v>j:Theft by opening a lockfast place</v>
          </cell>
          <cell r="D24" t="str">
            <v>j:Theft by opening a lockfast place</v>
          </cell>
          <cell r="E24">
            <v>59</v>
          </cell>
          <cell r="F24">
            <v>4</v>
          </cell>
          <cell r="G24">
            <v>2</v>
          </cell>
          <cell r="H24">
            <v>246</v>
          </cell>
          <cell r="I24">
            <v>311</v>
          </cell>
          <cell r="J24">
            <v>19</v>
          </cell>
          <cell r="K24">
            <v>1</v>
          </cell>
          <cell r="L24">
            <v>1</v>
          </cell>
          <cell r="M24">
            <v>79</v>
          </cell>
          <cell r="N24">
            <v>100</v>
          </cell>
          <cell r="P24">
            <v>33.333333333333329</v>
          </cell>
        </row>
        <row r="25">
          <cell r="A25" t="str">
            <v>l:Theft from a motor vehicle</v>
          </cell>
          <cell r="D25" t="str">
            <v>l:Theft from a motor vehicle</v>
          </cell>
          <cell r="E25">
            <v>32</v>
          </cell>
          <cell r="F25">
            <v>7</v>
          </cell>
          <cell r="G25">
            <v>0</v>
          </cell>
          <cell r="H25">
            <v>200</v>
          </cell>
          <cell r="I25">
            <v>239</v>
          </cell>
          <cell r="J25">
            <v>13</v>
          </cell>
          <cell r="K25">
            <v>3</v>
          </cell>
          <cell r="L25">
            <v>0</v>
          </cell>
          <cell r="M25">
            <v>84</v>
          </cell>
          <cell r="N25">
            <v>100</v>
          </cell>
          <cell r="P25">
            <v>0</v>
          </cell>
        </row>
        <row r="26">
          <cell r="A26" t="str">
            <v>m:Theft of a motor vehicle</v>
          </cell>
          <cell r="D26" t="str">
            <v>m:Theft of a motor vehicle</v>
          </cell>
          <cell r="E26">
            <v>160</v>
          </cell>
          <cell r="F26">
            <v>15</v>
          </cell>
          <cell r="G26">
            <v>5</v>
          </cell>
          <cell r="H26">
            <v>372</v>
          </cell>
          <cell r="I26">
            <v>552</v>
          </cell>
          <cell r="J26">
            <v>29</v>
          </cell>
          <cell r="K26">
            <v>3</v>
          </cell>
          <cell r="L26">
            <v>1</v>
          </cell>
          <cell r="M26">
            <v>67</v>
          </cell>
          <cell r="N26">
            <v>100</v>
          </cell>
          <cell r="P26">
            <v>25</v>
          </cell>
        </row>
        <row r="27">
          <cell r="A27" t="str">
            <v>n:Shoplifting</v>
          </cell>
          <cell r="D27" t="str">
            <v>n:Shoplifting</v>
          </cell>
          <cell r="E27">
            <v>461</v>
          </cell>
          <cell r="F27">
            <v>23</v>
          </cell>
          <cell r="G27">
            <v>7</v>
          </cell>
          <cell r="H27">
            <v>6491</v>
          </cell>
          <cell r="I27">
            <v>6982</v>
          </cell>
          <cell r="J27">
            <v>7</v>
          </cell>
          <cell r="K27">
            <v>0.01</v>
          </cell>
          <cell r="L27">
            <v>0.01</v>
          </cell>
          <cell r="M27">
            <v>93</v>
          </cell>
          <cell r="N27">
            <v>100</v>
          </cell>
          <cell r="P27">
            <v>23.333333333333332</v>
          </cell>
        </row>
        <row r="28">
          <cell r="A28" t="str">
            <v>o:Other theft</v>
          </cell>
          <cell r="D28" t="str">
            <v>o:Other theft</v>
          </cell>
          <cell r="E28">
            <v>467</v>
          </cell>
          <cell r="F28">
            <v>107</v>
          </cell>
          <cell r="G28">
            <v>15</v>
          </cell>
          <cell r="H28">
            <v>2719</v>
          </cell>
          <cell r="I28">
            <v>3308</v>
          </cell>
          <cell r="J28">
            <v>14</v>
          </cell>
          <cell r="K28">
            <v>3</v>
          </cell>
          <cell r="L28">
            <v>0.01</v>
          </cell>
          <cell r="M28">
            <v>82</v>
          </cell>
          <cell r="N28">
            <v>100</v>
          </cell>
          <cell r="P28">
            <v>12.295081967213115</v>
          </cell>
        </row>
        <row r="29">
          <cell r="A29" t="str">
            <v>p:Fraud</v>
          </cell>
          <cell r="D29" t="str">
            <v>p:Fraud</v>
          </cell>
          <cell r="E29">
            <v>102</v>
          </cell>
          <cell r="F29">
            <v>30</v>
          </cell>
          <cell r="G29">
            <v>5</v>
          </cell>
          <cell r="H29">
            <v>623</v>
          </cell>
          <cell r="I29">
            <v>760</v>
          </cell>
          <cell r="J29">
            <v>13</v>
          </cell>
          <cell r="K29">
            <v>4</v>
          </cell>
          <cell r="L29">
            <v>1</v>
          </cell>
          <cell r="M29">
            <v>82</v>
          </cell>
          <cell r="N29">
            <v>100</v>
          </cell>
          <cell r="P29">
            <v>14.285714285714285</v>
          </cell>
        </row>
        <row r="30">
          <cell r="A30" t="str">
            <v>q:Other dishonesty</v>
          </cell>
          <cell r="D30" t="str">
            <v>q:Other dishonesty</v>
          </cell>
          <cell r="E30">
            <v>213</v>
          </cell>
          <cell r="F30">
            <v>57</v>
          </cell>
          <cell r="G30">
            <v>13</v>
          </cell>
          <cell r="H30">
            <v>1220</v>
          </cell>
          <cell r="I30">
            <v>1503</v>
          </cell>
          <cell r="J30">
            <v>14</v>
          </cell>
          <cell r="K30">
            <v>4</v>
          </cell>
          <cell r="L30">
            <v>1</v>
          </cell>
          <cell r="M30">
            <v>81</v>
          </cell>
          <cell r="N30">
            <v>100</v>
          </cell>
          <cell r="P30">
            <v>18.571428571428573</v>
          </cell>
        </row>
        <row r="31">
          <cell r="A31" t="str">
            <v>D:Fire-raising, vandalism, etc:sub-total</v>
          </cell>
          <cell r="C31" t="str">
            <v>D:Fire-raising, vandalism, etc:sub-total</v>
          </cell>
          <cell r="E31">
            <v>400</v>
          </cell>
          <cell r="F31">
            <v>166</v>
          </cell>
          <cell r="G31">
            <v>24</v>
          </cell>
          <cell r="H31">
            <v>2579</v>
          </cell>
          <cell r="I31">
            <v>3169</v>
          </cell>
          <cell r="J31">
            <v>13</v>
          </cell>
          <cell r="K31">
            <v>5</v>
          </cell>
          <cell r="L31">
            <v>1</v>
          </cell>
          <cell r="M31">
            <v>81</v>
          </cell>
          <cell r="N31">
            <v>100</v>
          </cell>
          <cell r="P31">
            <v>12.631578947368421</v>
          </cell>
        </row>
        <row r="32">
          <cell r="A32" t="str">
            <v>r:Fire-raising</v>
          </cell>
          <cell r="D32" t="str">
            <v>r:Fire-raising</v>
          </cell>
          <cell r="E32">
            <v>19</v>
          </cell>
          <cell r="F32">
            <v>15</v>
          </cell>
          <cell r="G32">
            <v>3</v>
          </cell>
          <cell r="H32">
            <v>133</v>
          </cell>
          <cell r="I32">
            <v>170</v>
          </cell>
          <cell r="J32">
            <v>11</v>
          </cell>
          <cell r="K32">
            <v>9</v>
          </cell>
          <cell r="L32">
            <v>2</v>
          </cell>
          <cell r="M32">
            <v>78</v>
          </cell>
          <cell r="N32">
            <v>100</v>
          </cell>
          <cell r="P32">
            <v>16.666666666666664</v>
          </cell>
        </row>
        <row r="33">
          <cell r="A33" t="str">
            <v>s:Vandalism etc.</v>
          </cell>
          <cell r="D33" t="str">
            <v>s:Vandalism etc.</v>
          </cell>
          <cell r="E33">
            <v>381</v>
          </cell>
          <cell r="F33">
            <v>151</v>
          </cell>
          <cell r="G33">
            <v>21</v>
          </cell>
          <cell r="H33">
            <v>2446</v>
          </cell>
          <cell r="I33">
            <v>2999</v>
          </cell>
          <cell r="J33">
            <v>13</v>
          </cell>
          <cell r="K33">
            <v>5</v>
          </cell>
          <cell r="L33">
            <v>1</v>
          </cell>
          <cell r="M33">
            <v>82</v>
          </cell>
          <cell r="N33">
            <v>100</v>
          </cell>
          <cell r="P33">
            <v>12.209302325581394</v>
          </cell>
        </row>
        <row r="34">
          <cell r="A34" t="str">
            <v>E:Other crimes:sub-total</v>
          </cell>
          <cell r="C34" t="str">
            <v>E:Other crimes:sub-total</v>
          </cell>
          <cell r="E34">
            <v>2020</v>
          </cell>
          <cell r="F34">
            <v>579</v>
          </cell>
          <cell r="G34">
            <v>132</v>
          </cell>
          <cell r="H34">
            <v>16822</v>
          </cell>
          <cell r="I34">
            <v>19553</v>
          </cell>
          <cell r="J34">
            <v>10</v>
          </cell>
          <cell r="K34">
            <v>3</v>
          </cell>
          <cell r="L34">
            <v>1</v>
          </cell>
          <cell r="M34">
            <v>86</v>
          </cell>
          <cell r="N34">
            <v>100</v>
          </cell>
          <cell r="P34">
            <v>18.565400843881857</v>
          </cell>
        </row>
        <row r="35">
          <cell r="A35" t="str">
            <v>t:Crimes against public justice</v>
          </cell>
          <cell r="D35" t="str">
            <v>t:Crimes against public justice</v>
          </cell>
          <cell r="E35">
            <v>869</v>
          </cell>
          <cell r="F35">
            <v>238</v>
          </cell>
          <cell r="G35">
            <v>43</v>
          </cell>
          <cell r="H35">
            <v>8421</v>
          </cell>
          <cell r="I35">
            <v>9571</v>
          </cell>
          <cell r="J35">
            <v>9</v>
          </cell>
          <cell r="K35">
            <v>2</v>
          </cell>
          <cell r="L35">
            <v>0.01</v>
          </cell>
          <cell r="M35">
            <v>88</v>
          </cell>
          <cell r="N35">
            <v>100</v>
          </cell>
          <cell r="P35">
            <v>15.302491103202847</v>
          </cell>
        </row>
        <row r="36">
          <cell r="A36" t="str">
            <v>u:Handling an offensive weapon</v>
          </cell>
          <cell r="D36" t="str">
            <v>u:Handling an offensive weapon</v>
          </cell>
          <cell r="E36">
            <v>253</v>
          </cell>
          <cell r="F36">
            <v>208</v>
          </cell>
          <cell r="G36">
            <v>57</v>
          </cell>
          <cell r="H36">
            <v>1733</v>
          </cell>
          <cell r="I36">
            <v>2251</v>
          </cell>
          <cell r="J36">
            <v>11</v>
          </cell>
          <cell r="K36">
            <v>9</v>
          </cell>
          <cell r="L36">
            <v>3</v>
          </cell>
          <cell r="M36">
            <v>77</v>
          </cell>
          <cell r="N36">
            <v>100</v>
          </cell>
          <cell r="P36">
            <v>21.509433962264151</v>
          </cell>
        </row>
        <row r="37">
          <cell r="A37" t="str">
            <v>v:Drugs</v>
          </cell>
          <cell r="D37" t="str">
            <v>v:Drugs</v>
          </cell>
          <cell r="E37">
            <v>884</v>
          </cell>
          <cell r="F37">
            <v>128</v>
          </cell>
          <cell r="G37">
            <v>32</v>
          </cell>
          <cell r="H37">
            <v>6457</v>
          </cell>
          <cell r="I37">
            <v>7501</v>
          </cell>
          <cell r="J37">
            <v>12</v>
          </cell>
          <cell r="K37">
            <v>2</v>
          </cell>
          <cell r="L37">
            <v>0.01</v>
          </cell>
          <cell r="M37">
            <v>86</v>
          </cell>
          <cell r="N37">
            <v>100</v>
          </cell>
          <cell r="P37">
            <v>20</v>
          </cell>
        </row>
        <row r="38">
          <cell r="A38" t="str">
            <v>w:Other crime</v>
          </cell>
          <cell r="D38" t="str">
            <v>w:Other crime</v>
          </cell>
          <cell r="E38">
            <v>14</v>
          </cell>
          <cell r="F38">
            <v>5</v>
          </cell>
          <cell r="G38">
            <v>0</v>
          </cell>
          <cell r="H38">
            <v>211</v>
          </cell>
          <cell r="I38">
            <v>230</v>
          </cell>
          <cell r="J38">
            <v>6</v>
          </cell>
          <cell r="K38">
            <v>2</v>
          </cell>
          <cell r="L38">
            <v>0</v>
          </cell>
          <cell r="M38">
            <v>92</v>
          </cell>
          <cell r="N38">
            <v>100</v>
          </cell>
          <cell r="P38">
            <v>0</v>
          </cell>
        </row>
        <row r="39">
          <cell r="A39" t="str">
            <v>B:All offences:sub-total</v>
          </cell>
          <cell r="B39" t="str">
            <v>B:All offences:sub-total</v>
          </cell>
          <cell r="E39">
            <v>5282</v>
          </cell>
          <cell r="F39">
            <v>3060</v>
          </cell>
          <cell r="G39">
            <v>534</v>
          </cell>
          <cell r="H39">
            <v>65336</v>
          </cell>
          <cell r="I39">
            <v>74212</v>
          </cell>
          <cell r="J39">
            <v>7</v>
          </cell>
          <cell r="K39">
            <v>4</v>
          </cell>
          <cell r="L39">
            <v>1</v>
          </cell>
          <cell r="M39">
            <v>88</v>
          </cell>
          <cell r="N39">
            <v>100</v>
          </cell>
          <cell r="P39">
            <v>14.858096828046744</v>
          </cell>
        </row>
        <row r="40">
          <cell r="A40" t="str">
            <v>F:Miscellaneous offences:sub-total</v>
          </cell>
          <cell r="C40" t="str">
            <v>F:Miscellaneous offences:sub-total</v>
          </cell>
          <cell r="E40">
            <v>3680</v>
          </cell>
          <cell r="F40">
            <v>2361</v>
          </cell>
          <cell r="G40">
            <v>442</v>
          </cell>
          <cell r="H40">
            <v>29911</v>
          </cell>
          <cell r="I40">
            <v>36394</v>
          </cell>
          <cell r="J40">
            <v>10</v>
          </cell>
          <cell r="K40">
            <v>6</v>
          </cell>
          <cell r="L40">
            <v>1</v>
          </cell>
          <cell r="M40">
            <v>82</v>
          </cell>
          <cell r="N40">
            <v>100</v>
          </cell>
          <cell r="P40">
            <v>15.768819122368891</v>
          </cell>
        </row>
        <row r="41">
          <cell r="A41" t="str">
            <v>x:Common assault</v>
          </cell>
          <cell r="D41" t="str">
            <v>x:Common assault</v>
          </cell>
          <cell r="E41">
            <v>2007</v>
          </cell>
          <cell r="F41">
            <v>1438</v>
          </cell>
          <cell r="G41">
            <v>254</v>
          </cell>
          <cell r="H41">
            <v>13039</v>
          </cell>
          <cell r="I41">
            <v>16738</v>
          </cell>
          <cell r="J41">
            <v>12</v>
          </cell>
          <cell r="K41">
            <v>9</v>
          </cell>
          <cell r="L41">
            <v>2</v>
          </cell>
          <cell r="M41">
            <v>78</v>
          </cell>
          <cell r="N41">
            <v>100</v>
          </cell>
          <cell r="P41">
            <v>15.011820330969266</v>
          </cell>
        </row>
        <row r="42">
          <cell r="A42" t="str">
            <v>y:Breach of the peace</v>
          </cell>
          <cell r="D42" t="str">
            <v>y:Breach of the peace</v>
          </cell>
          <cell r="E42">
            <v>1298</v>
          </cell>
          <cell r="F42">
            <v>678</v>
          </cell>
          <cell r="G42">
            <v>130</v>
          </cell>
          <cell r="H42">
            <v>12935</v>
          </cell>
          <cell r="I42">
            <v>15041</v>
          </cell>
          <cell r="J42">
            <v>9</v>
          </cell>
          <cell r="K42">
            <v>5</v>
          </cell>
          <cell r="L42">
            <v>1</v>
          </cell>
          <cell r="M42">
            <v>86</v>
          </cell>
          <cell r="N42">
            <v>100</v>
          </cell>
          <cell r="P42">
            <v>16.089108910891088</v>
          </cell>
        </row>
        <row r="43">
          <cell r="A43" t="str">
            <v>z:Drunkenness</v>
          </cell>
          <cell r="D43" t="str">
            <v>z:Drunkenness</v>
          </cell>
          <cell r="E43">
            <v>15</v>
          </cell>
          <cell r="F43">
            <v>1</v>
          </cell>
          <cell r="G43">
            <v>1</v>
          </cell>
          <cell r="H43">
            <v>102</v>
          </cell>
          <cell r="I43">
            <v>119</v>
          </cell>
          <cell r="J43">
            <v>13</v>
          </cell>
          <cell r="K43">
            <v>1</v>
          </cell>
          <cell r="L43">
            <v>1</v>
          </cell>
          <cell r="M43">
            <v>86</v>
          </cell>
          <cell r="N43">
            <v>100</v>
          </cell>
          <cell r="P43">
            <v>50</v>
          </cell>
        </row>
        <row r="44">
          <cell r="A44" t="str">
            <v>za:Other offences</v>
          </cell>
          <cell r="D44" t="str">
            <v>za:Other offences</v>
          </cell>
          <cell r="E44">
            <v>360</v>
          </cell>
          <cell r="F44">
            <v>244</v>
          </cell>
          <cell r="G44">
            <v>57</v>
          </cell>
          <cell r="H44">
            <v>3835</v>
          </cell>
          <cell r="I44">
            <v>4496</v>
          </cell>
          <cell r="J44">
            <v>8</v>
          </cell>
          <cell r="K44">
            <v>5</v>
          </cell>
          <cell r="L44">
            <v>1</v>
          </cell>
          <cell r="M44">
            <v>85</v>
          </cell>
          <cell r="N44">
            <v>100</v>
          </cell>
          <cell r="P44">
            <v>18.93687707641196</v>
          </cell>
        </row>
        <row r="45">
          <cell r="A45" t="str">
            <v>G:Motor vehicle offences:sub-total</v>
          </cell>
          <cell r="C45" t="str">
            <v>G:Motor vehicle offences:sub-total</v>
          </cell>
          <cell r="E45">
            <v>1602</v>
          </cell>
          <cell r="F45">
            <v>699</v>
          </cell>
          <cell r="G45">
            <v>92</v>
          </cell>
          <cell r="H45">
            <v>35425</v>
          </cell>
          <cell r="I45">
            <v>37818</v>
          </cell>
          <cell r="J45">
            <v>4</v>
          </cell>
          <cell r="K45">
            <v>2</v>
          </cell>
          <cell r="L45">
            <v>0.01</v>
          </cell>
          <cell r="M45">
            <v>94</v>
          </cell>
          <cell r="N45">
            <v>100</v>
          </cell>
          <cell r="P45">
            <v>11.630847029077119</v>
          </cell>
        </row>
        <row r="46">
          <cell r="A46" t="str">
            <v>zb:Dangerous and careless driving</v>
          </cell>
          <cell r="D46" t="str">
            <v>zb:Dangerous and careless driving</v>
          </cell>
          <cell r="E46">
            <v>125</v>
          </cell>
          <cell r="F46">
            <v>140</v>
          </cell>
          <cell r="G46">
            <v>19</v>
          </cell>
          <cell r="H46">
            <v>2812</v>
          </cell>
          <cell r="I46">
            <v>3096</v>
          </cell>
          <cell r="J46">
            <v>4</v>
          </cell>
          <cell r="K46">
            <v>5</v>
          </cell>
          <cell r="L46">
            <v>1</v>
          </cell>
          <cell r="M46">
            <v>91</v>
          </cell>
          <cell r="N46">
            <v>100</v>
          </cell>
          <cell r="P46">
            <v>11.949685534591195</v>
          </cell>
        </row>
        <row r="47">
          <cell r="A47" t="str">
            <v>zc:Driving under the influence</v>
          </cell>
          <cell r="D47" t="str">
            <v>zc:Driving under the influence</v>
          </cell>
          <cell r="E47">
            <v>100</v>
          </cell>
          <cell r="F47">
            <v>138</v>
          </cell>
          <cell r="G47">
            <v>36</v>
          </cell>
          <cell r="H47">
            <v>4730</v>
          </cell>
          <cell r="I47">
            <v>5004</v>
          </cell>
          <cell r="J47">
            <v>2</v>
          </cell>
          <cell r="K47">
            <v>3</v>
          </cell>
          <cell r="L47">
            <v>1</v>
          </cell>
          <cell r="M47">
            <v>95</v>
          </cell>
          <cell r="N47">
            <v>100</v>
          </cell>
          <cell r="P47">
            <v>20.689655172413794</v>
          </cell>
        </row>
        <row r="48">
          <cell r="A48" t="str">
            <v>zd:Speeding</v>
          </cell>
          <cell r="D48" t="str">
            <v>zd:Speeding</v>
          </cell>
          <cell r="E48">
            <v>95</v>
          </cell>
          <cell r="F48">
            <v>65</v>
          </cell>
          <cell r="G48">
            <v>1</v>
          </cell>
          <cell r="H48">
            <v>12028</v>
          </cell>
          <cell r="I48">
            <v>12189</v>
          </cell>
          <cell r="J48">
            <v>1</v>
          </cell>
          <cell r="K48">
            <v>1</v>
          </cell>
          <cell r="L48">
            <v>0.01</v>
          </cell>
          <cell r="M48">
            <v>99</v>
          </cell>
          <cell r="N48">
            <v>100</v>
          </cell>
          <cell r="P48">
            <v>1.5151515151515151</v>
          </cell>
        </row>
        <row r="49">
          <cell r="A49" t="str">
            <v>ze:Unlawful use of vehicle</v>
          </cell>
          <cell r="D49" t="str">
            <v>ze:Unlawful use of vehicle</v>
          </cell>
          <cell r="E49">
            <v>759</v>
          </cell>
          <cell r="F49">
            <v>50</v>
          </cell>
          <cell r="G49">
            <v>7</v>
          </cell>
          <cell r="H49">
            <v>7842</v>
          </cell>
          <cell r="I49">
            <v>8658</v>
          </cell>
          <cell r="J49">
            <v>9</v>
          </cell>
          <cell r="K49">
            <v>1</v>
          </cell>
          <cell r="L49">
            <v>0.01</v>
          </cell>
          <cell r="M49">
            <v>91</v>
          </cell>
          <cell r="N49">
            <v>100</v>
          </cell>
          <cell r="P49">
            <v>12.280701754385964</v>
          </cell>
        </row>
        <row r="50">
          <cell r="A50" t="str">
            <v>zf:Vehicle defect offences</v>
          </cell>
          <cell r="D50" t="str">
            <v>zf:Vehicle defect offences</v>
          </cell>
          <cell r="E50">
            <v>113</v>
          </cell>
          <cell r="F50">
            <v>16</v>
          </cell>
          <cell r="G50">
            <v>2</v>
          </cell>
          <cell r="H50">
            <v>1241</v>
          </cell>
          <cell r="I50">
            <v>1372</v>
          </cell>
          <cell r="J50">
            <v>8</v>
          </cell>
          <cell r="K50">
            <v>1</v>
          </cell>
          <cell r="L50">
            <v>0.01</v>
          </cell>
          <cell r="M50">
            <v>90</v>
          </cell>
          <cell r="N50">
            <v>100</v>
          </cell>
          <cell r="P50">
            <v>11.111111111111111</v>
          </cell>
        </row>
        <row r="51">
          <cell r="A51" t="str">
            <v>zg:Other vehicle</v>
          </cell>
          <cell r="D51" t="str">
            <v>zg:Other vehicle</v>
          </cell>
          <cell r="E51">
            <v>410</v>
          </cell>
          <cell r="F51">
            <v>290</v>
          </cell>
          <cell r="G51">
            <v>27</v>
          </cell>
          <cell r="H51">
            <v>6772</v>
          </cell>
          <cell r="I51">
            <v>7499</v>
          </cell>
          <cell r="J51">
            <v>5</v>
          </cell>
          <cell r="K51">
            <v>4</v>
          </cell>
          <cell r="L51">
            <v>0.01</v>
          </cell>
          <cell r="M51">
            <v>90</v>
          </cell>
          <cell r="N51">
            <v>100</v>
          </cell>
          <cell r="P51">
            <v>8.517350157728707</v>
          </cell>
        </row>
        <row r="54">
          <cell r="A54" t="str">
            <v>Note SAS output in % cols zeroes replaced with 0.1 and "." with 0</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rogress and comments"/>
      <sheetName val="row titles"/>
      <sheetName val="Chart 1"/>
      <sheetName val="Chart 2"/>
      <sheetName val="Chart 3"/>
      <sheetName val="chart 3data 1"/>
      <sheetName val="chart 3data 2"/>
      <sheetName val="Chart4"/>
      <sheetName val="chart4 SAS data"/>
      <sheetName val="Chart5  "/>
      <sheetName val="Table 1 "/>
      <sheetName val="Table 2a"/>
      <sheetName val="Table 2b"/>
      <sheetName val="tab2 SAS"/>
      <sheetName val="Table 3"/>
      <sheetName val="tab3 SAS"/>
      <sheetName val="Table 4a"/>
      <sheetName val="TABLE 4(B)"/>
      <sheetName val="tab4a SAS"/>
      <sheetName val="tab4SAS offences"/>
      <sheetName val="Table 5"/>
      <sheetName val="tab5 Data"/>
      <sheetName val="Table 5 sas data"/>
      <sheetName val="Table 6a"/>
      <sheetName val="tab6a SAS"/>
      <sheetName val="Table 6b"/>
      <sheetName val="tab6b SAS"/>
      <sheetName val="Table 7"/>
      <sheetName val="tab7 SAS"/>
      <sheetName val="new SAS for fines "/>
      <sheetName val="courttabcompave"/>
      <sheetName val="courtcustodyave days"/>
      <sheetName val=" table for ave comm hrs"/>
      <sheetName val="Table 8a"/>
      <sheetName val="Table 8b"/>
      <sheetName val="Table 8c"/>
      <sheetName val="tab8a SAS"/>
      <sheetName val="tab8b row SAS"/>
      <sheetName val="tab8b col SAS"/>
      <sheetName val="tab8c SAS"/>
      <sheetName val="tab8bgender"/>
      <sheetName val="Table 9"/>
      <sheetName val="tab9SAS"/>
      <sheetName val="Table 10a"/>
      <sheetName val="tab10 SAS"/>
      <sheetName val="tab10 SAS ave days"/>
      <sheetName val="Table 10b"/>
      <sheetName val="sas10b"/>
      <sheetName val="Table 10c"/>
      <sheetName val="sas 10c"/>
      <sheetName val="table 11"/>
      <sheetName val="tab11 SASdata"/>
      <sheetName val="Table 12"/>
      <sheetName val="tab12 SASdata"/>
      <sheetName val="Table 13"/>
      <sheetName val="Table 14"/>
      <sheetName val="Table 15"/>
      <sheetName val="Table 16"/>
      <sheetName val="tab16 SAS data"/>
      <sheetName val="Table 17"/>
      <sheetName val="bailSASdata"/>
      <sheetName val="Table 18 "/>
      <sheetName val="SAS data 18"/>
      <sheetName val="Table 19"/>
      <sheetName val="tab19 SAS"/>
      <sheetName val="Table 20"/>
      <sheetName val="Table 21"/>
      <sheetName val="tab20 21 SAS"/>
      <sheetName val="Table 22"/>
      <sheetName val="Table 23"/>
      <sheetName val="tab22 23 SAS"/>
      <sheetName val="Table 24"/>
      <sheetName val="tab24 SAS"/>
      <sheetName val="Table 25"/>
      <sheetName val="Table 26"/>
      <sheetName val="tab25 26 SAS"/>
      <sheetName val="Table 27"/>
      <sheetName val="Table 28"/>
      <sheetName val="tab27 28 SAS"/>
      <sheetName val="NCD sas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
          <cell r="E1" t="str">
            <v>2004-05</v>
          </cell>
          <cell r="F1" t="str">
            <v>2005-06</v>
          </cell>
          <cell r="G1" t="str">
            <v>2006-07</v>
          </cell>
          <cell r="H1" t="str">
            <v>2007-08</v>
          </cell>
          <cell r="I1" t="str">
            <v>2008-09</v>
          </cell>
          <cell r="J1" t="str">
            <v>2009-10</v>
          </cell>
          <cell r="K1" t="str">
            <v>2010-11</v>
          </cell>
          <cell r="L1" t="str">
            <v>2011-12</v>
          </cell>
          <cell r="M1" t="str">
            <v>2012-13</v>
          </cell>
          <cell r="N1" t="str">
            <v>2013-14</v>
          </cell>
        </row>
        <row r="2">
          <cell r="B2" t="str">
            <v>Persons with a charge proved by main crime or offence, 2004-05 to 2013-14 - Table 4a</v>
          </cell>
        </row>
        <row r="5">
          <cell r="E5" t="str">
            <v>Financial Year</v>
          </cell>
        </row>
        <row r="6">
          <cell r="E6" t="str">
            <v>2004-05</v>
          </cell>
          <cell r="F6" t="str">
            <v>2005-06</v>
          </cell>
          <cell r="G6" t="str">
            <v>2006-07</v>
          </cell>
          <cell r="H6" t="str">
            <v>2007-08</v>
          </cell>
          <cell r="I6" t="str">
            <v>2008-09</v>
          </cell>
          <cell r="J6" t="str">
            <v>2009-10</v>
          </cell>
          <cell r="K6" t="str">
            <v>2010-11</v>
          </cell>
          <cell r="L6" t="str">
            <v>2011-12</v>
          </cell>
          <cell r="M6" t="str">
            <v>2012-13</v>
          </cell>
          <cell r="N6" t="str">
            <v>2013-14</v>
          </cell>
        </row>
        <row r="7">
          <cell r="A7" t="str">
            <v>All crimes and offences</v>
          </cell>
          <cell r="B7" t="str">
            <v>All crimes and offences</v>
          </cell>
          <cell r="E7">
            <v>129733</v>
          </cell>
          <cell r="F7">
            <v>128204</v>
          </cell>
          <cell r="G7">
            <v>134413</v>
          </cell>
          <cell r="H7">
            <v>133608</v>
          </cell>
          <cell r="I7">
            <v>125895</v>
          </cell>
          <cell r="J7">
            <v>121042</v>
          </cell>
          <cell r="K7">
            <v>115576</v>
          </cell>
          <cell r="L7">
            <v>108388</v>
          </cell>
          <cell r="M7">
            <v>101013</v>
          </cell>
          <cell r="N7">
            <v>105549</v>
          </cell>
        </row>
        <row r="8">
          <cell r="A8" t="str">
            <v>A:All crimes:sub-total</v>
          </cell>
          <cell r="B8" t="str">
            <v>A:All crimes:sub-total</v>
          </cell>
          <cell r="E8">
            <v>46219</v>
          </cell>
          <cell r="F8">
            <v>44882</v>
          </cell>
          <cell r="G8">
            <v>48798</v>
          </cell>
          <cell r="H8">
            <v>48640</v>
          </cell>
          <cell r="I8">
            <v>46805</v>
          </cell>
          <cell r="J8">
            <v>43570</v>
          </cell>
          <cell r="K8">
            <v>42301</v>
          </cell>
          <cell r="L8">
            <v>40651</v>
          </cell>
          <cell r="M8">
            <v>36996</v>
          </cell>
          <cell r="N8">
            <v>36158</v>
          </cell>
        </row>
        <row r="9">
          <cell r="A9" t="str">
            <v>A:Non-sexual crimes of violence:sub-total</v>
          </cell>
          <cell r="C9" t="str">
            <v>A:Non-sexual crimes of violence:sub-total</v>
          </cell>
          <cell r="E9">
            <v>2429</v>
          </cell>
          <cell r="F9">
            <v>2459</v>
          </cell>
          <cell r="G9">
            <v>2461</v>
          </cell>
          <cell r="H9">
            <v>2749</v>
          </cell>
          <cell r="I9">
            <v>2658</v>
          </cell>
          <cell r="J9">
            <v>2462</v>
          </cell>
          <cell r="K9">
            <v>2539</v>
          </cell>
          <cell r="L9">
            <v>2438</v>
          </cell>
          <cell r="M9">
            <v>2136</v>
          </cell>
          <cell r="N9">
            <v>1782</v>
          </cell>
        </row>
        <row r="10">
          <cell r="A10" t="str">
            <v>a:Homicide etc</v>
          </cell>
          <cell r="D10" t="str">
            <v>a:Homicide etc</v>
          </cell>
          <cell r="E10">
            <v>143</v>
          </cell>
          <cell r="F10">
            <v>111</v>
          </cell>
          <cell r="G10">
            <v>121</v>
          </cell>
          <cell r="H10">
            <v>136</v>
          </cell>
          <cell r="I10">
            <v>116</v>
          </cell>
          <cell r="J10">
            <v>118</v>
          </cell>
          <cell r="K10">
            <v>117</v>
          </cell>
          <cell r="L10">
            <v>111</v>
          </cell>
          <cell r="M10">
            <v>113</v>
          </cell>
          <cell r="N10">
            <v>90</v>
          </cell>
        </row>
        <row r="11">
          <cell r="A11" t="str">
            <v>b:Serious assault and attempted murder</v>
          </cell>
          <cell r="D11" t="str">
            <v>b:Serious assault and attempted murder</v>
          </cell>
          <cell r="E11">
            <v>1376</v>
          </cell>
          <cell r="F11">
            <v>1561</v>
          </cell>
          <cell r="G11">
            <v>1496</v>
          </cell>
          <cell r="H11">
            <v>1731</v>
          </cell>
          <cell r="I11">
            <v>1709</v>
          </cell>
          <cell r="J11">
            <v>1511</v>
          </cell>
          <cell r="K11">
            <v>1418</v>
          </cell>
          <cell r="L11">
            <v>1352</v>
          </cell>
          <cell r="M11">
            <v>1283</v>
          </cell>
          <cell r="N11">
            <v>1029</v>
          </cell>
        </row>
        <row r="12">
          <cell r="A12" t="str">
            <v>c:Robbery</v>
          </cell>
          <cell r="D12" t="str">
            <v>c:Robbery</v>
          </cell>
          <cell r="E12">
            <v>610</v>
          </cell>
          <cell r="F12">
            <v>512</v>
          </cell>
          <cell r="G12">
            <v>529</v>
          </cell>
          <cell r="H12">
            <v>548</v>
          </cell>
          <cell r="I12">
            <v>562</v>
          </cell>
          <cell r="J12">
            <v>532</v>
          </cell>
          <cell r="K12">
            <v>526</v>
          </cell>
          <cell r="L12">
            <v>596</v>
          </cell>
          <cell r="M12">
            <v>517</v>
          </cell>
          <cell r="N12">
            <v>441</v>
          </cell>
        </row>
        <row r="13">
          <cell r="A13" t="str">
            <v>d:Other violence</v>
          </cell>
          <cell r="D13" t="str">
            <v>d:Other violence</v>
          </cell>
          <cell r="E13">
            <v>300</v>
          </cell>
          <cell r="F13">
            <v>275</v>
          </cell>
          <cell r="G13">
            <v>315</v>
          </cell>
          <cell r="H13">
            <v>334</v>
          </cell>
          <cell r="I13">
            <v>271</v>
          </cell>
          <cell r="J13">
            <v>301</v>
          </cell>
          <cell r="K13">
            <v>478</v>
          </cell>
          <cell r="L13">
            <v>379</v>
          </cell>
          <cell r="M13">
            <v>223</v>
          </cell>
          <cell r="N13">
            <v>222</v>
          </cell>
        </row>
        <row r="14">
          <cell r="A14" t="str">
            <v>B:Sexual crimes:sub-total</v>
          </cell>
          <cell r="C14" t="str">
            <v>B:Sexual crimes:sub-total</v>
          </cell>
          <cell r="E14">
            <v>839</v>
          </cell>
          <cell r="F14">
            <v>864</v>
          </cell>
          <cell r="G14">
            <v>855</v>
          </cell>
          <cell r="H14">
            <v>727</v>
          </cell>
          <cell r="I14">
            <v>915</v>
          </cell>
          <cell r="J14">
            <v>831</v>
          </cell>
          <cell r="K14">
            <v>756</v>
          </cell>
          <cell r="L14">
            <v>784</v>
          </cell>
          <cell r="M14">
            <v>864</v>
          </cell>
          <cell r="N14">
            <v>1053</v>
          </cell>
        </row>
        <row r="15">
          <cell r="A15" t="str">
            <v>e:Rape and attempted rape</v>
          </cell>
          <cell r="D15" t="str">
            <v>e:Rape and attempted rape</v>
          </cell>
          <cell r="E15">
            <v>70</v>
          </cell>
          <cell r="F15">
            <v>61</v>
          </cell>
          <cell r="G15">
            <v>60</v>
          </cell>
          <cell r="H15">
            <v>49</v>
          </cell>
          <cell r="I15">
            <v>42</v>
          </cell>
          <cell r="J15">
            <v>57</v>
          </cell>
          <cell r="K15">
            <v>36</v>
          </cell>
          <cell r="L15">
            <v>49</v>
          </cell>
          <cell r="M15">
            <v>77</v>
          </cell>
          <cell r="N15">
            <v>87</v>
          </cell>
        </row>
        <row r="16">
          <cell r="A16" t="str">
            <v>f:Sexual assault</v>
          </cell>
          <cell r="D16" t="str">
            <v>f:Sexual assault</v>
          </cell>
          <cell r="E16">
            <v>197</v>
          </cell>
          <cell r="F16">
            <v>185</v>
          </cell>
          <cell r="G16">
            <v>184</v>
          </cell>
          <cell r="H16">
            <v>145</v>
          </cell>
          <cell r="I16">
            <v>182</v>
          </cell>
          <cell r="J16">
            <v>158</v>
          </cell>
          <cell r="K16">
            <v>160</v>
          </cell>
          <cell r="L16">
            <v>151</v>
          </cell>
          <cell r="M16">
            <v>204</v>
          </cell>
          <cell r="N16">
            <v>235</v>
          </cell>
        </row>
        <row r="17">
          <cell r="A17" t="str">
            <v>g:Offences related to prostitution</v>
          </cell>
          <cell r="D17" t="str">
            <v>g:Offences related to prostitution</v>
          </cell>
          <cell r="E17">
            <v>229</v>
          </cell>
          <cell r="F17">
            <v>292</v>
          </cell>
          <cell r="G17">
            <v>306</v>
          </cell>
          <cell r="H17">
            <v>254</v>
          </cell>
          <cell r="I17">
            <v>335</v>
          </cell>
          <cell r="J17">
            <v>250</v>
          </cell>
          <cell r="K17">
            <v>245</v>
          </cell>
          <cell r="L17">
            <v>200</v>
          </cell>
          <cell r="M17">
            <v>142</v>
          </cell>
          <cell r="N17">
            <v>169</v>
          </cell>
        </row>
        <row r="18">
          <cell r="A18" t="str">
            <v>h:Other sexual crimes</v>
          </cell>
          <cell r="D18" t="str">
            <v>h:Other sexual crimes</v>
          </cell>
          <cell r="E18">
            <v>343</v>
          </cell>
          <cell r="F18">
            <v>326</v>
          </cell>
          <cell r="G18">
            <v>305</v>
          </cell>
          <cell r="H18">
            <v>279</v>
          </cell>
          <cell r="I18">
            <v>356</v>
          </cell>
          <cell r="J18">
            <v>366</v>
          </cell>
          <cell r="K18">
            <v>315</v>
          </cell>
          <cell r="L18">
            <v>384</v>
          </cell>
          <cell r="M18">
            <v>441</v>
          </cell>
          <cell r="N18">
            <v>562</v>
          </cell>
        </row>
        <row r="19">
          <cell r="A19" t="str">
            <v>C:Crimes of dishonesty:sub-total</v>
          </cell>
          <cell r="C19" t="str">
            <v>C:Crimes of dishonesty:sub-total</v>
          </cell>
          <cell r="E19">
            <v>19610</v>
          </cell>
          <cell r="F19">
            <v>17997</v>
          </cell>
          <cell r="G19">
            <v>18381</v>
          </cell>
          <cell r="H19">
            <v>17728</v>
          </cell>
          <cell r="I19">
            <v>17429</v>
          </cell>
          <cell r="J19">
            <v>15951</v>
          </cell>
          <cell r="K19">
            <v>15614</v>
          </cell>
          <cell r="L19">
            <v>14772</v>
          </cell>
          <cell r="M19">
            <v>13250</v>
          </cell>
          <cell r="N19">
            <v>12546</v>
          </cell>
        </row>
        <row r="20">
          <cell r="A20" t="str">
            <v>i:Housebreaking</v>
          </cell>
          <cell r="D20" t="str">
            <v>i:Housebreaking</v>
          </cell>
          <cell r="E20">
            <v>2372</v>
          </cell>
          <cell r="F20">
            <v>2074</v>
          </cell>
          <cell r="G20">
            <v>2025</v>
          </cell>
          <cell r="H20">
            <v>1867</v>
          </cell>
          <cell r="I20">
            <v>1860</v>
          </cell>
          <cell r="J20">
            <v>1604</v>
          </cell>
          <cell r="K20">
            <v>1540</v>
          </cell>
          <cell r="L20">
            <v>1498</v>
          </cell>
          <cell r="M20">
            <v>1365</v>
          </cell>
          <cell r="N20">
            <v>1034</v>
          </cell>
        </row>
        <row r="21">
          <cell r="A21" t="str">
            <v>j:Theft by opening a lockfast place</v>
          </cell>
          <cell r="D21" t="str">
            <v>j:Theft by opening a lockfast place</v>
          </cell>
          <cell r="E21">
            <v>458</v>
          </cell>
          <cell r="F21">
            <v>366</v>
          </cell>
          <cell r="G21">
            <v>398</v>
          </cell>
          <cell r="H21">
            <v>389</v>
          </cell>
          <cell r="I21">
            <v>349</v>
          </cell>
          <cell r="J21">
            <v>312</v>
          </cell>
          <cell r="K21">
            <v>284</v>
          </cell>
          <cell r="L21">
            <v>291</v>
          </cell>
          <cell r="M21">
            <v>247</v>
          </cell>
          <cell r="N21">
            <v>216</v>
          </cell>
        </row>
        <row r="22">
          <cell r="A22" t="str">
            <v>l:Theft from a motor vehicle</v>
          </cell>
          <cell r="D22" t="str">
            <v>l:Theft from a motor vehicle</v>
          </cell>
          <cell r="E22">
            <v>649</v>
          </cell>
          <cell r="F22">
            <v>489</v>
          </cell>
          <cell r="G22">
            <v>408</v>
          </cell>
          <cell r="H22">
            <v>447</v>
          </cell>
          <cell r="I22">
            <v>387</v>
          </cell>
          <cell r="J22">
            <v>297</v>
          </cell>
          <cell r="K22">
            <v>270</v>
          </cell>
          <cell r="L22">
            <v>250</v>
          </cell>
          <cell r="M22">
            <v>200</v>
          </cell>
          <cell r="N22">
            <v>142</v>
          </cell>
        </row>
        <row r="23">
          <cell r="A23" t="str">
            <v>m:Theft of a motor vehicle</v>
          </cell>
          <cell r="D23" t="str">
            <v>m:Theft of a motor vehicle</v>
          </cell>
          <cell r="E23">
            <v>942</v>
          </cell>
          <cell r="F23">
            <v>847</v>
          </cell>
          <cell r="G23">
            <v>851</v>
          </cell>
          <cell r="H23">
            <v>776</v>
          </cell>
          <cell r="I23">
            <v>733</v>
          </cell>
          <cell r="J23">
            <v>572</v>
          </cell>
          <cell r="K23">
            <v>484</v>
          </cell>
          <cell r="L23">
            <v>450</v>
          </cell>
          <cell r="M23">
            <v>373</v>
          </cell>
          <cell r="N23">
            <v>269</v>
          </cell>
        </row>
        <row r="24">
          <cell r="A24" t="str">
            <v>n:Shoplifting</v>
          </cell>
          <cell r="D24" t="str">
            <v>n:Shoplifting</v>
          </cell>
          <cell r="E24">
            <v>8427</v>
          </cell>
          <cell r="F24">
            <v>8162</v>
          </cell>
          <cell r="G24">
            <v>8548</v>
          </cell>
          <cell r="H24">
            <v>8457</v>
          </cell>
          <cell r="I24">
            <v>8287</v>
          </cell>
          <cell r="J24">
            <v>8098</v>
          </cell>
          <cell r="K24">
            <v>7853</v>
          </cell>
          <cell r="L24">
            <v>7267</v>
          </cell>
          <cell r="M24">
            <v>6500</v>
          </cell>
          <cell r="N24">
            <v>6517</v>
          </cell>
        </row>
        <row r="25">
          <cell r="A25" t="str">
            <v>o:Other theft</v>
          </cell>
          <cell r="D25" t="str">
            <v>o:Other theft</v>
          </cell>
          <cell r="E25">
            <v>3668</v>
          </cell>
          <cell r="F25">
            <v>3289</v>
          </cell>
          <cell r="G25">
            <v>3430</v>
          </cell>
          <cell r="H25">
            <v>3260</v>
          </cell>
          <cell r="I25">
            <v>3113</v>
          </cell>
          <cell r="J25">
            <v>2768</v>
          </cell>
          <cell r="K25">
            <v>2871</v>
          </cell>
          <cell r="L25">
            <v>2961</v>
          </cell>
          <cell r="M25">
            <v>2720</v>
          </cell>
          <cell r="N25">
            <v>2572</v>
          </cell>
        </row>
        <row r="26">
          <cell r="A26" t="str">
            <v>p:Fraud</v>
          </cell>
          <cell r="D26" t="str">
            <v>p:Fraud</v>
          </cell>
          <cell r="E26">
            <v>1537</v>
          </cell>
          <cell r="F26">
            <v>1457</v>
          </cell>
          <cell r="G26">
            <v>1355</v>
          </cell>
          <cell r="H26">
            <v>1337</v>
          </cell>
          <cell r="I26">
            <v>1438</v>
          </cell>
          <cell r="J26">
            <v>1142</v>
          </cell>
          <cell r="K26">
            <v>1065</v>
          </cell>
          <cell r="L26">
            <v>811</v>
          </cell>
          <cell r="M26">
            <v>624</v>
          </cell>
          <cell r="N26">
            <v>681</v>
          </cell>
        </row>
        <row r="27">
          <cell r="A27" t="str">
            <v>q:Other dishonesty</v>
          </cell>
          <cell r="D27" t="str">
            <v>q:Other dishonesty</v>
          </cell>
          <cell r="E27">
            <v>1557</v>
          </cell>
          <cell r="F27">
            <v>1313</v>
          </cell>
          <cell r="G27">
            <v>1366</v>
          </cell>
          <cell r="H27">
            <v>1195</v>
          </cell>
          <cell r="I27">
            <v>1262</v>
          </cell>
          <cell r="J27">
            <v>1158</v>
          </cell>
          <cell r="K27">
            <v>1247</v>
          </cell>
          <cell r="L27">
            <v>1244</v>
          </cell>
          <cell r="M27">
            <v>1221</v>
          </cell>
          <cell r="N27">
            <v>1115</v>
          </cell>
        </row>
        <row r="28">
          <cell r="A28" t="str">
            <v>D:Fire-raising, vandalism, etc:sub-total</v>
          </cell>
          <cell r="C28" t="str">
            <v>D:Fire-raising, vandalism, etc:sub-total</v>
          </cell>
          <cell r="E28">
            <v>5028</v>
          </cell>
          <cell r="F28">
            <v>5000</v>
          </cell>
          <cell r="G28">
            <v>5438</v>
          </cell>
          <cell r="H28">
            <v>5392</v>
          </cell>
          <cell r="I28">
            <v>4375</v>
          </cell>
          <cell r="J28">
            <v>3836</v>
          </cell>
          <cell r="K28">
            <v>3362</v>
          </cell>
          <cell r="L28">
            <v>3016</v>
          </cell>
          <cell r="M28">
            <v>2584</v>
          </cell>
          <cell r="N28">
            <v>2500</v>
          </cell>
        </row>
        <row r="29">
          <cell r="A29" t="str">
            <v>r:Fire-raising</v>
          </cell>
          <cell r="D29" t="str">
            <v>r:Fire-raising</v>
          </cell>
          <cell r="E29">
            <v>192</v>
          </cell>
          <cell r="F29">
            <v>192</v>
          </cell>
          <cell r="G29">
            <v>251</v>
          </cell>
          <cell r="H29">
            <v>224</v>
          </cell>
          <cell r="I29">
            <v>244</v>
          </cell>
          <cell r="J29">
            <v>190</v>
          </cell>
          <cell r="K29">
            <v>159</v>
          </cell>
          <cell r="L29">
            <v>146</v>
          </cell>
          <cell r="M29">
            <v>134</v>
          </cell>
          <cell r="N29">
            <v>128</v>
          </cell>
        </row>
        <row r="30">
          <cell r="A30" t="str">
            <v>s:Vandalism etc.</v>
          </cell>
          <cell r="D30" t="str">
            <v>s:Vandalism etc.</v>
          </cell>
          <cell r="E30">
            <v>4836</v>
          </cell>
          <cell r="F30">
            <v>4808</v>
          </cell>
          <cell r="G30">
            <v>5187</v>
          </cell>
          <cell r="H30">
            <v>5168</v>
          </cell>
          <cell r="I30">
            <v>4131</v>
          </cell>
          <cell r="J30">
            <v>3646</v>
          </cell>
          <cell r="K30">
            <v>3203</v>
          </cell>
          <cell r="L30">
            <v>2870</v>
          </cell>
          <cell r="M30">
            <v>2450</v>
          </cell>
          <cell r="N30">
            <v>2372</v>
          </cell>
        </row>
        <row r="31">
          <cell r="A31" t="str">
            <v>E:Other crimes:sub-total</v>
          </cell>
          <cell r="C31" t="str">
            <v>E:Other crimes:sub-total</v>
          </cell>
          <cell r="E31">
            <v>18313</v>
          </cell>
          <cell r="F31">
            <v>18562</v>
          </cell>
          <cell r="G31">
            <v>21663</v>
          </cell>
          <cell r="H31">
            <v>22044</v>
          </cell>
          <cell r="I31">
            <v>21428</v>
          </cell>
          <cell r="J31">
            <v>20490</v>
          </cell>
          <cell r="K31">
            <v>20030</v>
          </cell>
          <cell r="L31">
            <v>19641</v>
          </cell>
          <cell r="M31">
            <v>18162</v>
          </cell>
          <cell r="N31">
            <v>18277</v>
          </cell>
        </row>
        <row r="32">
          <cell r="A32" t="str">
            <v>t:Crimes against public justice</v>
          </cell>
          <cell r="D32" t="str">
            <v>t:Crimes against public justice</v>
          </cell>
          <cell r="E32">
            <v>7280</v>
          </cell>
          <cell r="F32">
            <v>7347</v>
          </cell>
          <cell r="G32">
            <v>9018</v>
          </cell>
          <cell r="H32">
            <v>9825</v>
          </cell>
          <cell r="I32">
            <v>10349</v>
          </cell>
          <cell r="J32">
            <v>9744</v>
          </cell>
          <cell r="K32">
            <v>9821</v>
          </cell>
          <cell r="L32">
            <v>10169</v>
          </cell>
          <cell r="M32">
            <v>9767</v>
          </cell>
          <cell r="N32">
            <v>9691</v>
          </cell>
        </row>
        <row r="33">
          <cell r="A33" t="str">
            <v>u:Handling an offensive weapon</v>
          </cell>
          <cell r="D33" t="str">
            <v>u:Handling an offensive weapon</v>
          </cell>
          <cell r="E33">
            <v>3447</v>
          </cell>
          <cell r="F33">
            <v>3500</v>
          </cell>
          <cell r="G33">
            <v>3550</v>
          </cell>
          <cell r="H33">
            <v>3422</v>
          </cell>
          <cell r="I33">
            <v>3539</v>
          </cell>
          <cell r="J33">
            <v>2863</v>
          </cell>
          <cell r="K33">
            <v>2465</v>
          </cell>
          <cell r="L33">
            <v>2278</v>
          </cell>
          <cell r="M33">
            <v>1734</v>
          </cell>
          <cell r="N33">
            <v>1697</v>
          </cell>
        </row>
        <row r="34">
          <cell r="A34" t="str">
            <v>v:Drugs</v>
          </cell>
          <cell r="D34" t="str">
            <v>v:Drugs</v>
          </cell>
          <cell r="E34">
            <v>7555</v>
          </cell>
          <cell r="F34">
            <v>7606</v>
          </cell>
          <cell r="G34">
            <v>8892</v>
          </cell>
          <cell r="H34">
            <v>8529</v>
          </cell>
          <cell r="I34">
            <v>7302</v>
          </cell>
          <cell r="J34">
            <v>7694</v>
          </cell>
          <cell r="K34">
            <v>7525</v>
          </cell>
          <cell r="L34">
            <v>6981</v>
          </cell>
          <cell r="M34">
            <v>6449</v>
          </cell>
          <cell r="N34">
            <v>6713</v>
          </cell>
        </row>
        <row r="35">
          <cell r="A35" t="str">
            <v>w:Other crime</v>
          </cell>
          <cell r="D35" t="str">
            <v>w:Other crime</v>
          </cell>
          <cell r="E35">
            <v>31</v>
          </cell>
          <cell r="F35">
            <v>109</v>
          </cell>
          <cell r="G35">
            <v>203</v>
          </cell>
          <cell r="H35">
            <v>268</v>
          </cell>
          <cell r="I35">
            <v>238</v>
          </cell>
          <cell r="J35">
            <v>189</v>
          </cell>
          <cell r="K35">
            <v>219</v>
          </cell>
          <cell r="L35">
            <v>213</v>
          </cell>
          <cell r="M35">
            <v>212</v>
          </cell>
          <cell r="N35">
            <v>176</v>
          </cell>
        </row>
        <row r="36">
          <cell r="A36" t="str">
            <v>B:All offences:sub-total</v>
          </cell>
          <cell r="B36" t="str">
            <v>B:All offences:sub-total</v>
          </cell>
          <cell r="E36">
            <v>83514</v>
          </cell>
          <cell r="F36">
            <v>83322</v>
          </cell>
          <cell r="G36">
            <v>85615</v>
          </cell>
          <cell r="H36">
            <v>84968</v>
          </cell>
          <cell r="I36">
            <v>79090</v>
          </cell>
          <cell r="J36">
            <v>77472</v>
          </cell>
          <cell r="K36">
            <v>73275</v>
          </cell>
          <cell r="L36">
            <v>67737</v>
          </cell>
          <cell r="M36">
            <v>64017</v>
          </cell>
          <cell r="N36">
            <v>69391</v>
          </cell>
        </row>
        <row r="37">
          <cell r="A37" t="str">
            <v>F:Miscellaneous offences:sub-total</v>
          </cell>
          <cell r="C37" t="str">
            <v>F:Miscellaneous offences:sub-total</v>
          </cell>
          <cell r="E37">
            <v>35957</v>
          </cell>
          <cell r="F37">
            <v>38083</v>
          </cell>
          <cell r="G37">
            <v>40501</v>
          </cell>
          <cell r="H37">
            <v>39612</v>
          </cell>
          <cell r="I37">
            <v>34159</v>
          </cell>
          <cell r="J37">
            <v>31491</v>
          </cell>
          <cell r="K37">
            <v>29168</v>
          </cell>
          <cell r="L37">
            <v>29453</v>
          </cell>
          <cell r="M37">
            <v>28564</v>
          </cell>
          <cell r="N37">
            <v>29133</v>
          </cell>
        </row>
        <row r="38">
          <cell r="A38" t="str">
            <v>x:Common assault</v>
          </cell>
          <cell r="D38" t="str">
            <v>x:Common assault</v>
          </cell>
          <cell r="E38">
            <v>12138</v>
          </cell>
          <cell r="F38">
            <v>12919</v>
          </cell>
          <cell r="G38">
            <v>13717</v>
          </cell>
          <cell r="H38">
            <v>13834</v>
          </cell>
          <cell r="I38">
            <v>13647</v>
          </cell>
          <cell r="J38">
            <v>12968</v>
          </cell>
          <cell r="K38">
            <v>12600</v>
          </cell>
          <cell r="L38">
            <v>12757</v>
          </cell>
          <cell r="M38">
            <v>11649</v>
          </cell>
          <cell r="N38">
            <v>11203</v>
          </cell>
        </row>
        <row r="39">
          <cell r="A39" t="str">
            <v>y:Breach of the peace</v>
          </cell>
          <cell r="D39" t="str">
            <v>y:Breach of the peace</v>
          </cell>
          <cell r="E39">
            <v>16172</v>
          </cell>
          <cell r="F39">
            <v>16894</v>
          </cell>
          <cell r="G39">
            <v>18104</v>
          </cell>
          <cell r="H39">
            <v>17494</v>
          </cell>
          <cell r="I39">
            <v>16004</v>
          </cell>
          <cell r="J39">
            <v>14077</v>
          </cell>
          <cell r="K39">
            <v>12113</v>
          </cell>
          <cell r="L39">
            <v>12544</v>
          </cell>
          <cell r="M39">
            <v>12961</v>
          </cell>
          <cell r="N39">
            <v>13723</v>
          </cell>
        </row>
        <row r="40">
          <cell r="A40" t="str">
            <v>z:Drunkenness</v>
          </cell>
          <cell r="D40" t="str">
            <v>z:Drunkenness</v>
          </cell>
          <cell r="E40">
            <v>311</v>
          </cell>
          <cell r="F40">
            <v>293</v>
          </cell>
          <cell r="G40">
            <v>261</v>
          </cell>
          <cell r="H40">
            <v>235</v>
          </cell>
          <cell r="I40">
            <v>129</v>
          </cell>
          <cell r="J40">
            <v>146</v>
          </cell>
          <cell r="K40">
            <v>160</v>
          </cell>
          <cell r="L40">
            <v>124</v>
          </cell>
          <cell r="M40">
            <v>102</v>
          </cell>
          <cell r="N40">
            <v>85</v>
          </cell>
        </row>
        <row r="41">
          <cell r="A41" t="str">
            <v>za: Urinating</v>
          </cell>
          <cell r="D41" t="str">
            <v>za: Urinating</v>
          </cell>
          <cell r="E41">
            <v>257</v>
          </cell>
          <cell r="F41">
            <v>345</v>
          </cell>
          <cell r="G41">
            <v>473</v>
          </cell>
          <cell r="H41">
            <v>514</v>
          </cell>
          <cell r="I41">
            <v>81</v>
          </cell>
          <cell r="J41">
            <v>47</v>
          </cell>
          <cell r="K41">
            <v>43</v>
          </cell>
          <cell r="L41">
            <v>20</v>
          </cell>
          <cell r="M41">
            <v>32</v>
          </cell>
          <cell r="N41">
            <v>41</v>
          </cell>
        </row>
        <row r="42">
          <cell r="A42" t="str">
            <v>zb:Other miscellaneous</v>
          </cell>
          <cell r="D42" t="str">
            <v>zb:Other miscellaneous</v>
          </cell>
          <cell r="E42">
            <v>7079</v>
          </cell>
          <cell r="F42">
            <v>7632</v>
          </cell>
          <cell r="G42">
            <v>7946</v>
          </cell>
          <cell r="H42">
            <v>7535</v>
          </cell>
          <cell r="I42">
            <v>4298</v>
          </cell>
          <cell r="J42">
            <v>4253</v>
          </cell>
          <cell r="K42">
            <v>4252</v>
          </cell>
          <cell r="L42">
            <v>4008</v>
          </cell>
          <cell r="M42">
            <v>3820</v>
          </cell>
          <cell r="N42">
            <v>4081</v>
          </cell>
        </row>
        <row r="43">
          <cell r="A43" t="str">
            <v>G:Motor vehicle offences:sub-total</v>
          </cell>
          <cell r="C43" t="str">
            <v>G:Motor vehicle offences:sub-total</v>
          </cell>
          <cell r="E43">
            <v>47557</v>
          </cell>
          <cell r="F43">
            <v>45239</v>
          </cell>
          <cell r="G43">
            <v>45114</v>
          </cell>
          <cell r="H43">
            <v>45356</v>
          </cell>
          <cell r="I43">
            <v>44931</v>
          </cell>
          <cell r="J43">
            <v>45981</v>
          </cell>
          <cell r="K43">
            <v>44107</v>
          </cell>
          <cell r="L43">
            <v>38284</v>
          </cell>
          <cell r="M43">
            <v>35453</v>
          </cell>
          <cell r="N43">
            <v>40258</v>
          </cell>
        </row>
        <row r="44">
          <cell r="A44" t="str">
            <v>zc:Dangerous and careless driving</v>
          </cell>
          <cell r="D44" t="str">
            <v>zc:Dangerous and careless driving</v>
          </cell>
          <cell r="E44">
            <v>3774</v>
          </cell>
          <cell r="F44">
            <v>3620</v>
          </cell>
          <cell r="G44">
            <v>3774</v>
          </cell>
          <cell r="H44">
            <v>3967</v>
          </cell>
          <cell r="I44">
            <v>3696</v>
          </cell>
          <cell r="J44">
            <v>3405</v>
          </cell>
          <cell r="K44">
            <v>3167</v>
          </cell>
          <cell r="L44">
            <v>2858</v>
          </cell>
          <cell r="M44">
            <v>2811</v>
          </cell>
          <cell r="N44">
            <v>3574</v>
          </cell>
        </row>
        <row r="45">
          <cell r="A45" t="str">
            <v>zd:Driving under the influence</v>
          </cell>
          <cell r="D45" t="str">
            <v>zd:Driving under the influence</v>
          </cell>
          <cell r="E45">
            <v>7997</v>
          </cell>
          <cell r="F45">
            <v>7970</v>
          </cell>
          <cell r="G45">
            <v>8066</v>
          </cell>
          <cell r="H45">
            <v>7820</v>
          </cell>
          <cell r="I45">
            <v>7222</v>
          </cell>
          <cell r="J45">
            <v>6232</v>
          </cell>
          <cell r="K45">
            <v>5351</v>
          </cell>
          <cell r="L45">
            <v>5287</v>
          </cell>
          <cell r="M45">
            <v>4735</v>
          </cell>
          <cell r="N45">
            <v>4087</v>
          </cell>
        </row>
        <row r="46">
          <cell r="A46" t="str">
            <v>ze:Speeding</v>
          </cell>
          <cell r="D46" t="str">
            <v>ze:Speeding</v>
          </cell>
          <cell r="E46">
            <v>13512</v>
          </cell>
          <cell r="F46">
            <v>12252</v>
          </cell>
          <cell r="G46">
            <v>13395</v>
          </cell>
          <cell r="H46">
            <v>14156</v>
          </cell>
          <cell r="I46">
            <v>13589</v>
          </cell>
          <cell r="J46">
            <v>14357</v>
          </cell>
          <cell r="K46">
            <v>12955</v>
          </cell>
          <cell r="L46">
            <v>12381</v>
          </cell>
          <cell r="M46">
            <v>12034</v>
          </cell>
          <cell r="N46">
            <v>14117</v>
          </cell>
        </row>
        <row r="47">
          <cell r="A47" t="str">
            <v>zf:Unlawful use of vehicle</v>
          </cell>
          <cell r="D47" t="str">
            <v>zf:Unlawful use of vehicle</v>
          </cell>
          <cell r="E47">
            <v>16592</v>
          </cell>
          <cell r="F47">
            <v>14703</v>
          </cell>
          <cell r="G47">
            <v>13450</v>
          </cell>
          <cell r="H47">
            <v>13609</v>
          </cell>
          <cell r="I47">
            <v>12741</v>
          </cell>
          <cell r="J47">
            <v>12175</v>
          </cell>
          <cell r="K47">
            <v>11053</v>
          </cell>
          <cell r="L47">
            <v>9002</v>
          </cell>
          <cell r="M47">
            <v>7855</v>
          </cell>
          <cell r="N47">
            <v>8507</v>
          </cell>
        </row>
        <row r="48">
          <cell r="A48" t="str">
            <v>zg:Vehicle defect offences</v>
          </cell>
          <cell r="D48" t="str">
            <v>zg:Vehicle defect offences</v>
          </cell>
          <cell r="E48">
            <v>1786</v>
          </cell>
          <cell r="F48">
            <v>1652</v>
          </cell>
          <cell r="G48">
            <v>1707</v>
          </cell>
          <cell r="H48">
            <v>1414</v>
          </cell>
          <cell r="I48">
            <v>1483</v>
          </cell>
          <cell r="J48">
            <v>1662</v>
          </cell>
          <cell r="K48">
            <v>1723</v>
          </cell>
          <cell r="L48">
            <v>1504</v>
          </cell>
          <cell r="M48">
            <v>1243</v>
          </cell>
          <cell r="N48">
            <v>1610</v>
          </cell>
        </row>
        <row r="49">
          <cell r="A49" t="str">
            <v>zh: Seat belt offences</v>
          </cell>
          <cell r="D49" t="str">
            <v>zh: Seat belt offences</v>
          </cell>
          <cell r="E49">
            <v>978</v>
          </cell>
          <cell r="F49">
            <v>1234</v>
          </cell>
          <cell r="G49">
            <v>1211</v>
          </cell>
          <cell r="H49">
            <v>1010</v>
          </cell>
          <cell r="I49">
            <v>1257</v>
          </cell>
          <cell r="J49">
            <v>2199</v>
          </cell>
          <cell r="K49">
            <v>2673</v>
          </cell>
          <cell r="L49">
            <v>1982</v>
          </cell>
          <cell r="M49">
            <v>2052</v>
          </cell>
          <cell r="N49">
            <v>2537</v>
          </cell>
        </row>
        <row r="50">
          <cell r="A50" t="str">
            <v>zi: Mobile phone offences</v>
          </cell>
          <cell r="D50" t="str">
            <v>zi: Mobile phone offences</v>
          </cell>
          <cell r="E50">
            <v>251</v>
          </cell>
          <cell r="F50">
            <v>631</v>
          </cell>
          <cell r="G50">
            <v>814</v>
          </cell>
          <cell r="H50">
            <v>1197</v>
          </cell>
          <cell r="I50">
            <v>2266</v>
          </cell>
          <cell r="J50">
            <v>2856</v>
          </cell>
          <cell r="K50">
            <v>3603</v>
          </cell>
          <cell r="L50">
            <v>2641</v>
          </cell>
          <cell r="M50">
            <v>2663</v>
          </cell>
          <cell r="N50">
            <v>3094</v>
          </cell>
        </row>
        <row r="51">
          <cell r="A51" t="str">
            <v>zj:Other vehicle</v>
          </cell>
          <cell r="D51" t="str">
            <v>zj:Other vehicle</v>
          </cell>
          <cell r="E51">
            <v>2667</v>
          </cell>
          <cell r="F51">
            <v>3177</v>
          </cell>
          <cell r="G51">
            <v>2697</v>
          </cell>
          <cell r="H51">
            <v>2183</v>
          </cell>
          <cell r="I51">
            <v>2677</v>
          </cell>
          <cell r="J51">
            <v>3095</v>
          </cell>
          <cell r="K51">
            <v>3582</v>
          </cell>
          <cell r="L51">
            <v>2629</v>
          </cell>
          <cell r="M51">
            <v>2060</v>
          </cell>
          <cell r="N51">
            <v>2732</v>
          </cell>
        </row>
      </sheetData>
      <sheetData sheetId="20">
        <row r="1">
          <cell r="I1" t="str">
            <v>Total</v>
          </cell>
        </row>
        <row r="2">
          <cell r="B2" t="str">
            <v>Offences with a charge proved by main crime or offence and main penalty, 2013-14 - Table 4off</v>
          </cell>
        </row>
        <row r="5">
          <cell r="E5" t="str">
            <v>Main Result of Proceedings</v>
          </cell>
          <cell r="I5" t="str">
            <v>Total</v>
          </cell>
        </row>
        <row r="6">
          <cell r="E6" t="str">
            <v>A:Custody</v>
          </cell>
          <cell r="F6" t="str">
            <v>B:Community</v>
          </cell>
          <cell r="G6" t="str">
            <v>C:Monetary</v>
          </cell>
          <cell r="H6" t="str">
            <v>D:Other</v>
          </cell>
        </row>
        <row r="7">
          <cell r="F7" t="str">
            <v>sentence</v>
          </cell>
        </row>
        <row r="8">
          <cell r="A8" t="str">
            <v>All crimes and offences</v>
          </cell>
          <cell r="B8" t="str">
            <v>All crimes and offences</v>
          </cell>
          <cell r="E8">
            <v>21648</v>
          </cell>
          <cell r="F8">
            <v>25682</v>
          </cell>
          <cell r="G8">
            <v>68005</v>
          </cell>
          <cell r="H8">
            <v>23387</v>
          </cell>
          <cell r="I8">
            <v>138722</v>
          </cell>
        </row>
        <row r="9">
          <cell r="A9" t="str">
            <v>A:All crimes:sub-total</v>
          </cell>
          <cell r="B9" t="str">
            <v>A:All crimes:sub-total</v>
          </cell>
          <cell r="E9">
            <v>13834</v>
          </cell>
          <cell r="F9">
            <v>12032</v>
          </cell>
          <cell r="G9">
            <v>12072</v>
          </cell>
          <cell r="H9">
            <v>9826</v>
          </cell>
          <cell r="I9">
            <v>47764</v>
          </cell>
        </row>
        <row r="10">
          <cell r="A10" t="str">
            <v>A:Non-sexual crimes of violence:sub-total</v>
          </cell>
          <cell r="C10" t="str">
            <v>A:Non-sexual crimes of violence:sub-total</v>
          </cell>
          <cell r="E10">
            <v>1201</v>
          </cell>
          <cell r="F10">
            <v>559</v>
          </cell>
          <cell r="G10">
            <v>111</v>
          </cell>
          <cell r="H10">
            <v>90</v>
          </cell>
          <cell r="I10">
            <v>1961</v>
          </cell>
        </row>
        <row r="11">
          <cell r="A11" t="str">
            <v>a:Homicide etc</v>
          </cell>
          <cell r="D11" t="str">
            <v>a:Homicide etc</v>
          </cell>
          <cell r="E11">
            <v>80</v>
          </cell>
          <cell r="F11">
            <v>9</v>
          </cell>
          <cell r="G11">
            <v>0</v>
          </cell>
          <cell r="H11">
            <v>3</v>
          </cell>
          <cell r="I11">
            <v>92</v>
          </cell>
        </row>
        <row r="12">
          <cell r="A12" t="str">
            <v>b:Serious assault and attempted murder</v>
          </cell>
          <cell r="D12" t="str">
            <v>b:Serious assault and attempted murder</v>
          </cell>
          <cell r="E12">
            <v>656</v>
          </cell>
          <cell r="F12">
            <v>335</v>
          </cell>
          <cell r="G12">
            <v>77</v>
          </cell>
          <cell r="H12">
            <v>19</v>
          </cell>
          <cell r="I12">
            <v>1087</v>
          </cell>
        </row>
        <row r="13">
          <cell r="A13" t="str">
            <v>c:Robbery</v>
          </cell>
          <cell r="D13" t="str">
            <v>c:Robbery</v>
          </cell>
          <cell r="E13">
            <v>393</v>
          </cell>
          <cell r="F13">
            <v>113</v>
          </cell>
          <cell r="G13">
            <v>9</v>
          </cell>
          <cell r="H13">
            <v>11</v>
          </cell>
          <cell r="I13">
            <v>526</v>
          </cell>
        </row>
        <row r="14">
          <cell r="A14" t="str">
            <v>d:Other violence</v>
          </cell>
          <cell r="D14" t="str">
            <v>d:Other violence</v>
          </cell>
          <cell r="E14">
            <v>72</v>
          </cell>
          <cell r="F14">
            <v>102</v>
          </cell>
          <cell r="G14">
            <v>25</v>
          </cell>
          <cell r="H14">
            <v>57</v>
          </cell>
          <cell r="I14">
            <v>256</v>
          </cell>
        </row>
        <row r="15">
          <cell r="A15" t="str">
            <v>B:Sexual crimes:sub-total</v>
          </cell>
          <cell r="C15" t="str">
            <v>B:Sexual crimes:sub-total</v>
          </cell>
          <cell r="E15">
            <v>868</v>
          </cell>
          <cell r="F15">
            <v>616</v>
          </cell>
          <cell r="G15">
            <v>139</v>
          </cell>
          <cell r="H15">
            <v>146</v>
          </cell>
          <cell r="I15">
            <v>1769</v>
          </cell>
        </row>
        <row r="16">
          <cell r="A16" t="str">
            <v>e:Rape and attempted rape</v>
          </cell>
          <cell r="D16" t="str">
            <v>e:Rape and attempted rape</v>
          </cell>
          <cell r="E16">
            <v>140</v>
          </cell>
          <cell r="F16">
            <v>6</v>
          </cell>
          <cell r="G16">
            <v>0</v>
          </cell>
          <cell r="H16">
            <v>2</v>
          </cell>
          <cell r="I16">
            <v>148</v>
          </cell>
        </row>
        <row r="17">
          <cell r="A17" t="str">
            <v>f:Sexual assault</v>
          </cell>
          <cell r="D17" t="str">
            <v>f:Sexual assault</v>
          </cell>
          <cell r="E17">
            <v>349</v>
          </cell>
          <cell r="F17">
            <v>145</v>
          </cell>
          <cell r="G17">
            <v>14</v>
          </cell>
          <cell r="H17">
            <v>20</v>
          </cell>
          <cell r="I17">
            <v>528</v>
          </cell>
        </row>
        <row r="18">
          <cell r="A18" t="str">
            <v>g:Offences related to prostitution</v>
          </cell>
          <cell r="D18" t="str">
            <v>g:Offences related to prostitution</v>
          </cell>
          <cell r="E18">
            <v>8</v>
          </cell>
          <cell r="F18">
            <v>10</v>
          </cell>
          <cell r="G18">
            <v>63</v>
          </cell>
          <cell r="H18">
            <v>95</v>
          </cell>
          <cell r="I18">
            <v>176</v>
          </cell>
        </row>
        <row r="19">
          <cell r="A19" t="str">
            <v>h:Other sexual crimes</v>
          </cell>
          <cell r="D19" t="str">
            <v>h:Other sexual crimes</v>
          </cell>
          <cell r="E19">
            <v>371</v>
          </cell>
          <cell r="F19">
            <v>455</v>
          </cell>
          <cell r="G19">
            <v>62</v>
          </cell>
          <cell r="H19">
            <v>29</v>
          </cell>
          <cell r="I19">
            <v>917</v>
          </cell>
        </row>
        <row r="20">
          <cell r="A20" t="str">
            <v>C:Crimes of dishonesty:sub-total</v>
          </cell>
          <cell r="C20" t="str">
            <v>C:Crimes of dishonesty:sub-total</v>
          </cell>
          <cell r="E20">
            <v>5693</v>
          </cell>
          <cell r="F20">
            <v>4311</v>
          </cell>
          <cell r="G20">
            <v>3316</v>
          </cell>
          <cell r="H20">
            <v>3116</v>
          </cell>
          <cell r="I20">
            <v>16436</v>
          </cell>
        </row>
        <row r="21">
          <cell r="A21" t="str">
            <v>i:Housebreaking</v>
          </cell>
          <cell r="D21" t="str">
            <v>i:Housebreaking</v>
          </cell>
          <cell r="E21">
            <v>773</v>
          </cell>
          <cell r="F21">
            <v>376</v>
          </cell>
          <cell r="G21">
            <v>70</v>
          </cell>
          <cell r="H21">
            <v>84</v>
          </cell>
          <cell r="I21">
            <v>1303</v>
          </cell>
        </row>
        <row r="22">
          <cell r="A22" t="str">
            <v>j:Theft by opening a lockfast place</v>
          </cell>
          <cell r="D22" t="str">
            <v>j:Theft by opening a lockfast place</v>
          </cell>
          <cell r="E22">
            <v>147</v>
          </cell>
          <cell r="F22">
            <v>78</v>
          </cell>
          <cell r="G22">
            <v>49</v>
          </cell>
          <cell r="H22">
            <v>32</v>
          </cell>
          <cell r="I22">
            <v>306</v>
          </cell>
        </row>
        <row r="23">
          <cell r="A23" t="str">
            <v>l:Theft from a motor vehicle</v>
          </cell>
          <cell r="D23" t="str">
            <v>l:Theft from a motor vehicle</v>
          </cell>
          <cell r="E23">
            <v>99</v>
          </cell>
          <cell r="F23">
            <v>86</v>
          </cell>
          <cell r="G23">
            <v>22</v>
          </cell>
          <cell r="H23">
            <v>22</v>
          </cell>
          <cell r="I23">
            <v>229</v>
          </cell>
        </row>
        <row r="24">
          <cell r="A24" t="str">
            <v>m:Theft of a motor vehicle</v>
          </cell>
          <cell r="D24" t="str">
            <v>m:Theft of a motor vehicle</v>
          </cell>
          <cell r="E24">
            <v>145</v>
          </cell>
          <cell r="F24">
            <v>140</v>
          </cell>
          <cell r="G24">
            <v>176</v>
          </cell>
          <cell r="H24">
            <v>122</v>
          </cell>
          <cell r="I24">
            <v>583</v>
          </cell>
        </row>
        <row r="25">
          <cell r="A25" t="str">
            <v>n:Shoplifting</v>
          </cell>
          <cell r="D25" t="str">
            <v>n:Shoplifting</v>
          </cell>
          <cell r="E25">
            <v>2544</v>
          </cell>
          <cell r="F25">
            <v>1762</v>
          </cell>
          <cell r="G25">
            <v>1721</v>
          </cell>
          <cell r="H25">
            <v>2044</v>
          </cell>
          <cell r="I25">
            <v>8071</v>
          </cell>
        </row>
        <row r="26">
          <cell r="A26" t="str">
            <v>o:Other theft</v>
          </cell>
          <cell r="D26" t="str">
            <v>o:Other theft</v>
          </cell>
          <cell r="E26">
            <v>1064</v>
          </cell>
          <cell r="F26">
            <v>951</v>
          </cell>
          <cell r="G26">
            <v>746</v>
          </cell>
          <cell r="H26">
            <v>487</v>
          </cell>
          <cell r="I26">
            <v>3248</v>
          </cell>
        </row>
        <row r="27">
          <cell r="A27" t="str">
            <v>p:Fraud</v>
          </cell>
          <cell r="D27" t="str">
            <v>p:Fraud</v>
          </cell>
          <cell r="E27">
            <v>364</v>
          </cell>
          <cell r="F27">
            <v>430</v>
          </cell>
          <cell r="G27">
            <v>322</v>
          </cell>
          <cell r="H27">
            <v>136</v>
          </cell>
          <cell r="I27">
            <v>1252</v>
          </cell>
        </row>
        <row r="28">
          <cell r="A28" t="str">
            <v>q:Other dishonesty</v>
          </cell>
          <cell r="D28" t="str">
            <v>q:Other dishonesty</v>
          </cell>
          <cell r="E28">
            <v>557</v>
          </cell>
          <cell r="F28">
            <v>488</v>
          </cell>
          <cell r="G28">
            <v>210</v>
          </cell>
          <cell r="H28">
            <v>189</v>
          </cell>
          <cell r="I28">
            <v>1444</v>
          </cell>
        </row>
        <row r="29">
          <cell r="A29" t="str">
            <v>D:Fire-raising, vandalism, etc:sub-total</v>
          </cell>
          <cell r="C29" t="str">
            <v>D:Fire-raising, vandalism, etc:sub-total</v>
          </cell>
          <cell r="E29">
            <v>519</v>
          </cell>
          <cell r="F29">
            <v>877</v>
          </cell>
          <cell r="G29">
            <v>1260</v>
          </cell>
          <cell r="H29">
            <v>489</v>
          </cell>
          <cell r="I29">
            <v>3145</v>
          </cell>
        </row>
        <row r="30">
          <cell r="A30" t="str">
            <v>r:Fire-raising</v>
          </cell>
          <cell r="D30" t="str">
            <v>r:Fire-raising</v>
          </cell>
          <cell r="E30">
            <v>57</v>
          </cell>
          <cell r="F30">
            <v>78</v>
          </cell>
          <cell r="G30">
            <v>6</v>
          </cell>
          <cell r="H30">
            <v>19</v>
          </cell>
          <cell r="I30">
            <v>160</v>
          </cell>
        </row>
        <row r="31">
          <cell r="A31" t="str">
            <v>s:Vandalism etc.</v>
          </cell>
          <cell r="D31" t="str">
            <v>s:Vandalism etc.</v>
          </cell>
          <cell r="E31">
            <v>462</v>
          </cell>
          <cell r="F31">
            <v>799</v>
          </cell>
          <cell r="G31">
            <v>1254</v>
          </cell>
          <cell r="H31">
            <v>470</v>
          </cell>
          <cell r="I31">
            <v>2985</v>
          </cell>
        </row>
        <row r="32">
          <cell r="A32" t="str">
            <v>E:Other crimes:sub-total</v>
          </cell>
          <cell r="C32" t="str">
            <v>E:Other crimes:sub-total</v>
          </cell>
          <cell r="E32">
            <v>5553</v>
          </cell>
          <cell r="F32">
            <v>5669</v>
          </cell>
          <cell r="G32">
            <v>7246</v>
          </cell>
          <cell r="H32">
            <v>5985</v>
          </cell>
          <cell r="I32">
            <v>24453</v>
          </cell>
        </row>
        <row r="33">
          <cell r="A33" t="str">
            <v>t:Crimes against public justice</v>
          </cell>
          <cell r="D33" t="str">
            <v>t:Crimes against public justice</v>
          </cell>
          <cell r="E33">
            <v>3179</v>
          </cell>
          <cell r="F33">
            <v>2995</v>
          </cell>
          <cell r="G33">
            <v>3090</v>
          </cell>
          <cell r="H33">
            <v>4201</v>
          </cell>
          <cell r="I33">
            <v>13465</v>
          </cell>
        </row>
        <row r="34">
          <cell r="A34" t="str">
            <v>u:Handling an offensive weapon</v>
          </cell>
          <cell r="D34" t="str">
            <v>u:Handling an offensive weapon</v>
          </cell>
          <cell r="E34">
            <v>817</v>
          </cell>
          <cell r="F34">
            <v>763</v>
          </cell>
          <cell r="G34">
            <v>229</v>
          </cell>
          <cell r="H34">
            <v>218</v>
          </cell>
          <cell r="I34">
            <v>2027</v>
          </cell>
        </row>
        <row r="35">
          <cell r="A35" t="str">
            <v>v:Drugs</v>
          </cell>
          <cell r="D35" t="str">
            <v>v:Drugs</v>
          </cell>
          <cell r="E35">
            <v>1487</v>
          </cell>
          <cell r="F35">
            <v>1841</v>
          </cell>
          <cell r="G35">
            <v>3897</v>
          </cell>
          <cell r="H35">
            <v>1528</v>
          </cell>
          <cell r="I35">
            <v>8753</v>
          </cell>
        </row>
        <row r="36">
          <cell r="A36" t="str">
            <v>w:Other crime</v>
          </cell>
          <cell r="D36" t="str">
            <v>w:Other crime</v>
          </cell>
          <cell r="E36">
            <v>70</v>
          </cell>
          <cell r="F36">
            <v>70</v>
          </cell>
          <cell r="G36">
            <v>30</v>
          </cell>
          <cell r="H36">
            <v>38</v>
          </cell>
          <cell r="I36">
            <v>208</v>
          </cell>
        </row>
        <row r="37">
          <cell r="A37" t="str">
            <v>B:All offences:sub-total</v>
          </cell>
          <cell r="B37" t="str">
            <v>B:All offences:sub-total</v>
          </cell>
          <cell r="E37">
            <v>7814</v>
          </cell>
          <cell r="F37">
            <v>13650</v>
          </cell>
          <cell r="G37">
            <v>55933</v>
          </cell>
          <cell r="H37">
            <v>13561</v>
          </cell>
          <cell r="I37">
            <v>90958</v>
          </cell>
        </row>
        <row r="38">
          <cell r="A38" t="str">
            <v>F:Miscellaneous offences:sub-total</v>
          </cell>
          <cell r="C38" t="str">
            <v>F:Miscellaneous offences:sub-total</v>
          </cell>
          <cell r="E38">
            <v>7161</v>
          </cell>
          <cell r="F38">
            <v>11986</v>
          </cell>
          <cell r="G38">
            <v>12220</v>
          </cell>
          <cell r="H38">
            <v>9328</v>
          </cell>
          <cell r="I38">
            <v>40695</v>
          </cell>
        </row>
        <row r="39">
          <cell r="A39" t="str">
            <v>x:Common assault</v>
          </cell>
          <cell r="D39" t="str">
            <v>x:Common assault</v>
          </cell>
          <cell r="E39">
            <v>3087</v>
          </cell>
          <cell r="F39">
            <v>4849</v>
          </cell>
          <cell r="G39">
            <v>4169</v>
          </cell>
          <cell r="H39">
            <v>2894</v>
          </cell>
          <cell r="I39">
            <v>14999</v>
          </cell>
        </row>
        <row r="40">
          <cell r="A40" t="str">
            <v>y:Breach of the peace</v>
          </cell>
          <cell r="D40" t="str">
            <v>y:Breach of the peace</v>
          </cell>
          <cell r="E40">
            <v>3387</v>
          </cell>
          <cell r="F40">
            <v>5521</v>
          </cell>
          <cell r="G40">
            <v>5775</v>
          </cell>
          <cell r="H40">
            <v>5064</v>
          </cell>
          <cell r="I40">
            <v>19747</v>
          </cell>
        </row>
        <row r="41">
          <cell r="A41" t="str">
            <v>z:Drunkenness</v>
          </cell>
          <cell r="D41" t="str">
            <v>z:Drunkenness</v>
          </cell>
          <cell r="E41">
            <v>5</v>
          </cell>
          <cell r="F41">
            <v>24</v>
          </cell>
          <cell r="G41">
            <v>92</v>
          </cell>
          <cell r="H41">
            <v>65</v>
          </cell>
          <cell r="I41">
            <v>186</v>
          </cell>
        </row>
        <row r="42">
          <cell r="A42" t="str">
            <v>za: Urinating</v>
          </cell>
          <cell r="D42" t="str">
            <v>za: Urinating</v>
          </cell>
          <cell r="E42">
            <v>3</v>
          </cell>
          <cell r="F42">
            <v>3</v>
          </cell>
          <cell r="G42">
            <v>50</v>
          </cell>
          <cell r="H42">
            <v>36</v>
          </cell>
          <cell r="I42">
            <v>92</v>
          </cell>
        </row>
        <row r="43">
          <cell r="A43" t="str">
            <v>zb:Other miscellaneous</v>
          </cell>
          <cell r="D43" t="str">
            <v>zb:Other miscellaneous</v>
          </cell>
          <cell r="E43">
            <v>679</v>
          </cell>
          <cell r="F43">
            <v>1589</v>
          </cell>
          <cell r="G43">
            <v>2134</v>
          </cell>
          <cell r="H43">
            <v>1269</v>
          </cell>
          <cell r="I43">
            <v>5671</v>
          </cell>
        </row>
        <row r="44">
          <cell r="A44" t="str">
            <v>G:Motor vehicle offences:sub-total</v>
          </cell>
          <cell r="C44" t="str">
            <v>G:Motor vehicle offences:sub-total</v>
          </cell>
          <cell r="E44">
            <v>653</v>
          </cell>
          <cell r="F44">
            <v>1664</v>
          </cell>
          <cell r="G44">
            <v>43713</v>
          </cell>
          <cell r="H44">
            <v>4233</v>
          </cell>
          <cell r="I44">
            <v>50263</v>
          </cell>
        </row>
        <row r="45">
          <cell r="A45" t="str">
            <v>zc:Dangerous and careless driving</v>
          </cell>
          <cell r="D45" t="str">
            <v>zc:Dangerous and careless driving</v>
          </cell>
          <cell r="E45">
            <v>137</v>
          </cell>
          <cell r="F45">
            <v>226</v>
          </cell>
          <cell r="G45">
            <v>3401</v>
          </cell>
          <cell r="H45">
            <v>192</v>
          </cell>
          <cell r="I45">
            <v>3956</v>
          </cell>
        </row>
        <row r="46">
          <cell r="A46" t="str">
            <v>zd:Driving under the influence</v>
          </cell>
          <cell r="D46" t="str">
            <v>zd:Driving under the influence</v>
          </cell>
          <cell r="E46">
            <v>155</v>
          </cell>
          <cell r="F46">
            <v>728</v>
          </cell>
          <cell r="G46">
            <v>3562</v>
          </cell>
          <cell r="H46">
            <v>92</v>
          </cell>
          <cell r="I46">
            <v>4537</v>
          </cell>
        </row>
        <row r="47">
          <cell r="A47" t="str">
            <v>ze:Speeding</v>
          </cell>
          <cell r="D47" t="str">
            <v>ze:Speeding</v>
          </cell>
          <cell r="E47">
            <v>0</v>
          </cell>
          <cell r="F47">
            <v>7</v>
          </cell>
          <cell r="G47">
            <v>14332</v>
          </cell>
          <cell r="H47">
            <v>83</v>
          </cell>
          <cell r="I47">
            <v>14422</v>
          </cell>
        </row>
        <row r="48">
          <cell r="A48" t="str">
            <v>zf:Unlawful use of vehicle</v>
          </cell>
          <cell r="D48" t="str">
            <v>zf:Unlawful use of vehicle</v>
          </cell>
          <cell r="E48">
            <v>336</v>
          </cell>
          <cell r="F48">
            <v>613</v>
          </cell>
          <cell r="G48">
            <v>10262</v>
          </cell>
          <cell r="H48">
            <v>2857</v>
          </cell>
          <cell r="I48">
            <v>14068</v>
          </cell>
        </row>
        <row r="49">
          <cell r="A49" t="str">
            <v>zg:Vehicle defect offences</v>
          </cell>
          <cell r="D49" t="str">
            <v>zg:Vehicle defect offences</v>
          </cell>
          <cell r="E49">
            <v>0</v>
          </cell>
          <cell r="F49">
            <v>0</v>
          </cell>
          <cell r="G49">
            <v>2394</v>
          </cell>
          <cell r="H49">
            <v>387</v>
          </cell>
          <cell r="I49">
            <v>2781</v>
          </cell>
        </row>
        <row r="50">
          <cell r="A50" t="str">
            <v>zh: Seat belt offences</v>
          </cell>
          <cell r="D50" t="str">
            <v>zh: Seat belt offences</v>
          </cell>
          <cell r="E50">
            <v>0</v>
          </cell>
          <cell r="F50">
            <v>1</v>
          </cell>
          <cell r="G50">
            <v>2657</v>
          </cell>
          <cell r="H50">
            <v>86</v>
          </cell>
          <cell r="I50">
            <v>2744</v>
          </cell>
        </row>
        <row r="51">
          <cell r="A51" t="str">
            <v>zi: Mobile phone offences</v>
          </cell>
          <cell r="D51" t="str">
            <v>zi: Mobile phone offences</v>
          </cell>
          <cell r="E51">
            <v>0</v>
          </cell>
          <cell r="F51">
            <v>2</v>
          </cell>
          <cell r="G51">
            <v>3255</v>
          </cell>
          <cell r="H51">
            <v>57</v>
          </cell>
          <cell r="I51">
            <v>3314</v>
          </cell>
        </row>
        <row r="52">
          <cell r="A52" t="str">
            <v>zj:Other vehicle</v>
          </cell>
          <cell r="D52" t="str">
            <v>zj:Other vehicle</v>
          </cell>
          <cell r="E52">
            <v>25</v>
          </cell>
          <cell r="F52">
            <v>87</v>
          </cell>
          <cell r="G52">
            <v>3850</v>
          </cell>
          <cell r="H52">
            <v>479</v>
          </cell>
          <cell r="I52">
            <v>4441</v>
          </cell>
        </row>
        <row r="54">
          <cell r="A54" t="str">
            <v/>
          </cell>
        </row>
        <row r="55">
          <cell r="A55" t="str">
            <v/>
          </cell>
        </row>
        <row r="56">
          <cell r="A56" t="str">
            <v/>
          </cell>
        </row>
        <row r="57">
          <cell r="A57" t="str">
            <v/>
          </cell>
        </row>
        <row r="58">
          <cell r="A58" t="str">
            <v/>
          </cell>
        </row>
        <row r="59">
          <cell r="A59" t="str">
            <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rogress and comments"/>
      <sheetName val="row titles"/>
      <sheetName val="Old Chart 1"/>
      <sheetName val="Chart  1"/>
      <sheetName val="Chart 2"/>
      <sheetName val="Chart  3"/>
      <sheetName val="Chart  4 "/>
      <sheetName val="Chart 5"/>
      <sheetName val="Chart 6"/>
      <sheetName val="Chart 7"/>
      <sheetName val="Chart 8"/>
      <sheetName val="Chart 9"/>
      <sheetName val="Chart 9 data"/>
      <sheetName val="Chart 9 data 2"/>
      <sheetName val="Chart 10"/>
      <sheetName val="Old Chart 11"/>
      <sheetName val="Charts 11 and 12"/>
      <sheetName val="Chart 13"/>
      <sheetName val="Chart 14 "/>
      <sheetName val="Chart 15 "/>
      <sheetName val="Chart 16 "/>
      <sheetName val="Chart 17  "/>
      <sheetName val="Chart 18"/>
      <sheetName val="Chart 19"/>
      <sheetName val="Average fine chart - old chart"/>
      <sheetName val="Average fine data - old chart"/>
      <sheetName val="Chart 18 NEW"/>
      <sheetName val="Age rates  "/>
      <sheetName val="Table 1 "/>
      <sheetName val="Table 2a "/>
      <sheetName val="Table 2b "/>
      <sheetName val="Table2SAS"/>
      <sheetName val="Table 3 "/>
      <sheetName val="Table3AS"/>
      <sheetName val="Table 4a "/>
      <sheetName val="Table4aSAS"/>
      <sheetName val="Table 4b "/>
      <sheetName val="Table4bSAS"/>
      <sheetName val="Table4a_offencesSAS"/>
      <sheetName val="Table4b_offencesSAS"/>
      <sheetName val="Table 4c "/>
      <sheetName val="Table 5"/>
      <sheetName val="tab5 Data"/>
      <sheetName val="midyear pop est"/>
      <sheetName val="tab5 NRSpopulation midyear"/>
      <sheetName val="Table 5 sas data"/>
      <sheetName val="Table 6a"/>
      <sheetName val="tab6a SAS"/>
      <sheetName val="Table 6b"/>
      <sheetName val="tab6b SAS"/>
      <sheetName val="Table 7"/>
      <sheetName val="tab7SAS"/>
      <sheetName val="tab7_averages"/>
      <sheetName val="Table8a"/>
      <sheetName val="tab8SAS"/>
      <sheetName val="Table 8b"/>
      <sheetName val="tab8b row SAS"/>
      <sheetName val="tab8b col SAS"/>
      <sheetName val="Table 8c"/>
      <sheetName val="tab8c SAS"/>
      <sheetName val="tab8bgender"/>
      <sheetName val="Table 9"/>
      <sheetName val="tab9SAS"/>
      <sheetName val="Table 10a"/>
      <sheetName val="tab10 SAS"/>
      <sheetName val="tab10 SAS ave days"/>
      <sheetName val="Table 10b"/>
      <sheetName val="10b sas"/>
      <sheetName val="old sas10b"/>
      <sheetName val="Table10c"/>
      <sheetName val="tab10cSAS"/>
      <sheetName val="Table 10d sas"/>
      <sheetName val="Table 10d SAS "/>
      <sheetName val="table 11 -deleted"/>
      <sheetName val="tab11 SASdata - deleted"/>
      <sheetName val="Table 11"/>
      <sheetName val="tab11 SASdata"/>
      <sheetName val="Table 12"/>
      <sheetName val="tab12 new sas"/>
      <sheetName val="Table 13 new"/>
      <sheetName val="tab 13 new sas"/>
      <sheetName val="Table 14"/>
      <sheetName val="bailSASdata"/>
      <sheetName val="Table 15 "/>
      <sheetName val="SAS data 15"/>
      <sheetName val="Table 16"/>
      <sheetName val="Table 16 - SAS"/>
      <sheetName val="Table 17"/>
      <sheetName val="tab17 SAS"/>
      <sheetName val="Table 18"/>
      <sheetName val="tab18SAs"/>
      <sheetName val="Table 19"/>
      <sheetName val="Table 20"/>
      <sheetName val="SAS19_20"/>
      <sheetName val="Table 21"/>
      <sheetName val="tab21 SAS"/>
      <sheetName val="Table 22"/>
      <sheetName val="Table 23"/>
      <sheetName val="SAS22_23"/>
      <sheetName val="Table 24"/>
      <sheetName val="Tab24SAS"/>
      <sheetName val="Bail table 2"/>
      <sheetName val="Bail table 3"/>
      <sheetName val="Sheet3"/>
      <sheetName val="NEW - D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ow r="1">
          <cell r="B1" t="str">
            <v>Persons with a charge proved by main crime or offence and main penalty, 2015-16 - Table 8a</v>
          </cell>
          <cell r="E1" t="str">
            <v>D:Prison</v>
          </cell>
          <cell r="F1" t="str">
            <v>E:YOI or detention</v>
          </cell>
          <cell r="G1" t="str">
            <v>F:Order for</v>
          </cell>
          <cell r="H1" t="str">
            <v>T: Extended</v>
          </cell>
          <cell r="I1" t="str">
            <v>U: Supervised</v>
          </cell>
          <cell r="J1" t="str">
            <v>K:Probation</v>
          </cell>
          <cell r="K1" t="str">
            <v>J:Community service</v>
          </cell>
          <cell r="L1" t="str">
            <v>G:Community</v>
          </cell>
          <cell r="M1" t="str">
            <v>H:Restriction</v>
          </cell>
          <cell r="N1" t="str">
            <v>I:Drug treatment</v>
          </cell>
          <cell r="O1" t="str">
            <v>N:Fine</v>
          </cell>
          <cell r="P1" t="str">
            <v>O:Compensation</v>
          </cell>
          <cell r="Q1" t="str">
            <v>R:Absolute</v>
          </cell>
          <cell r="R1" t="str">
            <v>S:Remit to</v>
          </cell>
          <cell r="S1" t="str">
            <v>Q:Admonition</v>
          </cell>
          <cell r="T1" t="str">
            <v>P:Insanity,</v>
          </cell>
          <cell r="U1" t="str">
            <v>Total</v>
          </cell>
        </row>
        <row r="3">
          <cell r="A3" t="str">
            <v>column order of main table</v>
          </cell>
          <cell r="E3">
            <v>16</v>
          </cell>
          <cell r="F3">
            <v>10</v>
          </cell>
          <cell r="G3">
            <v>1</v>
          </cell>
          <cell r="H3">
            <v>4</v>
          </cell>
          <cell r="I3">
            <v>17</v>
          </cell>
          <cell r="J3">
            <v>13</v>
          </cell>
          <cell r="K3">
            <v>8</v>
          </cell>
          <cell r="L3">
            <v>9</v>
          </cell>
          <cell r="M3">
            <v>3</v>
          </cell>
          <cell r="N3">
            <v>7</v>
          </cell>
          <cell r="O3">
            <v>15</v>
          </cell>
          <cell r="P3">
            <v>18</v>
          </cell>
          <cell r="Q3">
            <v>2</v>
          </cell>
          <cell r="R3">
            <v>14</v>
          </cell>
          <cell r="S3">
            <v>11</v>
          </cell>
          <cell r="T3">
            <v>12</v>
          </cell>
          <cell r="U3">
            <v>5</v>
          </cell>
        </row>
        <row r="4">
          <cell r="E4" t="str">
            <v>Custody</v>
          </cell>
          <cell r="J4" t="str">
            <v>Community sentence</v>
          </cell>
          <cell r="O4" t="str">
            <v>Monetary</v>
          </cell>
          <cell r="Q4" t="str">
            <v>Other</v>
          </cell>
          <cell r="U4" t="str">
            <v>Total</v>
          </cell>
        </row>
        <row r="5">
          <cell r="E5" t="str">
            <v>D:Prison</v>
          </cell>
          <cell r="F5" t="str">
            <v>E:YOI or detention</v>
          </cell>
          <cell r="G5" t="str">
            <v>F:Order for</v>
          </cell>
          <cell r="H5" t="str">
            <v>T: Extended</v>
          </cell>
          <cell r="I5" t="str">
            <v>U: Supervised</v>
          </cell>
          <cell r="J5" t="str">
            <v>K:Probation</v>
          </cell>
          <cell r="K5" t="str">
            <v>J:Community service</v>
          </cell>
          <cell r="L5" t="str">
            <v>G:Community</v>
          </cell>
          <cell r="M5" t="str">
            <v>H:Restriction</v>
          </cell>
          <cell r="N5" t="str">
            <v>I:Drug treatment</v>
          </cell>
          <cell r="O5" t="str">
            <v>N:Fine</v>
          </cell>
          <cell r="P5" t="str">
            <v>O:Compensation</v>
          </cell>
          <cell r="Q5" t="str">
            <v>R:Absolute</v>
          </cell>
          <cell r="R5" t="str">
            <v>S:Remit to</v>
          </cell>
          <cell r="S5" t="str">
            <v>Q:Admonition</v>
          </cell>
          <cell r="T5" t="str">
            <v>P:Insanity,</v>
          </cell>
        </row>
        <row r="6">
          <cell r="F6" t="str">
            <v>centre</v>
          </cell>
          <cell r="G6" t="str">
            <v>lifelong restriction</v>
          </cell>
          <cell r="H6" t="str">
            <v>sentence</v>
          </cell>
          <cell r="I6" t="str">
            <v>release order</v>
          </cell>
          <cell r="J6" t="str">
            <v>and other community</v>
          </cell>
          <cell r="K6" t="str">
            <v>service order</v>
          </cell>
          <cell r="L6" t="str">
            <v>payback order</v>
          </cell>
          <cell r="M6" t="str">
            <v>of liberty</v>
          </cell>
          <cell r="N6" t="str">
            <v>and testing</v>
          </cell>
          <cell r="P6" t="str">
            <v>order</v>
          </cell>
          <cell r="Q6" t="str">
            <v>discharge,</v>
          </cell>
          <cell r="R6" t="str">
            <v>childrens hearing</v>
          </cell>
          <cell r="T6" t="str">
            <v>guardianship,</v>
          </cell>
        </row>
        <row r="7">
          <cell r="J7" t="str">
            <v>sentence</v>
          </cell>
          <cell r="M7" t="str">
            <v>order</v>
          </cell>
          <cell r="N7" t="str">
            <v>order</v>
          </cell>
          <cell r="Q7" t="str">
            <v>no order made</v>
          </cell>
          <cell r="T7" t="str">
            <v>hospital order</v>
          </cell>
        </row>
        <row r="8">
          <cell r="A8" t="str">
            <v>All crimes and offences</v>
          </cell>
          <cell r="B8" t="str">
            <v>All crimes and offences</v>
          </cell>
          <cell r="E8">
            <v>12023</v>
          </cell>
          <cell r="F8">
            <v>1183</v>
          </cell>
          <cell r="G8">
            <v>10</v>
          </cell>
          <cell r="H8">
            <v>169</v>
          </cell>
          <cell r="I8">
            <v>350</v>
          </cell>
          <cell r="J8">
            <v>29</v>
          </cell>
          <cell r="K8">
            <v>40</v>
          </cell>
          <cell r="L8">
            <v>16742</v>
          </cell>
          <cell r="M8">
            <v>1646</v>
          </cell>
          <cell r="N8">
            <v>486</v>
          </cell>
          <cell r="O8">
            <v>49147</v>
          </cell>
          <cell r="P8">
            <v>771</v>
          </cell>
          <cell r="Q8">
            <v>774</v>
          </cell>
          <cell r="R8">
            <v>76</v>
          </cell>
          <cell r="S8">
            <v>16496</v>
          </cell>
          <cell r="T8">
            <v>8</v>
          </cell>
          <cell r="U8">
            <v>99950</v>
          </cell>
        </row>
        <row r="9">
          <cell r="A9" t="str">
            <v>All crimes</v>
          </cell>
          <cell r="B9" t="str">
            <v>All crimes</v>
          </cell>
          <cell r="E9">
            <v>7831</v>
          </cell>
          <cell r="F9">
            <v>787</v>
          </cell>
          <cell r="G9">
            <v>10</v>
          </cell>
          <cell r="H9">
            <v>167</v>
          </cell>
          <cell r="I9">
            <v>269</v>
          </cell>
          <cell r="J9">
            <v>23</v>
          </cell>
          <cell r="K9">
            <v>15</v>
          </cell>
          <cell r="L9">
            <v>8072</v>
          </cell>
          <cell r="M9">
            <v>931</v>
          </cell>
          <cell r="N9">
            <v>444</v>
          </cell>
          <cell r="O9">
            <v>8927</v>
          </cell>
          <cell r="P9">
            <v>449</v>
          </cell>
          <cell r="Q9">
            <v>216</v>
          </cell>
          <cell r="R9">
            <v>45</v>
          </cell>
          <cell r="S9">
            <v>7530</v>
          </cell>
          <cell r="T9">
            <v>5</v>
          </cell>
          <cell r="U9">
            <v>35721</v>
          </cell>
        </row>
        <row r="10">
          <cell r="A10" t="str">
            <v xml:space="preserve"> Non-sexual crimes of violence</v>
          </cell>
          <cell r="C10" t="str">
            <v>Non-sexual crimes of violence</v>
          </cell>
          <cell r="E10">
            <v>706</v>
          </cell>
          <cell r="F10">
            <v>107</v>
          </cell>
          <cell r="G10">
            <v>6</v>
          </cell>
          <cell r="H10">
            <v>44</v>
          </cell>
          <cell r="I10">
            <v>158</v>
          </cell>
          <cell r="J10">
            <v>1</v>
          </cell>
          <cell r="K10">
            <v>0</v>
          </cell>
          <cell r="L10">
            <v>470</v>
          </cell>
          <cell r="M10">
            <v>98</v>
          </cell>
          <cell r="N10">
            <v>7</v>
          </cell>
          <cell r="O10">
            <v>84</v>
          </cell>
          <cell r="P10">
            <v>17</v>
          </cell>
          <cell r="Q10">
            <v>3</v>
          </cell>
          <cell r="R10">
            <v>5</v>
          </cell>
          <cell r="S10">
            <v>59</v>
          </cell>
          <cell r="T10">
            <v>0</v>
          </cell>
          <cell r="U10">
            <v>1765</v>
          </cell>
        </row>
        <row r="11">
          <cell r="A11" t="str">
            <v xml:space="preserve">  Homicide etc </v>
          </cell>
          <cell r="D11" t="str">
            <v>Homicide etc</v>
          </cell>
          <cell r="E11">
            <v>53</v>
          </cell>
          <cell r="F11">
            <v>6</v>
          </cell>
          <cell r="G11">
            <v>0</v>
          </cell>
          <cell r="H11">
            <v>2</v>
          </cell>
          <cell r="I11">
            <v>0</v>
          </cell>
          <cell r="J11">
            <v>0</v>
          </cell>
          <cell r="K11">
            <v>0</v>
          </cell>
          <cell r="L11">
            <v>14</v>
          </cell>
          <cell r="M11">
            <v>4</v>
          </cell>
          <cell r="N11">
            <v>0</v>
          </cell>
          <cell r="O11">
            <v>4</v>
          </cell>
          <cell r="P11">
            <v>0</v>
          </cell>
          <cell r="Q11">
            <v>1</v>
          </cell>
          <cell r="R11">
            <v>0</v>
          </cell>
          <cell r="S11">
            <v>0</v>
          </cell>
          <cell r="T11">
            <v>0</v>
          </cell>
          <cell r="U11">
            <v>84</v>
          </cell>
        </row>
        <row r="12">
          <cell r="A12" t="str">
            <v xml:space="preserve">  Attempted murder and serious assault </v>
          </cell>
          <cell r="D12" t="str">
            <v>Serious assault and attempted murder</v>
          </cell>
          <cell r="E12">
            <v>410</v>
          </cell>
          <cell r="F12">
            <v>77</v>
          </cell>
          <cell r="G12">
            <v>5</v>
          </cell>
          <cell r="H12">
            <v>31</v>
          </cell>
          <cell r="I12">
            <v>107</v>
          </cell>
          <cell r="J12">
            <v>1</v>
          </cell>
          <cell r="K12">
            <v>0</v>
          </cell>
          <cell r="L12">
            <v>320</v>
          </cell>
          <cell r="M12">
            <v>76</v>
          </cell>
          <cell r="N12">
            <v>1</v>
          </cell>
          <cell r="O12">
            <v>59</v>
          </cell>
          <cell r="P12">
            <v>16</v>
          </cell>
          <cell r="Q12">
            <v>0</v>
          </cell>
          <cell r="R12">
            <v>1</v>
          </cell>
          <cell r="S12">
            <v>8</v>
          </cell>
          <cell r="T12">
            <v>0</v>
          </cell>
          <cell r="U12">
            <v>1112</v>
          </cell>
        </row>
        <row r="13">
          <cell r="A13" t="str">
            <v xml:space="preserve">  Robbery </v>
          </cell>
          <cell r="D13" t="str">
            <v>Robbery</v>
          </cell>
          <cell r="E13">
            <v>219</v>
          </cell>
          <cell r="F13">
            <v>23</v>
          </cell>
          <cell r="G13">
            <v>1</v>
          </cell>
          <cell r="H13">
            <v>7</v>
          </cell>
          <cell r="I13">
            <v>47</v>
          </cell>
          <cell r="J13">
            <v>0</v>
          </cell>
          <cell r="K13">
            <v>0</v>
          </cell>
          <cell r="L13">
            <v>45</v>
          </cell>
          <cell r="M13">
            <v>8</v>
          </cell>
          <cell r="N13">
            <v>5</v>
          </cell>
          <cell r="O13">
            <v>8</v>
          </cell>
          <cell r="P13">
            <v>1</v>
          </cell>
          <cell r="Q13">
            <v>0</v>
          </cell>
          <cell r="R13">
            <v>4</v>
          </cell>
          <cell r="S13">
            <v>11</v>
          </cell>
          <cell r="T13">
            <v>0</v>
          </cell>
          <cell r="U13">
            <v>379</v>
          </cell>
        </row>
        <row r="14">
          <cell r="A14" t="str">
            <v xml:space="preserve">  Other non-sexual crimes of violence</v>
          </cell>
          <cell r="D14" t="str">
            <v>Other non-sexual crimes of violence</v>
          </cell>
          <cell r="E14">
            <v>24</v>
          </cell>
          <cell r="F14">
            <v>1</v>
          </cell>
          <cell r="G14">
            <v>0</v>
          </cell>
          <cell r="H14">
            <v>4</v>
          </cell>
          <cell r="I14">
            <v>4</v>
          </cell>
          <cell r="J14">
            <v>0</v>
          </cell>
          <cell r="K14">
            <v>0</v>
          </cell>
          <cell r="L14">
            <v>91</v>
          </cell>
          <cell r="M14">
            <v>10</v>
          </cell>
          <cell r="N14">
            <v>1</v>
          </cell>
          <cell r="O14">
            <v>13</v>
          </cell>
          <cell r="P14">
            <v>0</v>
          </cell>
          <cell r="Q14">
            <v>2</v>
          </cell>
          <cell r="R14">
            <v>0</v>
          </cell>
          <cell r="S14">
            <v>40</v>
          </cell>
          <cell r="T14">
            <v>0</v>
          </cell>
          <cell r="U14">
            <v>190</v>
          </cell>
        </row>
        <row r="15">
          <cell r="A15" t="str">
            <v xml:space="preserve"> Sexual crimes</v>
          </cell>
          <cell r="C15" t="str">
            <v>Sexual crimes</v>
          </cell>
          <cell r="E15">
            <v>248</v>
          </cell>
          <cell r="F15">
            <v>11</v>
          </cell>
          <cell r="G15">
            <v>4</v>
          </cell>
          <cell r="H15">
            <v>115</v>
          </cell>
          <cell r="I15">
            <v>4</v>
          </cell>
          <cell r="J15">
            <v>20</v>
          </cell>
          <cell r="K15">
            <v>4</v>
          </cell>
          <cell r="L15">
            <v>536</v>
          </cell>
          <cell r="M15">
            <v>31</v>
          </cell>
          <cell r="N15">
            <v>0</v>
          </cell>
          <cell r="O15">
            <v>94</v>
          </cell>
          <cell r="P15">
            <v>4</v>
          </cell>
          <cell r="Q15">
            <v>16</v>
          </cell>
          <cell r="R15">
            <v>1</v>
          </cell>
          <cell r="S15">
            <v>66</v>
          </cell>
          <cell r="T15">
            <v>2</v>
          </cell>
          <cell r="U15">
            <v>1156</v>
          </cell>
        </row>
        <row r="16">
          <cell r="A16" t="str">
            <v xml:space="preserve">  Rape and attempted rape </v>
          </cell>
          <cell r="D16" t="str">
            <v>Rape and attempted rape</v>
          </cell>
          <cell r="E16">
            <v>53</v>
          </cell>
          <cell r="F16">
            <v>5</v>
          </cell>
          <cell r="G16">
            <v>4</v>
          </cell>
          <cell r="H16">
            <v>33</v>
          </cell>
          <cell r="I16">
            <v>0</v>
          </cell>
          <cell r="J16">
            <v>1</v>
          </cell>
          <cell r="K16">
            <v>0</v>
          </cell>
          <cell r="L16">
            <v>8</v>
          </cell>
          <cell r="M16">
            <v>0</v>
          </cell>
          <cell r="N16">
            <v>0</v>
          </cell>
          <cell r="O16">
            <v>0</v>
          </cell>
          <cell r="P16">
            <v>0</v>
          </cell>
          <cell r="Q16">
            <v>0</v>
          </cell>
          <cell r="R16">
            <v>0</v>
          </cell>
          <cell r="S16">
            <v>0</v>
          </cell>
          <cell r="T16">
            <v>0</v>
          </cell>
          <cell r="U16">
            <v>104</v>
          </cell>
        </row>
        <row r="17">
          <cell r="A17" t="str">
            <v xml:space="preserve">  Sexual assault </v>
          </cell>
          <cell r="D17" t="str">
            <v>Sexual assault</v>
          </cell>
          <cell r="E17">
            <v>84</v>
          </cell>
          <cell r="F17">
            <v>1</v>
          </cell>
          <cell r="G17">
            <v>0</v>
          </cell>
          <cell r="H17">
            <v>35</v>
          </cell>
          <cell r="I17">
            <v>1</v>
          </cell>
          <cell r="J17">
            <v>8</v>
          </cell>
          <cell r="K17">
            <v>2</v>
          </cell>
          <cell r="L17">
            <v>120</v>
          </cell>
          <cell r="M17">
            <v>10</v>
          </cell>
          <cell r="N17">
            <v>0</v>
          </cell>
          <cell r="O17">
            <v>7</v>
          </cell>
          <cell r="P17">
            <v>4</v>
          </cell>
          <cell r="Q17">
            <v>3</v>
          </cell>
          <cell r="R17">
            <v>1</v>
          </cell>
          <cell r="S17">
            <v>2</v>
          </cell>
          <cell r="T17">
            <v>1</v>
          </cell>
          <cell r="U17">
            <v>279</v>
          </cell>
        </row>
        <row r="18">
          <cell r="A18" t="str">
            <v xml:space="preserve">  Crimes associated with prostitution </v>
          </cell>
          <cell r="D18" t="str">
            <v>Offences related to prostitution</v>
          </cell>
          <cell r="E18">
            <v>1</v>
          </cell>
          <cell r="F18">
            <v>0</v>
          </cell>
          <cell r="G18">
            <v>0</v>
          </cell>
          <cell r="H18">
            <v>0</v>
          </cell>
          <cell r="I18">
            <v>0</v>
          </cell>
          <cell r="J18">
            <v>0</v>
          </cell>
          <cell r="K18">
            <v>0</v>
          </cell>
          <cell r="L18">
            <v>4</v>
          </cell>
          <cell r="M18">
            <v>0</v>
          </cell>
          <cell r="N18">
            <v>0</v>
          </cell>
          <cell r="O18">
            <v>40</v>
          </cell>
          <cell r="P18">
            <v>0</v>
          </cell>
          <cell r="Q18">
            <v>0</v>
          </cell>
          <cell r="R18">
            <v>0</v>
          </cell>
          <cell r="S18">
            <v>41</v>
          </cell>
          <cell r="T18">
            <v>0</v>
          </cell>
          <cell r="U18">
            <v>86</v>
          </cell>
        </row>
        <row r="19">
          <cell r="A19" t="str">
            <v xml:space="preserve">  Other sexual crimes </v>
          </cell>
          <cell r="D19" t="str">
            <v>Other sexual crimes</v>
          </cell>
          <cell r="E19">
            <v>110</v>
          </cell>
          <cell r="F19">
            <v>5</v>
          </cell>
          <cell r="G19">
            <v>0</v>
          </cell>
          <cell r="H19">
            <v>47</v>
          </cell>
          <cell r="I19">
            <v>3</v>
          </cell>
          <cell r="J19">
            <v>11</v>
          </cell>
          <cell r="K19">
            <v>2</v>
          </cell>
          <cell r="L19">
            <v>404</v>
          </cell>
          <cell r="M19">
            <v>21</v>
          </cell>
          <cell r="N19">
            <v>0</v>
          </cell>
          <cell r="O19">
            <v>47</v>
          </cell>
          <cell r="P19">
            <v>0</v>
          </cell>
          <cell r="Q19">
            <v>13</v>
          </cell>
          <cell r="R19">
            <v>0</v>
          </cell>
          <cell r="S19">
            <v>23</v>
          </cell>
          <cell r="T19">
            <v>1</v>
          </cell>
          <cell r="U19">
            <v>687</v>
          </cell>
        </row>
        <row r="20">
          <cell r="A20" t="str">
            <v xml:space="preserve"> Crimes of dishonesty</v>
          </cell>
          <cell r="C20" t="str">
            <v>Crimes of dishonesty</v>
          </cell>
          <cell r="E20">
            <v>3397</v>
          </cell>
          <cell r="F20">
            <v>261</v>
          </cell>
          <cell r="G20">
            <v>0</v>
          </cell>
          <cell r="H20">
            <v>0</v>
          </cell>
          <cell r="I20">
            <v>41</v>
          </cell>
          <cell r="J20">
            <v>1</v>
          </cell>
          <cell r="K20">
            <v>10</v>
          </cell>
          <cell r="L20">
            <v>2387</v>
          </cell>
          <cell r="M20">
            <v>219</v>
          </cell>
          <cell r="N20">
            <v>298</v>
          </cell>
          <cell r="O20">
            <v>2188</v>
          </cell>
          <cell r="P20">
            <v>236</v>
          </cell>
          <cell r="Q20">
            <v>38</v>
          </cell>
          <cell r="R20">
            <v>13</v>
          </cell>
          <cell r="S20">
            <v>2491</v>
          </cell>
          <cell r="T20">
            <v>0</v>
          </cell>
          <cell r="U20">
            <v>11580</v>
          </cell>
        </row>
        <row r="21">
          <cell r="A21" t="str">
            <v xml:space="preserve">  Housebreaking </v>
          </cell>
          <cell r="D21" t="str">
            <v>Housebreaking</v>
          </cell>
          <cell r="E21">
            <v>425</v>
          </cell>
          <cell r="F21">
            <v>77</v>
          </cell>
          <cell r="G21">
            <v>0</v>
          </cell>
          <cell r="H21">
            <v>0</v>
          </cell>
          <cell r="I21">
            <v>28</v>
          </cell>
          <cell r="J21">
            <v>0</v>
          </cell>
          <cell r="K21">
            <v>0</v>
          </cell>
          <cell r="L21">
            <v>194</v>
          </cell>
          <cell r="M21">
            <v>35</v>
          </cell>
          <cell r="N21">
            <v>27</v>
          </cell>
          <cell r="O21">
            <v>25</v>
          </cell>
          <cell r="P21">
            <v>5</v>
          </cell>
          <cell r="Q21">
            <v>2</v>
          </cell>
          <cell r="R21">
            <v>3</v>
          </cell>
          <cell r="S21">
            <v>32</v>
          </cell>
          <cell r="T21">
            <v>0</v>
          </cell>
          <cell r="U21">
            <v>853</v>
          </cell>
        </row>
        <row r="22">
          <cell r="A22" t="str">
            <v xml:space="preserve">  Theft by opening lockfast places </v>
          </cell>
          <cell r="D22" t="str">
            <v>Theft by opening a lockfast place</v>
          </cell>
          <cell r="E22">
            <v>63</v>
          </cell>
          <cell r="F22">
            <v>9</v>
          </cell>
          <cell r="G22">
            <v>0</v>
          </cell>
          <cell r="H22">
            <v>0</v>
          </cell>
          <cell r="I22">
            <v>0</v>
          </cell>
          <cell r="J22">
            <v>0</v>
          </cell>
          <cell r="K22">
            <v>0</v>
          </cell>
          <cell r="L22">
            <v>58</v>
          </cell>
          <cell r="M22">
            <v>8</v>
          </cell>
          <cell r="N22">
            <v>7</v>
          </cell>
          <cell r="O22">
            <v>25</v>
          </cell>
          <cell r="P22">
            <v>8</v>
          </cell>
          <cell r="Q22">
            <v>0</v>
          </cell>
          <cell r="R22">
            <v>1</v>
          </cell>
          <cell r="S22">
            <v>18</v>
          </cell>
          <cell r="T22">
            <v>0</v>
          </cell>
          <cell r="U22">
            <v>197</v>
          </cell>
        </row>
        <row r="23">
          <cell r="A23" t="str">
            <v xml:space="preserve">  Theft from a motor vehicle</v>
          </cell>
          <cell r="D23" t="str">
            <v>Theft from a motor vehicle</v>
          </cell>
          <cell r="E23">
            <v>37</v>
          </cell>
          <cell r="F23">
            <v>2</v>
          </cell>
          <cell r="G23">
            <v>0</v>
          </cell>
          <cell r="H23">
            <v>0</v>
          </cell>
          <cell r="I23">
            <v>0</v>
          </cell>
          <cell r="J23">
            <v>0</v>
          </cell>
          <cell r="K23">
            <v>0</v>
          </cell>
          <cell r="L23">
            <v>24</v>
          </cell>
          <cell r="M23">
            <v>6</v>
          </cell>
          <cell r="N23">
            <v>5</v>
          </cell>
          <cell r="O23">
            <v>8</v>
          </cell>
          <cell r="P23">
            <v>2</v>
          </cell>
          <cell r="Q23">
            <v>1</v>
          </cell>
          <cell r="R23">
            <v>1</v>
          </cell>
          <cell r="S23">
            <v>14</v>
          </cell>
          <cell r="T23">
            <v>0</v>
          </cell>
          <cell r="U23">
            <v>100</v>
          </cell>
        </row>
        <row r="24">
          <cell r="A24" t="str">
            <v xml:space="preserve">  Theft of a motor vehicle</v>
          </cell>
          <cell r="D24" t="str">
            <v>Theft of a motor vehicle</v>
          </cell>
          <cell r="E24">
            <v>77</v>
          </cell>
          <cell r="F24">
            <v>18</v>
          </cell>
          <cell r="G24">
            <v>0</v>
          </cell>
          <cell r="H24">
            <v>0</v>
          </cell>
          <cell r="I24">
            <v>0</v>
          </cell>
          <cell r="J24">
            <v>0</v>
          </cell>
          <cell r="K24">
            <v>0</v>
          </cell>
          <cell r="L24">
            <v>98</v>
          </cell>
          <cell r="M24">
            <v>12</v>
          </cell>
          <cell r="N24">
            <v>3</v>
          </cell>
          <cell r="O24">
            <v>62</v>
          </cell>
          <cell r="P24">
            <v>3</v>
          </cell>
          <cell r="Q24">
            <v>1</v>
          </cell>
          <cell r="R24">
            <v>1</v>
          </cell>
          <cell r="S24">
            <v>23</v>
          </cell>
          <cell r="T24">
            <v>0</v>
          </cell>
          <cell r="U24">
            <v>298</v>
          </cell>
        </row>
        <row r="25">
          <cell r="A25" t="str">
            <v xml:space="preserve">  Shoplifting</v>
          </cell>
          <cell r="D25" t="str">
            <v>Shoplifting</v>
          </cell>
          <cell r="E25">
            <v>1803</v>
          </cell>
          <cell r="F25">
            <v>69</v>
          </cell>
          <cell r="G25">
            <v>0</v>
          </cell>
          <cell r="H25">
            <v>0</v>
          </cell>
          <cell r="I25">
            <v>3</v>
          </cell>
          <cell r="J25">
            <v>1</v>
          </cell>
          <cell r="K25">
            <v>0</v>
          </cell>
          <cell r="L25">
            <v>1083</v>
          </cell>
          <cell r="M25">
            <v>71</v>
          </cell>
          <cell r="N25">
            <v>195</v>
          </cell>
          <cell r="O25">
            <v>1361</v>
          </cell>
          <cell r="P25">
            <v>101</v>
          </cell>
          <cell r="Q25">
            <v>20</v>
          </cell>
          <cell r="R25">
            <v>1</v>
          </cell>
          <cell r="S25">
            <v>1875</v>
          </cell>
          <cell r="T25">
            <v>0</v>
          </cell>
          <cell r="U25">
            <v>6583</v>
          </cell>
        </row>
        <row r="26">
          <cell r="A26" t="str">
            <v xml:space="preserve">  Other theft</v>
          </cell>
          <cell r="D26" t="str">
            <v>Other theft</v>
          </cell>
          <cell r="E26">
            <v>557</v>
          </cell>
          <cell r="F26">
            <v>51</v>
          </cell>
          <cell r="G26">
            <v>0</v>
          </cell>
          <cell r="H26">
            <v>0</v>
          </cell>
          <cell r="I26">
            <v>6</v>
          </cell>
          <cell r="J26">
            <v>0</v>
          </cell>
          <cell r="K26">
            <v>1</v>
          </cell>
          <cell r="L26">
            <v>512</v>
          </cell>
          <cell r="M26">
            <v>49</v>
          </cell>
          <cell r="N26">
            <v>37</v>
          </cell>
          <cell r="O26">
            <v>422</v>
          </cell>
          <cell r="P26">
            <v>76</v>
          </cell>
          <cell r="Q26">
            <v>10</v>
          </cell>
          <cell r="R26">
            <v>3</v>
          </cell>
          <cell r="S26">
            <v>367</v>
          </cell>
          <cell r="T26">
            <v>0</v>
          </cell>
          <cell r="U26">
            <v>2091</v>
          </cell>
        </row>
        <row r="27">
          <cell r="A27" t="str">
            <v xml:space="preserve">  Fraud</v>
          </cell>
          <cell r="D27" t="str">
            <v>Fraud</v>
          </cell>
          <cell r="E27">
            <v>156</v>
          </cell>
          <cell r="F27">
            <v>8</v>
          </cell>
          <cell r="G27">
            <v>0</v>
          </cell>
          <cell r="H27">
            <v>0</v>
          </cell>
          <cell r="I27">
            <v>1</v>
          </cell>
          <cell r="J27">
            <v>0</v>
          </cell>
          <cell r="K27">
            <v>5</v>
          </cell>
          <cell r="L27">
            <v>148</v>
          </cell>
          <cell r="M27">
            <v>11</v>
          </cell>
          <cell r="N27">
            <v>6</v>
          </cell>
          <cell r="O27">
            <v>125</v>
          </cell>
          <cell r="P27">
            <v>32</v>
          </cell>
          <cell r="Q27">
            <v>2</v>
          </cell>
          <cell r="R27">
            <v>0</v>
          </cell>
          <cell r="S27">
            <v>50</v>
          </cell>
          <cell r="T27">
            <v>0</v>
          </cell>
          <cell r="U27">
            <v>544</v>
          </cell>
        </row>
        <row r="28">
          <cell r="A28" t="str">
            <v xml:space="preserve">  Other dishonesty</v>
          </cell>
          <cell r="D28" t="str">
            <v>Other dishonesty</v>
          </cell>
          <cell r="E28">
            <v>279</v>
          </cell>
          <cell r="F28">
            <v>27</v>
          </cell>
          <cell r="G28">
            <v>0</v>
          </cell>
          <cell r="H28">
            <v>0</v>
          </cell>
          <cell r="I28">
            <v>3</v>
          </cell>
          <cell r="J28">
            <v>0</v>
          </cell>
          <cell r="K28">
            <v>4</v>
          </cell>
          <cell r="L28">
            <v>270</v>
          </cell>
          <cell r="M28">
            <v>27</v>
          </cell>
          <cell r="N28">
            <v>18</v>
          </cell>
          <cell r="O28">
            <v>160</v>
          </cell>
          <cell r="P28">
            <v>9</v>
          </cell>
          <cell r="Q28">
            <v>2</v>
          </cell>
          <cell r="R28">
            <v>3</v>
          </cell>
          <cell r="S28">
            <v>112</v>
          </cell>
          <cell r="T28">
            <v>0</v>
          </cell>
          <cell r="U28">
            <v>914</v>
          </cell>
        </row>
        <row r="29">
          <cell r="A29" t="str">
            <v xml:space="preserve"> Fire-raising, vandalism, etc.</v>
          </cell>
          <cell r="C29" t="str">
            <v>Fire-raising, vandalism, etc</v>
          </cell>
          <cell r="E29">
            <v>284</v>
          </cell>
          <cell r="F29">
            <v>57</v>
          </cell>
          <cell r="G29">
            <v>0</v>
          </cell>
          <cell r="H29">
            <v>1</v>
          </cell>
          <cell r="I29">
            <v>17</v>
          </cell>
          <cell r="J29">
            <v>0</v>
          </cell>
          <cell r="K29">
            <v>1</v>
          </cell>
          <cell r="L29">
            <v>598</v>
          </cell>
          <cell r="M29">
            <v>63</v>
          </cell>
          <cell r="N29">
            <v>7</v>
          </cell>
          <cell r="O29">
            <v>605</v>
          </cell>
          <cell r="P29">
            <v>184</v>
          </cell>
          <cell r="Q29">
            <v>22</v>
          </cell>
          <cell r="R29">
            <v>5</v>
          </cell>
          <cell r="S29">
            <v>383</v>
          </cell>
          <cell r="T29">
            <v>2</v>
          </cell>
          <cell r="U29">
            <v>2229</v>
          </cell>
        </row>
        <row r="30">
          <cell r="A30" t="str">
            <v xml:space="preserve">  Fire-raising </v>
          </cell>
          <cell r="D30" t="str">
            <v>Fire-raising</v>
          </cell>
          <cell r="E30">
            <v>25</v>
          </cell>
          <cell r="F30">
            <v>8</v>
          </cell>
          <cell r="G30">
            <v>0</v>
          </cell>
          <cell r="H30">
            <v>0</v>
          </cell>
          <cell r="I30">
            <v>16</v>
          </cell>
          <cell r="J30">
            <v>0</v>
          </cell>
          <cell r="K30">
            <v>0</v>
          </cell>
          <cell r="L30">
            <v>35</v>
          </cell>
          <cell r="M30">
            <v>8</v>
          </cell>
          <cell r="N30">
            <v>0</v>
          </cell>
          <cell r="O30">
            <v>13</v>
          </cell>
          <cell r="P30">
            <v>0</v>
          </cell>
          <cell r="Q30">
            <v>0</v>
          </cell>
          <cell r="R30">
            <v>1</v>
          </cell>
          <cell r="S30">
            <v>8</v>
          </cell>
          <cell r="T30">
            <v>1</v>
          </cell>
          <cell r="U30">
            <v>115</v>
          </cell>
        </row>
        <row r="31">
          <cell r="A31" t="str">
            <v xml:space="preserve">  Vandalism etc. </v>
          </cell>
          <cell r="D31" t="str">
            <v>Vandalism etc.</v>
          </cell>
          <cell r="E31">
            <v>259</v>
          </cell>
          <cell r="F31">
            <v>49</v>
          </cell>
          <cell r="G31">
            <v>0</v>
          </cell>
          <cell r="H31">
            <v>1</v>
          </cell>
          <cell r="I31">
            <v>1</v>
          </cell>
          <cell r="J31">
            <v>0</v>
          </cell>
          <cell r="K31">
            <v>1</v>
          </cell>
          <cell r="L31">
            <v>563</v>
          </cell>
          <cell r="M31">
            <v>55</v>
          </cell>
          <cell r="N31">
            <v>7</v>
          </cell>
          <cell r="O31">
            <v>592</v>
          </cell>
          <cell r="P31">
            <v>184</v>
          </cell>
          <cell r="Q31">
            <v>22</v>
          </cell>
          <cell r="R31">
            <v>4</v>
          </cell>
          <cell r="S31">
            <v>375</v>
          </cell>
          <cell r="T31">
            <v>1</v>
          </cell>
          <cell r="U31">
            <v>2114</v>
          </cell>
        </row>
        <row r="32">
          <cell r="A32" t="str">
            <v xml:space="preserve"> Other crimes</v>
          </cell>
          <cell r="C32" t="str">
            <v>Other crimes</v>
          </cell>
          <cell r="E32">
            <v>3196</v>
          </cell>
          <cell r="F32">
            <v>351</v>
          </cell>
          <cell r="G32">
            <v>0</v>
          </cell>
          <cell r="H32">
            <v>7</v>
          </cell>
          <cell r="I32">
            <v>49</v>
          </cell>
          <cell r="J32">
            <v>1</v>
          </cell>
          <cell r="K32">
            <v>0</v>
          </cell>
          <cell r="L32">
            <v>4081</v>
          </cell>
          <cell r="M32">
            <v>520</v>
          </cell>
          <cell r="N32">
            <v>132</v>
          </cell>
          <cell r="O32">
            <v>5956</v>
          </cell>
          <cell r="P32">
            <v>8</v>
          </cell>
          <cell r="Q32">
            <v>137</v>
          </cell>
          <cell r="R32">
            <v>21</v>
          </cell>
          <cell r="S32">
            <v>4531</v>
          </cell>
          <cell r="T32">
            <v>1</v>
          </cell>
          <cell r="U32">
            <v>18991</v>
          </cell>
        </row>
        <row r="33">
          <cell r="A33" t="str">
            <v xml:space="preserve">  Crimes against public justice </v>
          </cell>
          <cell r="D33" t="str">
            <v>Crimes against public justice</v>
          </cell>
          <cell r="E33">
            <v>1774</v>
          </cell>
          <cell r="F33">
            <v>260</v>
          </cell>
          <cell r="G33">
            <v>0</v>
          </cell>
          <cell r="H33">
            <v>4</v>
          </cell>
          <cell r="I33">
            <v>7</v>
          </cell>
          <cell r="J33">
            <v>1</v>
          </cell>
          <cell r="K33">
            <v>0</v>
          </cell>
          <cell r="L33">
            <v>2284</v>
          </cell>
          <cell r="M33">
            <v>272</v>
          </cell>
          <cell r="N33">
            <v>42</v>
          </cell>
          <cell r="O33">
            <v>2299</v>
          </cell>
          <cell r="P33">
            <v>2</v>
          </cell>
          <cell r="Q33">
            <v>70</v>
          </cell>
          <cell r="R33">
            <v>15</v>
          </cell>
          <cell r="S33">
            <v>3165</v>
          </cell>
          <cell r="T33">
            <v>0</v>
          </cell>
          <cell r="U33">
            <v>10195</v>
          </cell>
        </row>
        <row r="34">
          <cell r="A34" t="str">
            <v xml:space="preserve">  Handling offensive weapons </v>
          </cell>
          <cell r="D34" t="str">
            <v>Handling offensive weapons</v>
          </cell>
          <cell r="E34">
            <v>419</v>
          </cell>
          <cell r="F34">
            <v>54</v>
          </cell>
          <cell r="G34">
            <v>0</v>
          </cell>
          <cell r="H34">
            <v>0</v>
          </cell>
          <cell r="I34">
            <v>36</v>
          </cell>
          <cell r="J34">
            <v>0</v>
          </cell>
          <cell r="K34">
            <v>0</v>
          </cell>
          <cell r="L34">
            <v>523</v>
          </cell>
          <cell r="M34">
            <v>82</v>
          </cell>
          <cell r="N34">
            <v>16</v>
          </cell>
          <cell r="O34">
            <v>224</v>
          </cell>
          <cell r="P34">
            <v>0</v>
          </cell>
          <cell r="Q34">
            <v>13</v>
          </cell>
          <cell r="R34">
            <v>5</v>
          </cell>
          <cell r="S34">
            <v>120</v>
          </cell>
          <cell r="T34">
            <v>1</v>
          </cell>
          <cell r="U34">
            <v>1493</v>
          </cell>
        </row>
        <row r="35">
          <cell r="A35" t="str">
            <v xml:space="preserve">  Drugs </v>
          </cell>
          <cell r="D35" t="str">
            <v>Drugs</v>
          </cell>
          <cell r="E35">
            <v>970</v>
          </cell>
          <cell r="F35">
            <v>34</v>
          </cell>
          <cell r="G35">
            <v>0</v>
          </cell>
          <cell r="H35">
            <v>1</v>
          </cell>
          <cell r="I35">
            <v>5</v>
          </cell>
          <cell r="J35">
            <v>0</v>
          </cell>
          <cell r="K35">
            <v>0</v>
          </cell>
          <cell r="L35">
            <v>1233</v>
          </cell>
          <cell r="M35">
            <v>160</v>
          </cell>
          <cell r="N35">
            <v>74</v>
          </cell>
          <cell r="O35">
            <v>3410</v>
          </cell>
          <cell r="P35">
            <v>0</v>
          </cell>
          <cell r="Q35">
            <v>52</v>
          </cell>
          <cell r="R35">
            <v>1</v>
          </cell>
          <cell r="S35">
            <v>1212</v>
          </cell>
          <cell r="T35">
            <v>0</v>
          </cell>
          <cell r="U35">
            <v>7152</v>
          </cell>
        </row>
        <row r="36">
          <cell r="A36" t="str">
            <v xml:space="preserve">  Other crime </v>
          </cell>
          <cell r="D36" t="str">
            <v>Other crime</v>
          </cell>
          <cell r="E36">
            <v>33</v>
          </cell>
          <cell r="F36">
            <v>3</v>
          </cell>
          <cell r="G36">
            <v>0</v>
          </cell>
          <cell r="H36">
            <v>2</v>
          </cell>
          <cell r="I36">
            <v>1</v>
          </cell>
          <cell r="J36">
            <v>0</v>
          </cell>
          <cell r="K36">
            <v>0</v>
          </cell>
          <cell r="L36">
            <v>41</v>
          </cell>
          <cell r="M36">
            <v>6</v>
          </cell>
          <cell r="N36">
            <v>0</v>
          </cell>
          <cell r="O36">
            <v>23</v>
          </cell>
          <cell r="P36">
            <v>6</v>
          </cell>
          <cell r="Q36">
            <v>2</v>
          </cell>
          <cell r="R36">
            <v>0</v>
          </cell>
          <cell r="S36">
            <v>34</v>
          </cell>
          <cell r="T36">
            <v>0</v>
          </cell>
          <cell r="U36">
            <v>151</v>
          </cell>
        </row>
        <row r="37">
          <cell r="A37" t="str">
            <v>All offences</v>
          </cell>
          <cell r="B37" t="str">
            <v>All offences</v>
          </cell>
          <cell r="E37">
            <v>4192</v>
          </cell>
          <cell r="F37">
            <v>396</v>
          </cell>
          <cell r="G37">
            <v>0</v>
          </cell>
          <cell r="H37">
            <v>2</v>
          </cell>
          <cell r="I37">
            <v>81</v>
          </cell>
          <cell r="J37">
            <v>6</v>
          </cell>
          <cell r="K37">
            <v>25</v>
          </cell>
          <cell r="L37">
            <v>8670</v>
          </cell>
          <cell r="M37">
            <v>715</v>
          </cell>
          <cell r="N37">
            <v>42</v>
          </cell>
          <cell r="O37">
            <v>40220</v>
          </cell>
          <cell r="P37">
            <v>322</v>
          </cell>
          <cell r="Q37">
            <v>558</v>
          </cell>
          <cell r="R37">
            <v>31</v>
          </cell>
          <cell r="S37">
            <v>8966</v>
          </cell>
          <cell r="T37">
            <v>3</v>
          </cell>
          <cell r="U37">
            <v>64229</v>
          </cell>
        </row>
        <row r="38">
          <cell r="A38" t="str">
            <v xml:space="preserve"> Miscellaneous offences</v>
          </cell>
          <cell r="C38" t="str">
            <v>Miscellaneous offences</v>
          </cell>
          <cell r="E38">
            <v>3783</v>
          </cell>
          <cell r="F38">
            <v>371</v>
          </cell>
          <cell r="G38">
            <v>0</v>
          </cell>
          <cell r="H38">
            <v>2</v>
          </cell>
          <cell r="I38">
            <v>78</v>
          </cell>
          <cell r="J38">
            <v>6</v>
          </cell>
          <cell r="K38">
            <v>25</v>
          </cell>
          <cell r="L38">
            <v>7597</v>
          </cell>
          <cell r="M38">
            <v>646</v>
          </cell>
          <cell r="N38">
            <v>38</v>
          </cell>
          <cell r="O38">
            <v>10310</v>
          </cell>
          <cell r="P38">
            <v>315</v>
          </cell>
          <cell r="Q38">
            <v>506</v>
          </cell>
          <cell r="R38">
            <v>31</v>
          </cell>
          <cell r="S38">
            <v>7949</v>
          </cell>
          <cell r="T38">
            <v>3</v>
          </cell>
          <cell r="U38">
            <v>31660</v>
          </cell>
        </row>
        <row r="39">
          <cell r="A39" t="str">
            <v xml:space="preserve">  Common assault </v>
          </cell>
          <cell r="D39" t="str">
            <v>Common assault</v>
          </cell>
          <cell r="E39">
            <v>1623</v>
          </cell>
          <cell r="F39">
            <v>199</v>
          </cell>
          <cell r="G39">
            <v>0</v>
          </cell>
          <cell r="H39">
            <v>1</v>
          </cell>
          <cell r="I39">
            <v>58</v>
          </cell>
          <cell r="J39">
            <v>2</v>
          </cell>
          <cell r="K39">
            <v>4</v>
          </cell>
          <cell r="L39">
            <v>3335</v>
          </cell>
          <cell r="M39">
            <v>302</v>
          </cell>
          <cell r="N39">
            <v>13</v>
          </cell>
          <cell r="O39">
            <v>3666</v>
          </cell>
          <cell r="P39">
            <v>188</v>
          </cell>
          <cell r="Q39">
            <v>223</v>
          </cell>
          <cell r="R39">
            <v>16</v>
          </cell>
          <cell r="S39">
            <v>2448</v>
          </cell>
          <cell r="T39">
            <v>1</v>
          </cell>
          <cell r="U39">
            <v>12079</v>
          </cell>
        </row>
        <row r="40">
          <cell r="A40" t="str">
            <v xml:space="preserve">  Breach of the peace etc. </v>
          </cell>
          <cell r="D40" t="str">
            <v>Breach of the peace etc</v>
          </cell>
          <cell r="E40">
            <v>1822</v>
          </cell>
          <cell r="F40">
            <v>163</v>
          </cell>
          <cell r="G40">
            <v>0</v>
          </cell>
          <cell r="H40">
            <v>1</v>
          </cell>
          <cell r="I40">
            <v>19</v>
          </cell>
          <cell r="J40">
            <v>0</v>
          </cell>
          <cell r="K40">
            <v>1</v>
          </cell>
          <cell r="L40">
            <v>3516</v>
          </cell>
          <cell r="M40">
            <v>272</v>
          </cell>
          <cell r="N40">
            <v>21</v>
          </cell>
          <cell r="O40">
            <v>5418</v>
          </cell>
          <cell r="P40">
            <v>83</v>
          </cell>
          <cell r="Q40">
            <v>232</v>
          </cell>
          <cell r="R40">
            <v>10</v>
          </cell>
          <cell r="S40">
            <v>4738</v>
          </cell>
          <cell r="T40">
            <v>2</v>
          </cell>
          <cell r="U40">
            <v>16298</v>
          </cell>
        </row>
        <row r="41">
          <cell r="A41" t="str">
            <v xml:space="preserve">  Drunkenness and other disorderly conduct</v>
          </cell>
          <cell r="D41" t="str">
            <v>Drunkenness and other disorderly conduct</v>
          </cell>
          <cell r="E41">
            <v>3</v>
          </cell>
          <cell r="F41">
            <v>0</v>
          </cell>
          <cell r="G41">
            <v>0</v>
          </cell>
          <cell r="H41">
            <v>0</v>
          </cell>
          <cell r="I41">
            <v>0</v>
          </cell>
          <cell r="J41">
            <v>0</v>
          </cell>
          <cell r="K41">
            <v>0</v>
          </cell>
          <cell r="L41">
            <v>6</v>
          </cell>
          <cell r="M41">
            <v>0</v>
          </cell>
          <cell r="N41">
            <v>0</v>
          </cell>
          <cell r="O41">
            <v>67</v>
          </cell>
          <cell r="P41">
            <v>0</v>
          </cell>
          <cell r="Q41">
            <v>2</v>
          </cell>
          <cell r="R41">
            <v>0</v>
          </cell>
          <cell r="S41">
            <v>70</v>
          </cell>
          <cell r="T41">
            <v>0</v>
          </cell>
          <cell r="U41">
            <v>148</v>
          </cell>
        </row>
        <row r="42">
          <cell r="A42" t="str">
            <v xml:space="preserve">  Other miscellaneous, including urinating</v>
          </cell>
          <cell r="D42" t="str">
            <v>Other miscellaneous, including urinating</v>
          </cell>
          <cell r="E42">
            <v>335</v>
          </cell>
          <cell r="F42">
            <v>9</v>
          </cell>
          <cell r="G42">
            <v>0</v>
          </cell>
          <cell r="H42">
            <v>0</v>
          </cell>
          <cell r="I42">
            <v>1</v>
          </cell>
          <cell r="J42">
            <v>4</v>
          </cell>
          <cell r="K42">
            <v>20</v>
          </cell>
          <cell r="L42">
            <v>740</v>
          </cell>
          <cell r="M42">
            <v>72</v>
          </cell>
          <cell r="N42">
            <v>4</v>
          </cell>
          <cell r="O42">
            <v>1159</v>
          </cell>
          <cell r="P42">
            <v>44</v>
          </cell>
          <cell r="Q42">
            <v>49</v>
          </cell>
          <cell r="R42">
            <v>5</v>
          </cell>
          <cell r="S42">
            <v>693</v>
          </cell>
          <cell r="T42">
            <v>0</v>
          </cell>
          <cell r="U42">
            <v>3135</v>
          </cell>
        </row>
        <row r="43">
          <cell r="A43" t="str">
            <v xml:space="preserve"> Motor vehicle offences</v>
          </cell>
          <cell r="C43" t="str">
            <v>Motor vehicle offences</v>
          </cell>
          <cell r="E43">
            <v>409</v>
          </cell>
          <cell r="F43">
            <v>25</v>
          </cell>
          <cell r="G43">
            <v>0</v>
          </cell>
          <cell r="H43">
            <v>0</v>
          </cell>
          <cell r="I43">
            <v>3</v>
          </cell>
          <cell r="J43">
            <v>0</v>
          </cell>
          <cell r="K43">
            <v>0</v>
          </cell>
          <cell r="L43">
            <v>1073</v>
          </cell>
          <cell r="M43">
            <v>69</v>
          </cell>
          <cell r="N43">
            <v>4</v>
          </cell>
          <cell r="O43">
            <v>29910</v>
          </cell>
          <cell r="P43">
            <v>7</v>
          </cell>
          <cell r="Q43">
            <v>52</v>
          </cell>
          <cell r="R43">
            <v>0</v>
          </cell>
          <cell r="S43">
            <v>1017</v>
          </cell>
          <cell r="T43">
            <v>0</v>
          </cell>
          <cell r="U43">
            <v>32569</v>
          </cell>
        </row>
        <row r="44">
          <cell r="A44" t="str">
            <v xml:space="preserve">  Dangerous and careless driving </v>
          </cell>
          <cell r="D44" t="str">
            <v>Dangerous and careless driving</v>
          </cell>
          <cell r="E44">
            <v>125</v>
          </cell>
          <cell r="F44">
            <v>15</v>
          </cell>
          <cell r="G44">
            <v>0</v>
          </cell>
          <cell r="H44">
            <v>0</v>
          </cell>
          <cell r="I44">
            <v>3</v>
          </cell>
          <cell r="J44">
            <v>0</v>
          </cell>
          <cell r="K44">
            <v>0</v>
          </cell>
          <cell r="L44">
            <v>217</v>
          </cell>
          <cell r="M44">
            <v>23</v>
          </cell>
          <cell r="N44">
            <v>1</v>
          </cell>
          <cell r="O44">
            <v>3118</v>
          </cell>
          <cell r="P44">
            <v>5</v>
          </cell>
          <cell r="Q44">
            <v>1</v>
          </cell>
          <cell r="R44">
            <v>0</v>
          </cell>
          <cell r="S44">
            <v>64</v>
          </cell>
          <cell r="T44">
            <v>0</v>
          </cell>
          <cell r="U44">
            <v>3572</v>
          </cell>
        </row>
        <row r="45">
          <cell r="A45" t="str">
            <v xml:space="preserve">  Driving under the influence </v>
          </cell>
          <cell r="D45" t="str">
            <v>Driving under the influence</v>
          </cell>
          <cell r="E45">
            <v>96</v>
          </cell>
          <cell r="F45">
            <v>1</v>
          </cell>
          <cell r="G45">
            <v>0</v>
          </cell>
          <cell r="H45">
            <v>0</v>
          </cell>
          <cell r="I45">
            <v>0</v>
          </cell>
          <cell r="J45">
            <v>0</v>
          </cell>
          <cell r="K45">
            <v>0</v>
          </cell>
          <cell r="L45">
            <v>559</v>
          </cell>
          <cell r="M45">
            <v>29</v>
          </cell>
          <cell r="N45">
            <v>3</v>
          </cell>
          <cell r="O45">
            <v>2820</v>
          </cell>
          <cell r="P45">
            <v>0</v>
          </cell>
          <cell r="Q45">
            <v>3</v>
          </cell>
          <cell r="R45">
            <v>0</v>
          </cell>
          <cell r="S45">
            <v>28</v>
          </cell>
          <cell r="T45">
            <v>0</v>
          </cell>
          <cell r="U45">
            <v>3539</v>
          </cell>
        </row>
        <row r="46">
          <cell r="A46" t="str">
            <v xml:space="preserve">  Speeding </v>
          </cell>
          <cell r="D46" t="str">
            <v>Speeding</v>
          </cell>
          <cell r="E46">
            <v>0</v>
          </cell>
          <cell r="F46">
            <v>0</v>
          </cell>
          <cell r="G46">
            <v>0</v>
          </cell>
          <cell r="H46">
            <v>0</v>
          </cell>
          <cell r="I46">
            <v>0</v>
          </cell>
          <cell r="J46">
            <v>0</v>
          </cell>
          <cell r="K46">
            <v>0</v>
          </cell>
          <cell r="L46">
            <v>14</v>
          </cell>
          <cell r="M46">
            <v>0</v>
          </cell>
          <cell r="N46">
            <v>0</v>
          </cell>
          <cell r="O46">
            <v>12282</v>
          </cell>
          <cell r="P46">
            <v>0</v>
          </cell>
          <cell r="Q46">
            <v>5</v>
          </cell>
          <cell r="R46">
            <v>0</v>
          </cell>
          <cell r="S46">
            <v>64</v>
          </cell>
          <cell r="T46">
            <v>0</v>
          </cell>
          <cell r="U46">
            <v>12365</v>
          </cell>
        </row>
        <row r="47">
          <cell r="A47" t="str">
            <v xml:space="preserve">  Unlawful use of motor vehicle </v>
          </cell>
          <cell r="D47" t="str">
            <v>Unlawful use of vehicle</v>
          </cell>
          <cell r="E47">
            <v>182</v>
          </cell>
          <cell r="F47">
            <v>7</v>
          </cell>
          <cell r="G47">
            <v>0</v>
          </cell>
          <cell r="H47">
            <v>0</v>
          </cell>
          <cell r="I47">
            <v>0</v>
          </cell>
          <cell r="J47">
            <v>0</v>
          </cell>
          <cell r="K47">
            <v>0</v>
          </cell>
          <cell r="L47">
            <v>246</v>
          </cell>
          <cell r="M47">
            <v>16</v>
          </cell>
          <cell r="N47">
            <v>0</v>
          </cell>
          <cell r="O47">
            <v>5224</v>
          </cell>
          <cell r="P47">
            <v>0</v>
          </cell>
          <cell r="Q47">
            <v>36</v>
          </cell>
          <cell r="R47">
            <v>0</v>
          </cell>
          <cell r="S47">
            <v>620</v>
          </cell>
          <cell r="T47">
            <v>0</v>
          </cell>
          <cell r="U47">
            <v>6331</v>
          </cell>
        </row>
        <row r="48">
          <cell r="A48" t="str">
            <v xml:space="preserve">  Vehicle defect offences </v>
          </cell>
          <cell r="D48" t="str">
            <v>Vehicle defect offences</v>
          </cell>
          <cell r="E48">
            <v>0</v>
          </cell>
          <cell r="F48">
            <v>0</v>
          </cell>
          <cell r="G48">
            <v>0</v>
          </cell>
          <cell r="H48">
            <v>0</v>
          </cell>
          <cell r="I48">
            <v>0</v>
          </cell>
          <cell r="J48">
            <v>0</v>
          </cell>
          <cell r="K48">
            <v>0</v>
          </cell>
          <cell r="L48">
            <v>7</v>
          </cell>
          <cell r="M48">
            <v>0</v>
          </cell>
          <cell r="N48">
            <v>0</v>
          </cell>
          <cell r="O48">
            <v>1426</v>
          </cell>
          <cell r="P48">
            <v>0</v>
          </cell>
          <cell r="Q48">
            <v>3</v>
          </cell>
          <cell r="R48">
            <v>0</v>
          </cell>
          <cell r="S48">
            <v>98</v>
          </cell>
          <cell r="T48">
            <v>0</v>
          </cell>
          <cell r="U48">
            <v>1534</v>
          </cell>
        </row>
        <row r="49">
          <cell r="A49" t="str">
            <v xml:space="preserve">  Other motor vehicle offences </v>
          </cell>
          <cell r="D49" t="str">
            <v>Other vehicle</v>
          </cell>
          <cell r="E49">
            <v>6</v>
          </cell>
          <cell r="F49">
            <v>2</v>
          </cell>
          <cell r="G49">
            <v>0</v>
          </cell>
          <cell r="H49">
            <v>0</v>
          </cell>
          <cell r="I49">
            <v>0</v>
          </cell>
          <cell r="J49">
            <v>0</v>
          </cell>
          <cell r="K49">
            <v>0</v>
          </cell>
          <cell r="L49">
            <v>30</v>
          </cell>
          <cell r="M49">
            <v>1</v>
          </cell>
          <cell r="N49">
            <v>0</v>
          </cell>
          <cell r="O49">
            <v>5040</v>
          </cell>
          <cell r="P49">
            <v>2</v>
          </cell>
          <cell r="Q49">
            <v>4</v>
          </cell>
          <cell r="R49">
            <v>0</v>
          </cell>
          <cell r="S49">
            <v>143</v>
          </cell>
          <cell r="T49">
            <v>0</v>
          </cell>
          <cell r="U49">
            <v>5228</v>
          </cell>
        </row>
      </sheetData>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ow r="1">
          <cell r="A1" t="str">
            <v>Table 2: People convicted with an aggravator recorded, 2004-05 to 2015-16</v>
          </cell>
        </row>
      </sheetData>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master template"/>
      <sheetName val="Progress and comments"/>
      <sheetName val="Chart  1"/>
      <sheetName val="Chart 2"/>
      <sheetName val="Chart  3"/>
      <sheetName val="Chart  4 "/>
      <sheetName val="Chart 5"/>
      <sheetName val="Chart 6"/>
      <sheetName val="Chart 7"/>
      <sheetName val="Chart 8"/>
      <sheetName val="Chart 9"/>
      <sheetName val="Chart 9 data"/>
      <sheetName val="Chart 9 data 2"/>
      <sheetName val="Chart 10"/>
      <sheetName val="Charts 11 and 12"/>
      <sheetName val="Chart 13"/>
      <sheetName val="Chart 14 "/>
      <sheetName val="Chart 15 "/>
      <sheetName val="Chart 16  "/>
      <sheetName val="Chart 17"/>
      <sheetName val="Chart 18"/>
      <sheetName val="Average fine chart - old chart"/>
      <sheetName val="Average fine data - old chart"/>
      <sheetName val="Age rates  "/>
      <sheetName val="Table 1 "/>
      <sheetName val="Table 2a "/>
      <sheetName val="Table 2b "/>
      <sheetName val="Table2SAS"/>
      <sheetName val="Table 3 "/>
      <sheetName val="Table3SAS"/>
      <sheetName val="Table 4a "/>
      <sheetName val="Table4aSAS"/>
      <sheetName val="Table4a_offencesSAS"/>
      <sheetName val="Table 4b "/>
      <sheetName val="Table4bSAS"/>
      <sheetName val="Table4b_offencesSAS"/>
      <sheetName val="Table 4c "/>
      <sheetName val="Table 5"/>
      <sheetName val="tab5 Data"/>
      <sheetName val="midyear pop est"/>
      <sheetName val="tab5 NRSpopulation midyear"/>
      <sheetName val="Table 5 sas data"/>
      <sheetName val="Table 6a"/>
      <sheetName val="tab6a SAS"/>
      <sheetName val="tab6apcn"/>
      <sheetName val="Table 6b"/>
      <sheetName val="tab6b SAS"/>
      <sheetName val="tab6bpcn"/>
      <sheetName val="Table 7"/>
      <sheetName val="tab7SAS"/>
      <sheetName val="tab7_averages"/>
      <sheetName val="tab7pcn"/>
      <sheetName val="Table8a"/>
      <sheetName val="tab8SAS"/>
      <sheetName val="Table 8b"/>
      <sheetName val="tab8b row SAS"/>
      <sheetName val="tab8b col SAS"/>
      <sheetName val="Table 8c"/>
      <sheetName val="tab8cgender"/>
      <sheetName val="tab8cmale SAS"/>
      <sheetName val="tab8cfemale"/>
      <sheetName val="Table 9"/>
      <sheetName val="tab9SAS"/>
      <sheetName val="Table 10a"/>
      <sheetName val="tab10a SAS"/>
      <sheetName val="Table 10b"/>
      <sheetName val="10b sas"/>
      <sheetName val="Table10c"/>
      <sheetName val="tab10cSAS"/>
      <sheetName val="Table 10d "/>
      <sheetName val="Table 10d SAS "/>
      <sheetName val="Table 11"/>
      <sheetName val="tab11 SASdata"/>
      <sheetName val="Table 12"/>
      <sheetName val="tab12 sas"/>
      <sheetName val="Table 13"/>
      <sheetName val="tab13sas"/>
      <sheetName val="Table 14"/>
      <sheetName val="tab14bailSASdata"/>
      <sheetName val="Table 15 "/>
      <sheetName val="tab15SAS "/>
      <sheetName val="Table 16"/>
      <sheetName val="Table 16 - SAS"/>
      <sheetName val="Table 17"/>
      <sheetName val="tab17 SAS"/>
      <sheetName val="Table 18"/>
      <sheetName val="tab18SAs"/>
      <sheetName val="Table 18b"/>
      <sheetName val="tab18SASb"/>
      <sheetName val="Table 19"/>
      <sheetName val="tab19 SAS"/>
      <sheetName val="Table 20"/>
      <sheetName val="Table 21"/>
      <sheetName val="SAS20_21"/>
      <sheetName val="Table 22"/>
      <sheetName val="Tab22SAS"/>
      <sheetName val="Table A"/>
      <sheetName val="Table A SAS"/>
      <sheetName val="Table B"/>
      <sheetName val="Table B SA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
          <cell r="B1" t="str">
            <v>ave sentence</v>
          </cell>
        </row>
      </sheetData>
      <sheetData sheetId="13"/>
      <sheetData sheetId="14"/>
      <sheetData sheetId="15"/>
      <sheetData sheetId="16"/>
      <sheetData sheetId="17"/>
      <sheetData sheetId="18"/>
      <sheetData sheetId="19"/>
      <sheetData sheetId="20"/>
      <sheetData sheetId="21"/>
      <sheetData sheetId="22"/>
      <sheetData sheetId="23">
        <row r="1">
          <cell r="A1" t="str">
            <v>Chart 4 - Persons fined by average fine and crime type, 2014-15</v>
          </cell>
        </row>
      </sheetData>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ow r="1">
          <cell r="E1" t="str">
            <v>Under
21</v>
          </cell>
        </row>
      </sheetData>
      <sheetData sheetId="45"/>
      <sheetData sheetId="46"/>
      <sheetData sheetId="47">
        <row r="1">
          <cell r="E1" t="str">
            <v>Under
21</v>
          </cell>
        </row>
      </sheetData>
      <sheetData sheetId="48"/>
      <sheetData sheetId="49"/>
      <sheetData sheetId="50">
        <row r="1">
          <cell r="D1" t="str">
            <v>2008-09</v>
          </cell>
        </row>
      </sheetData>
      <sheetData sheetId="51"/>
      <sheetData sheetId="52">
        <row r="1">
          <cell r="E1" t="str">
            <v>2008-09</v>
          </cell>
        </row>
      </sheetData>
      <sheetData sheetId="53"/>
      <sheetData sheetId="54">
        <row r="3">
          <cell r="A3" t="str">
            <v>column order of main table - check each year and amend if needed</v>
          </cell>
        </row>
      </sheetData>
      <sheetData sheetId="55"/>
      <sheetData sheetId="56">
        <row r="1">
          <cell r="J1" t="str">
            <v>Custody</v>
          </cell>
        </row>
      </sheetData>
      <sheetData sheetId="57">
        <row r="1">
          <cell r="D1" t="str">
            <v>Custody</v>
          </cell>
        </row>
      </sheetData>
      <sheetData sheetId="58"/>
      <sheetData sheetId="59"/>
      <sheetData sheetId="60">
        <row r="1">
          <cell r="E1" t="str">
            <v>Custody</v>
          </cell>
          <cell r="F1" t="str">
            <v>Community
sentence</v>
          </cell>
          <cell r="G1" t="str">
            <v>Financial penalty</v>
          </cell>
          <cell r="H1" t="str">
            <v>Other</v>
          </cell>
          <cell r="I1" t="str">
            <v>Total</v>
          </cell>
        </row>
        <row r="2">
          <cell r="B2" t="str">
            <v>Type of Accused=Male Person</v>
          </cell>
        </row>
        <row r="4">
          <cell r="B4" t="str">
            <v/>
          </cell>
          <cell r="E4" t="str">
            <v>res2</v>
          </cell>
          <cell r="I4" t="str">
            <v>Total</v>
          </cell>
        </row>
        <row r="5">
          <cell r="E5" t="str">
            <v>Custody</v>
          </cell>
          <cell r="F5" t="str">
            <v>Community
sentence</v>
          </cell>
          <cell r="G5" t="str">
            <v>Financial penalty</v>
          </cell>
          <cell r="H5" t="str">
            <v>Other</v>
          </cell>
        </row>
        <row r="6">
          <cell r="E6" t="str">
            <v>PctN</v>
          </cell>
          <cell r="F6" t="str">
            <v>PctN</v>
          </cell>
          <cell r="G6" t="str">
            <v>PctN</v>
          </cell>
          <cell r="H6" t="str">
            <v>PctN</v>
          </cell>
          <cell r="I6" t="str">
            <v>PctN</v>
          </cell>
        </row>
        <row r="7">
          <cell r="A7" t="str">
            <v>All crimes and offences</v>
          </cell>
          <cell r="B7" t="str">
            <v>All crimes and offences</v>
          </cell>
          <cell r="E7">
            <v>16</v>
          </cell>
          <cell r="F7">
            <v>21</v>
          </cell>
          <cell r="G7">
            <v>48</v>
          </cell>
          <cell r="H7">
            <v>15</v>
          </cell>
          <cell r="I7">
            <v>100</v>
          </cell>
        </row>
        <row r="8">
          <cell r="A8" t="str">
            <v>All crimes</v>
          </cell>
          <cell r="B8" t="str">
            <v>All crimes</v>
          </cell>
          <cell r="C8" t="str">
            <v/>
          </cell>
          <cell r="E8">
            <v>29</v>
          </cell>
          <cell r="F8">
            <v>27</v>
          </cell>
          <cell r="G8">
            <v>24</v>
          </cell>
          <cell r="H8">
            <v>20</v>
          </cell>
          <cell r="I8">
            <v>100</v>
          </cell>
        </row>
        <row r="9">
          <cell r="A9" t="str">
            <v>Non-sexual crimes of violence</v>
          </cell>
          <cell r="C9" t="str">
            <v>Non-sexual crimes of violence</v>
          </cell>
          <cell r="D9" t="str">
            <v/>
          </cell>
          <cell r="E9">
            <v>56</v>
          </cell>
          <cell r="F9">
            <v>31</v>
          </cell>
          <cell r="G9">
            <v>10</v>
          </cell>
          <cell r="H9">
            <v>3</v>
          </cell>
          <cell r="I9">
            <v>100</v>
          </cell>
        </row>
        <row r="10">
          <cell r="A10" t="str">
            <v>Homicide etc.</v>
          </cell>
          <cell r="D10" t="str">
            <v>Homicide etc.</v>
          </cell>
          <cell r="E10">
            <v>72</v>
          </cell>
          <cell r="F10">
            <v>22</v>
          </cell>
          <cell r="G10">
            <v>4</v>
          </cell>
          <cell r="H10">
            <v>2</v>
          </cell>
          <cell r="I10">
            <v>100</v>
          </cell>
        </row>
        <row r="11">
          <cell r="A11" t="str">
            <v>Attempted murder and serious assault</v>
          </cell>
          <cell r="D11" t="str">
            <v>Attempted murder and serious assault</v>
          </cell>
          <cell r="E11">
            <v>50</v>
          </cell>
          <cell r="F11">
            <v>35</v>
          </cell>
          <cell r="G11">
            <v>13</v>
          </cell>
          <cell r="H11">
            <v>2</v>
          </cell>
          <cell r="I11">
            <v>100</v>
          </cell>
        </row>
        <row r="12">
          <cell r="A12" t="str">
            <v>Robbery</v>
          </cell>
          <cell r="D12" t="str">
            <v>Robbery</v>
          </cell>
          <cell r="E12">
            <v>74</v>
          </cell>
          <cell r="F12">
            <v>20</v>
          </cell>
          <cell r="G12">
            <v>3</v>
          </cell>
          <cell r="H12">
            <v>3</v>
          </cell>
          <cell r="I12">
            <v>100</v>
          </cell>
        </row>
        <row r="13">
          <cell r="A13" t="str">
            <v>Other non-sexual crimes of violence</v>
          </cell>
          <cell r="D13" t="str">
            <v>Other non-sexual crimes of violence</v>
          </cell>
          <cell r="E13">
            <v>39</v>
          </cell>
          <cell r="F13">
            <v>32</v>
          </cell>
          <cell r="G13">
            <v>12</v>
          </cell>
          <cell r="H13">
            <v>17</v>
          </cell>
          <cell r="I13">
            <v>100</v>
          </cell>
        </row>
        <row r="14">
          <cell r="A14" t="str">
            <v>Sexual crimes</v>
          </cell>
          <cell r="C14" t="str">
            <v>Sexual crimes</v>
          </cell>
          <cell r="D14" t="str">
            <v/>
          </cell>
          <cell r="E14">
            <v>39</v>
          </cell>
          <cell r="F14">
            <v>50</v>
          </cell>
          <cell r="G14">
            <v>7</v>
          </cell>
          <cell r="H14">
            <v>4</v>
          </cell>
          <cell r="I14">
            <v>100</v>
          </cell>
        </row>
        <row r="15">
          <cell r="A15" t="str">
            <v>Rape and attempted rape</v>
          </cell>
          <cell r="D15" t="str">
            <v>Rape and attempted rape</v>
          </cell>
          <cell r="E15">
            <v>97</v>
          </cell>
          <cell r="F15">
            <v>1</v>
          </cell>
          <cell r="G15">
            <v>0</v>
          </cell>
          <cell r="H15">
            <v>2</v>
          </cell>
          <cell r="I15">
            <v>100</v>
          </cell>
        </row>
        <row r="16">
          <cell r="A16" t="str">
            <v>Sexual assault</v>
          </cell>
          <cell r="D16" t="str">
            <v>Sexual assault</v>
          </cell>
          <cell r="E16">
            <v>40</v>
          </cell>
          <cell r="F16">
            <v>52</v>
          </cell>
          <cell r="G16">
            <v>5</v>
          </cell>
          <cell r="H16">
            <v>3</v>
          </cell>
          <cell r="I16">
            <v>100</v>
          </cell>
        </row>
        <row r="17">
          <cell r="A17" t="str">
            <v>Crimes associated with prostitution</v>
          </cell>
          <cell r="D17" t="str">
            <v>Crimes associated with prostitution</v>
          </cell>
          <cell r="E17">
            <v>6</v>
          </cell>
          <cell r="F17">
            <v>6</v>
          </cell>
          <cell r="G17">
            <v>81</v>
          </cell>
          <cell r="H17">
            <v>6</v>
          </cell>
          <cell r="I17">
            <v>100</v>
          </cell>
        </row>
        <row r="18">
          <cell r="A18" t="str">
            <v>Other sexual crimes</v>
          </cell>
          <cell r="D18" t="str">
            <v>Other sexual crimes</v>
          </cell>
          <cell r="E18">
            <v>30</v>
          </cell>
          <cell r="F18">
            <v>59</v>
          </cell>
          <cell r="G18">
            <v>6</v>
          </cell>
          <cell r="H18">
            <v>4</v>
          </cell>
          <cell r="I18">
            <v>100</v>
          </cell>
        </row>
        <row r="19">
          <cell r="A19" t="str">
            <v>Crimes of dishonesty</v>
          </cell>
          <cell r="C19" t="str">
            <v>Crimes of dishonesty</v>
          </cell>
          <cell r="D19" t="str">
            <v/>
          </cell>
          <cell r="E19">
            <v>36</v>
          </cell>
          <cell r="F19">
            <v>25</v>
          </cell>
          <cell r="G19">
            <v>18</v>
          </cell>
          <cell r="H19">
            <v>21</v>
          </cell>
          <cell r="I19">
            <v>100</v>
          </cell>
        </row>
        <row r="20">
          <cell r="A20" t="str">
            <v>Housebreaking</v>
          </cell>
          <cell r="D20" t="str">
            <v>Housebreaking</v>
          </cell>
          <cell r="E20">
            <v>65</v>
          </cell>
          <cell r="F20">
            <v>26</v>
          </cell>
          <cell r="G20">
            <v>5</v>
          </cell>
          <cell r="H20">
            <v>4</v>
          </cell>
          <cell r="I20">
            <v>100</v>
          </cell>
        </row>
        <row r="21">
          <cell r="A21" t="str">
            <v>Theft by opening lockfast places</v>
          </cell>
          <cell r="D21" t="str">
            <v>Theft by opening lockfast places</v>
          </cell>
          <cell r="E21">
            <v>52</v>
          </cell>
          <cell r="F21">
            <v>25</v>
          </cell>
          <cell r="G21">
            <v>10</v>
          </cell>
          <cell r="H21">
            <v>13</v>
          </cell>
          <cell r="I21">
            <v>100</v>
          </cell>
        </row>
        <row r="22">
          <cell r="A22" t="str">
            <v>Theft from a motor vehicle</v>
          </cell>
          <cell r="D22" t="str">
            <v>Theft from a motor vehicle</v>
          </cell>
          <cell r="E22">
            <v>46</v>
          </cell>
          <cell r="F22">
            <v>43</v>
          </cell>
          <cell r="G22">
            <v>6</v>
          </cell>
          <cell r="H22">
            <v>5</v>
          </cell>
          <cell r="I22">
            <v>100</v>
          </cell>
        </row>
        <row r="23">
          <cell r="A23" t="str">
            <v>Theft of a motor vehicle</v>
          </cell>
          <cell r="D23" t="str">
            <v>Theft of a motor vehicle</v>
          </cell>
          <cell r="E23">
            <v>33</v>
          </cell>
          <cell r="F23">
            <v>41</v>
          </cell>
          <cell r="G23">
            <v>17</v>
          </cell>
          <cell r="H23">
            <v>9</v>
          </cell>
          <cell r="I23">
            <v>100</v>
          </cell>
        </row>
        <row r="24">
          <cell r="A24" t="str">
            <v>Shoplifting</v>
          </cell>
          <cell r="D24" t="str">
            <v>Shoplifting</v>
          </cell>
          <cell r="E24">
            <v>30</v>
          </cell>
          <cell r="F24">
            <v>20</v>
          </cell>
          <cell r="G24">
            <v>21</v>
          </cell>
          <cell r="H24">
            <v>30</v>
          </cell>
          <cell r="I24">
            <v>100</v>
          </cell>
        </row>
        <row r="25">
          <cell r="A25" t="str">
            <v>Other theft</v>
          </cell>
          <cell r="D25" t="str">
            <v>Other theft</v>
          </cell>
          <cell r="E25">
            <v>35</v>
          </cell>
          <cell r="F25">
            <v>30</v>
          </cell>
          <cell r="G25">
            <v>21</v>
          </cell>
          <cell r="H25">
            <v>14</v>
          </cell>
          <cell r="I25">
            <v>100</v>
          </cell>
        </row>
        <row r="26">
          <cell r="A26" t="str">
            <v>Fraud</v>
          </cell>
          <cell r="D26" t="str">
            <v>Fraud</v>
          </cell>
          <cell r="E26">
            <v>38</v>
          </cell>
          <cell r="F26">
            <v>27</v>
          </cell>
          <cell r="G26">
            <v>27</v>
          </cell>
          <cell r="H26">
            <v>7</v>
          </cell>
          <cell r="I26">
            <v>100</v>
          </cell>
        </row>
        <row r="27">
          <cell r="A27" t="str">
            <v>Other dishonesty</v>
          </cell>
          <cell r="D27" t="str">
            <v>Other dishonesty</v>
          </cell>
          <cell r="E27">
            <v>36</v>
          </cell>
          <cell r="F27">
            <v>34</v>
          </cell>
          <cell r="G27">
            <v>14</v>
          </cell>
          <cell r="H27">
            <v>15</v>
          </cell>
          <cell r="I27">
            <v>100</v>
          </cell>
        </row>
        <row r="28">
          <cell r="A28" t="str">
            <v>Fire-raising, vandalism, etc.</v>
          </cell>
          <cell r="C28" t="str">
            <v>Fire-raising, vandalism, etc.</v>
          </cell>
          <cell r="D28" t="str">
            <v/>
          </cell>
          <cell r="E28">
            <v>21</v>
          </cell>
          <cell r="F28">
            <v>32</v>
          </cell>
          <cell r="G28">
            <v>32</v>
          </cell>
          <cell r="H28">
            <v>15</v>
          </cell>
          <cell r="I28">
            <v>100</v>
          </cell>
        </row>
        <row r="29">
          <cell r="A29" t="str">
            <v>Fire-raising</v>
          </cell>
          <cell r="D29" t="str">
            <v>Fire-raising</v>
          </cell>
          <cell r="E29">
            <v>48</v>
          </cell>
          <cell r="F29">
            <v>39</v>
          </cell>
          <cell r="G29">
            <v>5</v>
          </cell>
          <cell r="H29">
            <v>8</v>
          </cell>
          <cell r="I29">
            <v>100</v>
          </cell>
        </row>
        <row r="30">
          <cell r="A30" t="str">
            <v>Vandalism etc.</v>
          </cell>
          <cell r="D30" t="str">
            <v>Vandalism etc.</v>
          </cell>
          <cell r="E30">
            <v>18</v>
          </cell>
          <cell r="F30">
            <v>32</v>
          </cell>
          <cell r="G30">
            <v>34</v>
          </cell>
          <cell r="H30">
            <v>16</v>
          </cell>
          <cell r="I30">
            <v>100</v>
          </cell>
        </row>
        <row r="31">
          <cell r="A31" t="str">
            <v>Other crimes</v>
          </cell>
          <cell r="C31" t="str">
            <v>Other crimes</v>
          </cell>
          <cell r="D31" t="str">
            <v/>
          </cell>
          <cell r="E31">
            <v>21</v>
          </cell>
          <cell r="F31">
            <v>26</v>
          </cell>
          <cell r="G31">
            <v>29</v>
          </cell>
          <cell r="H31">
            <v>24</v>
          </cell>
          <cell r="I31">
            <v>100</v>
          </cell>
        </row>
        <row r="32">
          <cell r="A32" t="str">
            <v>Crimes against public justice</v>
          </cell>
          <cell r="D32" t="str">
            <v>Crimes against public justice</v>
          </cell>
          <cell r="E32">
            <v>21</v>
          </cell>
          <cell r="F32">
            <v>25</v>
          </cell>
          <cell r="G32">
            <v>22</v>
          </cell>
          <cell r="H32">
            <v>31</v>
          </cell>
          <cell r="I32">
            <v>100</v>
          </cell>
        </row>
        <row r="33">
          <cell r="A33" t="str">
            <v>Handling offensive weapons</v>
          </cell>
          <cell r="D33" t="str">
            <v>Handling offensive weapons</v>
          </cell>
          <cell r="E33">
            <v>37</v>
          </cell>
          <cell r="F33">
            <v>39</v>
          </cell>
          <cell r="G33">
            <v>15</v>
          </cell>
          <cell r="H33">
            <v>10</v>
          </cell>
          <cell r="I33">
            <v>100</v>
          </cell>
        </row>
        <row r="34">
          <cell r="A34" t="str">
            <v>Drugs</v>
          </cell>
          <cell r="D34" t="str">
            <v>Drugs</v>
          </cell>
          <cell r="E34">
            <v>17</v>
          </cell>
          <cell r="F34">
            <v>23</v>
          </cell>
          <cell r="G34">
            <v>43</v>
          </cell>
          <cell r="H34">
            <v>17</v>
          </cell>
          <cell r="I34">
            <v>100</v>
          </cell>
        </row>
        <row r="35">
          <cell r="A35" t="str">
            <v>Other crime</v>
          </cell>
          <cell r="D35" t="str">
            <v>Other crime</v>
          </cell>
          <cell r="E35">
            <v>38</v>
          </cell>
          <cell r="F35">
            <v>30</v>
          </cell>
          <cell r="G35">
            <v>18</v>
          </cell>
          <cell r="H35">
            <v>13</v>
          </cell>
          <cell r="I35">
            <v>100</v>
          </cell>
        </row>
        <row r="36">
          <cell r="A36" t="str">
            <v>All offences</v>
          </cell>
          <cell r="B36" t="str">
            <v>All offences</v>
          </cell>
          <cell r="C36" t="str">
            <v/>
          </cell>
          <cell r="E36">
            <v>9</v>
          </cell>
          <cell r="F36">
            <v>17</v>
          </cell>
          <cell r="G36">
            <v>62</v>
          </cell>
          <cell r="H36">
            <v>13</v>
          </cell>
          <cell r="I36">
            <v>100</v>
          </cell>
        </row>
        <row r="37">
          <cell r="A37" t="str">
            <v>Miscellaneous offences</v>
          </cell>
          <cell r="C37" t="str">
            <v>Miscellaneous offences</v>
          </cell>
          <cell r="D37" t="str">
            <v/>
          </cell>
          <cell r="E37">
            <v>16</v>
          </cell>
          <cell r="F37">
            <v>29</v>
          </cell>
          <cell r="G37">
            <v>32</v>
          </cell>
          <cell r="H37">
            <v>23</v>
          </cell>
          <cell r="I37">
            <v>100</v>
          </cell>
        </row>
        <row r="38">
          <cell r="A38" t="str">
            <v>Common assault</v>
          </cell>
          <cell r="D38" t="str">
            <v>Common assault</v>
          </cell>
          <cell r="E38">
            <v>19</v>
          </cell>
          <cell r="F38">
            <v>34</v>
          </cell>
          <cell r="G38">
            <v>30</v>
          </cell>
          <cell r="H38">
            <v>17</v>
          </cell>
          <cell r="I38">
            <v>100</v>
          </cell>
        </row>
        <row r="39">
          <cell r="A39" t="str">
            <v>Breach of the peace etc.</v>
          </cell>
          <cell r="D39" t="str">
            <v>Breach of the peace etc.</v>
          </cell>
          <cell r="E39">
            <v>14</v>
          </cell>
          <cell r="F39">
            <v>27</v>
          </cell>
          <cell r="G39">
            <v>32</v>
          </cell>
          <cell r="H39">
            <v>27</v>
          </cell>
          <cell r="I39">
            <v>100</v>
          </cell>
        </row>
        <row r="40">
          <cell r="A40" t="str">
            <v>Drunkenness and other disorderly conduct</v>
          </cell>
          <cell r="D40" t="str">
            <v>Drunkenness and other disorderly conduct</v>
          </cell>
          <cell r="E40">
            <v>3</v>
          </cell>
          <cell r="F40">
            <v>14</v>
          </cell>
          <cell r="G40">
            <v>48</v>
          </cell>
          <cell r="H40">
            <v>34</v>
          </cell>
          <cell r="I40">
            <v>100</v>
          </cell>
        </row>
        <row r="41">
          <cell r="A41" t="str">
            <v>Other miscellaneous, including urinating</v>
          </cell>
          <cell r="D41" t="str">
            <v>Other miscellaneous, including urinating</v>
          </cell>
          <cell r="E41">
            <v>16</v>
          </cell>
          <cell r="F41">
            <v>23</v>
          </cell>
          <cell r="G41">
            <v>40</v>
          </cell>
          <cell r="H41">
            <v>21</v>
          </cell>
          <cell r="I41">
            <v>100</v>
          </cell>
        </row>
        <row r="42">
          <cell r="A42" t="str">
            <v>Motor vehicle offences</v>
          </cell>
          <cell r="C42" t="str">
            <v>Motor vehicle offences</v>
          </cell>
          <cell r="D42" t="str">
            <v/>
          </cell>
          <cell r="E42">
            <v>2</v>
          </cell>
          <cell r="F42">
            <v>5</v>
          </cell>
          <cell r="G42">
            <v>88</v>
          </cell>
          <cell r="H42">
            <v>4</v>
          </cell>
          <cell r="I42">
            <v>100</v>
          </cell>
        </row>
        <row r="43">
          <cell r="A43" t="str">
            <v>Dangerous and careless driving</v>
          </cell>
          <cell r="D43" t="str">
            <v>Dangerous and careless driving</v>
          </cell>
          <cell r="E43">
            <v>5</v>
          </cell>
          <cell r="F43">
            <v>11</v>
          </cell>
          <cell r="G43">
            <v>81</v>
          </cell>
          <cell r="H43">
            <v>3</v>
          </cell>
          <cell r="I43">
            <v>100</v>
          </cell>
        </row>
        <row r="44">
          <cell r="A44" t="str">
            <v>Driving under the influence</v>
          </cell>
          <cell r="D44" t="str">
            <v>Driving under the influence</v>
          </cell>
          <cell r="E44">
            <v>2</v>
          </cell>
          <cell r="F44">
            <v>16</v>
          </cell>
          <cell r="G44">
            <v>80</v>
          </cell>
          <cell r="H44">
            <v>2</v>
          </cell>
          <cell r="I44">
            <v>100</v>
          </cell>
        </row>
        <row r="45">
          <cell r="A45" t="str">
            <v>Speeding</v>
          </cell>
          <cell r="D45" t="str">
            <v>Speeding</v>
          </cell>
          <cell r="E45">
            <v>0</v>
          </cell>
          <cell r="F45">
            <v>0.4</v>
          </cell>
          <cell r="G45">
            <v>99</v>
          </cell>
          <cell r="H45">
            <v>1</v>
          </cell>
          <cell r="I45">
            <v>100</v>
          </cell>
        </row>
        <row r="46">
          <cell r="A46" t="str">
            <v>Unlawful use of motor vehicle</v>
          </cell>
          <cell r="D46" t="str">
            <v>Unlawful use of motor vehicle</v>
          </cell>
          <cell r="E46">
            <v>4</v>
          </cell>
          <cell r="F46">
            <v>7</v>
          </cell>
          <cell r="G46">
            <v>79</v>
          </cell>
          <cell r="H46">
            <v>10</v>
          </cell>
          <cell r="I46">
            <v>100</v>
          </cell>
        </row>
        <row r="47">
          <cell r="A47" t="str">
            <v>Vehicle defect offences</v>
          </cell>
          <cell r="D47" t="str">
            <v>Vehicle defect offences</v>
          </cell>
          <cell r="E47">
            <v>0.4</v>
          </cell>
          <cell r="F47">
            <v>0.4</v>
          </cell>
          <cell r="G47">
            <v>93</v>
          </cell>
          <cell r="H47">
            <v>7</v>
          </cell>
          <cell r="I47">
            <v>100</v>
          </cell>
        </row>
        <row r="48">
          <cell r="A48" t="str">
            <v>Other motor vehicle offences</v>
          </cell>
          <cell r="D48" t="str">
            <v>Other motor vehicle offences</v>
          </cell>
          <cell r="E48">
            <v>0.4</v>
          </cell>
          <cell r="F48">
            <v>1</v>
          </cell>
          <cell r="G48">
            <v>94</v>
          </cell>
          <cell r="H48">
            <v>4</v>
          </cell>
          <cell r="I48">
            <v>100</v>
          </cell>
        </row>
        <row r="49">
          <cell r="A49" t="str">
            <v/>
          </cell>
        </row>
        <row r="50">
          <cell r="A50" t="str">
            <v/>
          </cell>
        </row>
        <row r="51">
          <cell r="A51" t="str">
            <v/>
          </cell>
        </row>
        <row r="52">
          <cell r="A52" t="str">
            <v/>
          </cell>
        </row>
      </sheetData>
      <sheetData sheetId="61">
        <row r="1">
          <cell r="E1" t="str">
            <v>Custody</v>
          </cell>
          <cell r="F1" t="str">
            <v>Community
sentence</v>
          </cell>
          <cell r="G1" t="str">
            <v>Financial penalty</v>
          </cell>
          <cell r="H1" t="str">
            <v>Other</v>
          </cell>
          <cell r="I1" t="str">
            <v>Total</v>
          </cell>
        </row>
        <row r="2">
          <cell r="B2" t="str">
            <v>Type of Accused=Female Person</v>
          </cell>
        </row>
        <row r="4">
          <cell r="B4" t="str">
            <v/>
          </cell>
          <cell r="E4" t="str">
            <v>res2</v>
          </cell>
          <cell r="I4" t="str">
            <v>Total</v>
          </cell>
        </row>
        <row r="5">
          <cell r="E5" t="str">
            <v>Custody</v>
          </cell>
          <cell r="F5" t="str">
            <v>Community
sentence</v>
          </cell>
          <cell r="G5" t="str">
            <v>Financial penalty</v>
          </cell>
          <cell r="H5" t="str">
            <v>Other</v>
          </cell>
        </row>
        <row r="6">
          <cell r="E6" t="str">
            <v>PctN</v>
          </cell>
          <cell r="F6" t="str">
            <v>PctN</v>
          </cell>
          <cell r="G6" t="str">
            <v>PctN</v>
          </cell>
          <cell r="H6" t="str">
            <v>PctN</v>
          </cell>
          <cell r="I6" t="str">
            <v>PctN</v>
          </cell>
        </row>
        <row r="7">
          <cell r="A7" t="str">
            <v>All crimes and offences</v>
          </cell>
          <cell r="B7" t="str">
            <v>All crimes and offences</v>
          </cell>
          <cell r="E7">
            <v>8</v>
          </cell>
          <cell r="F7">
            <v>19</v>
          </cell>
          <cell r="G7">
            <v>45</v>
          </cell>
          <cell r="H7">
            <v>28</v>
          </cell>
          <cell r="I7">
            <v>100</v>
          </cell>
        </row>
        <row r="8">
          <cell r="A8" t="str">
            <v>All crimes</v>
          </cell>
          <cell r="B8" t="str">
            <v>All crimes</v>
          </cell>
          <cell r="C8" t="str">
            <v/>
          </cell>
          <cell r="E8">
            <v>16</v>
          </cell>
          <cell r="F8">
            <v>29</v>
          </cell>
          <cell r="G8">
            <v>20</v>
          </cell>
          <cell r="H8">
            <v>36</v>
          </cell>
          <cell r="I8">
            <v>100</v>
          </cell>
        </row>
        <row r="9">
          <cell r="A9" t="str">
            <v>Non-sexual crimes of violence</v>
          </cell>
          <cell r="C9" t="str">
            <v>Non-sexual crimes of violence</v>
          </cell>
          <cell r="D9" t="str">
            <v/>
          </cell>
          <cell r="E9">
            <v>31</v>
          </cell>
          <cell r="F9">
            <v>47</v>
          </cell>
          <cell r="G9">
            <v>3</v>
          </cell>
          <cell r="H9">
            <v>18</v>
          </cell>
          <cell r="I9">
            <v>100</v>
          </cell>
        </row>
        <row r="10">
          <cell r="A10" t="str">
            <v>Homicide etc.</v>
          </cell>
          <cell r="D10" t="str">
            <v>Homicide etc.</v>
          </cell>
          <cell r="E10">
            <v>50</v>
          </cell>
          <cell r="F10">
            <v>38</v>
          </cell>
          <cell r="G10">
            <v>0</v>
          </cell>
          <cell r="H10">
            <v>13</v>
          </cell>
          <cell r="I10">
            <v>100</v>
          </cell>
        </row>
        <row r="11">
          <cell r="A11" t="str">
            <v>Attempted murder and serious assault</v>
          </cell>
          <cell r="D11" t="str">
            <v>Attempted murder and serious assault</v>
          </cell>
          <cell r="E11">
            <v>39</v>
          </cell>
          <cell r="F11">
            <v>45</v>
          </cell>
          <cell r="G11">
            <v>6</v>
          </cell>
          <cell r="H11">
            <v>10</v>
          </cell>
          <cell r="I11">
            <v>100</v>
          </cell>
        </row>
        <row r="12">
          <cell r="A12" t="str">
            <v>Robbery</v>
          </cell>
          <cell r="D12" t="str">
            <v>Robbery</v>
          </cell>
          <cell r="E12">
            <v>54</v>
          </cell>
          <cell r="F12">
            <v>44</v>
          </cell>
          <cell r="G12">
            <v>0</v>
          </cell>
          <cell r="H12">
            <v>2</v>
          </cell>
          <cell r="I12">
            <v>100</v>
          </cell>
        </row>
        <row r="13">
          <cell r="A13" t="str">
            <v>Other non-sexual crimes of violence</v>
          </cell>
          <cell r="D13" t="str">
            <v>Other non-sexual crimes of violence</v>
          </cell>
          <cell r="E13">
            <v>4</v>
          </cell>
          <cell r="F13">
            <v>53</v>
          </cell>
          <cell r="G13">
            <v>3</v>
          </cell>
          <cell r="H13">
            <v>41</v>
          </cell>
          <cell r="I13">
            <v>100</v>
          </cell>
        </row>
        <row r="14">
          <cell r="A14" t="str">
            <v>Sexual crimes</v>
          </cell>
          <cell r="C14" t="str">
            <v>Sexual crimes</v>
          </cell>
          <cell r="D14" t="str">
            <v/>
          </cell>
          <cell r="E14">
            <v>7</v>
          </cell>
          <cell r="F14">
            <v>15</v>
          </cell>
          <cell r="G14">
            <v>24</v>
          </cell>
          <cell r="H14">
            <v>54</v>
          </cell>
          <cell r="I14">
            <v>100</v>
          </cell>
        </row>
        <row r="15">
          <cell r="A15" t="str">
            <v>Sexual assault</v>
          </cell>
          <cell r="D15" t="str">
            <v>Sexual assault</v>
          </cell>
          <cell r="E15">
            <v>67</v>
          </cell>
          <cell r="F15">
            <v>33</v>
          </cell>
          <cell r="G15">
            <v>0</v>
          </cell>
          <cell r="H15">
            <v>0</v>
          </cell>
          <cell r="I15">
            <v>100</v>
          </cell>
        </row>
        <row r="16">
          <cell r="A16" t="str">
            <v>Crimes associated with prostitution</v>
          </cell>
          <cell r="D16" t="str">
            <v>Crimes associated with prostitution</v>
          </cell>
          <cell r="E16">
            <v>0</v>
          </cell>
          <cell r="F16">
            <v>3</v>
          </cell>
          <cell r="G16">
            <v>26</v>
          </cell>
          <cell r="H16">
            <v>71</v>
          </cell>
          <cell r="I16">
            <v>100</v>
          </cell>
        </row>
        <row r="17">
          <cell r="A17" t="str">
            <v>Other sexual crimes</v>
          </cell>
          <cell r="D17" t="str">
            <v>Other sexual crimes</v>
          </cell>
          <cell r="E17">
            <v>8</v>
          </cell>
          <cell r="F17">
            <v>42</v>
          </cell>
          <cell r="G17">
            <v>25</v>
          </cell>
          <cell r="H17">
            <v>25</v>
          </cell>
          <cell r="I17">
            <v>100</v>
          </cell>
        </row>
        <row r="18">
          <cell r="A18" t="str">
            <v>Crimes of dishonesty</v>
          </cell>
          <cell r="C18" t="str">
            <v>Crimes of dishonesty</v>
          </cell>
          <cell r="D18" t="str">
            <v/>
          </cell>
          <cell r="E18">
            <v>19</v>
          </cell>
          <cell r="F18">
            <v>27</v>
          </cell>
          <cell r="G18">
            <v>19</v>
          </cell>
          <cell r="H18">
            <v>35</v>
          </cell>
          <cell r="I18">
            <v>100</v>
          </cell>
        </row>
        <row r="19">
          <cell r="A19" t="str">
            <v>Housebreaking</v>
          </cell>
          <cell r="D19" t="str">
            <v>Housebreaking</v>
          </cell>
          <cell r="E19">
            <v>50</v>
          </cell>
          <cell r="F19">
            <v>31</v>
          </cell>
          <cell r="G19">
            <v>3</v>
          </cell>
          <cell r="H19">
            <v>16</v>
          </cell>
          <cell r="I19">
            <v>100</v>
          </cell>
        </row>
        <row r="20">
          <cell r="A20" t="str">
            <v>Theft by opening lockfast places</v>
          </cell>
          <cell r="D20" t="str">
            <v>Theft by opening lockfast places</v>
          </cell>
          <cell r="E20">
            <v>33</v>
          </cell>
          <cell r="F20">
            <v>67</v>
          </cell>
          <cell r="G20">
            <v>0</v>
          </cell>
          <cell r="H20">
            <v>0</v>
          </cell>
          <cell r="I20">
            <v>100</v>
          </cell>
        </row>
        <row r="21">
          <cell r="A21" t="str">
            <v>Theft of a motor vehicle</v>
          </cell>
          <cell r="D21" t="str">
            <v>Theft of a motor vehicle</v>
          </cell>
          <cell r="E21">
            <v>9</v>
          </cell>
          <cell r="F21">
            <v>36</v>
          </cell>
          <cell r="G21">
            <v>36</v>
          </cell>
          <cell r="H21">
            <v>18</v>
          </cell>
          <cell r="I21">
            <v>100</v>
          </cell>
        </row>
        <row r="22">
          <cell r="A22" t="str">
            <v>Shoplifting</v>
          </cell>
          <cell r="D22" t="str">
            <v>Shoplifting</v>
          </cell>
          <cell r="E22">
            <v>18</v>
          </cell>
          <cell r="F22">
            <v>21</v>
          </cell>
          <cell r="G22">
            <v>19</v>
          </cell>
          <cell r="H22">
            <v>42</v>
          </cell>
          <cell r="I22">
            <v>100</v>
          </cell>
        </row>
        <row r="23">
          <cell r="A23" t="str">
            <v>Other theft</v>
          </cell>
          <cell r="D23" t="str">
            <v>Other theft</v>
          </cell>
          <cell r="E23">
            <v>22</v>
          </cell>
          <cell r="F23">
            <v>31</v>
          </cell>
          <cell r="G23">
            <v>23</v>
          </cell>
          <cell r="H23">
            <v>24</v>
          </cell>
          <cell r="I23">
            <v>100</v>
          </cell>
        </row>
        <row r="24">
          <cell r="A24" t="str">
            <v>Fraud</v>
          </cell>
          <cell r="D24" t="str">
            <v>Fraud</v>
          </cell>
          <cell r="E24">
            <v>12</v>
          </cell>
          <cell r="F24">
            <v>55</v>
          </cell>
          <cell r="G24">
            <v>21</v>
          </cell>
          <cell r="H24">
            <v>12</v>
          </cell>
          <cell r="I24">
            <v>100</v>
          </cell>
        </row>
        <row r="25">
          <cell r="A25" t="str">
            <v>Other dishonesty</v>
          </cell>
          <cell r="D25" t="str">
            <v>Other dishonesty</v>
          </cell>
          <cell r="E25">
            <v>16</v>
          </cell>
          <cell r="F25">
            <v>49</v>
          </cell>
          <cell r="G25">
            <v>21</v>
          </cell>
          <cell r="H25">
            <v>14</v>
          </cell>
          <cell r="I25">
            <v>100</v>
          </cell>
        </row>
        <row r="26">
          <cell r="A26" t="str">
            <v>Fire-raising, vandalism, etc.</v>
          </cell>
          <cell r="C26" t="str">
            <v>Fire-raising, vandalism, etc.</v>
          </cell>
          <cell r="D26" t="str">
            <v/>
          </cell>
          <cell r="E26">
            <v>9</v>
          </cell>
          <cell r="F26">
            <v>36</v>
          </cell>
          <cell r="G26">
            <v>27</v>
          </cell>
          <cell r="H26">
            <v>28</v>
          </cell>
          <cell r="I26">
            <v>100</v>
          </cell>
        </row>
        <row r="27">
          <cell r="A27" t="str">
            <v>Fire-raising</v>
          </cell>
          <cell r="D27" t="str">
            <v>Fire-raising</v>
          </cell>
          <cell r="E27">
            <v>32</v>
          </cell>
          <cell r="F27">
            <v>63</v>
          </cell>
          <cell r="G27">
            <v>0</v>
          </cell>
          <cell r="H27">
            <v>5</v>
          </cell>
          <cell r="I27">
            <v>100</v>
          </cell>
        </row>
        <row r="28">
          <cell r="A28" t="str">
            <v>Vandalism etc.</v>
          </cell>
          <cell r="D28" t="str">
            <v>Vandalism etc.</v>
          </cell>
          <cell r="E28">
            <v>7</v>
          </cell>
          <cell r="F28">
            <v>34</v>
          </cell>
          <cell r="G28">
            <v>29</v>
          </cell>
          <cell r="H28">
            <v>30</v>
          </cell>
          <cell r="I28">
            <v>100</v>
          </cell>
        </row>
        <row r="29">
          <cell r="A29" t="str">
            <v>Other crimes</v>
          </cell>
          <cell r="C29" t="str">
            <v>Other crimes</v>
          </cell>
          <cell r="D29" t="str">
            <v/>
          </cell>
          <cell r="E29">
            <v>12</v>
          </cell>
          <cell r="F29">
            <v>28</v>
          </cell>
          <cell r="G29">
            <v>22</v>
          </cell>
          <cell r="H29">
            <v>38</v>
          </cell>
          <cell r="I29">
            <v>100</v>
          </cell>
        </row>
        <row r="30">
          <cell r="A30" t="str">
            <v>Crimes against public justice</v>
          </cell>
          <cell r="D30" t="str">
            <v>Crimes against public justice</v>
          </cell>
          <cell r="E30">
            <v>12</v>
          </cell>
          <cell r="F30">
            <v>25</v>
          </cell>
          <cell r="G30">
            <v>16</v>
          </cell>
          <cell r="H30">
            <v>46</v>
          </cell>
          <cell r="I30">
            <v>100</v>
          </cell>
        </row>
        <row r="31">
          <cell r="A31" t="str">
            <v>Handling offensive weapons</v>
          </cell>
          <cell r="D31" t="str">
            <v>Handling offensive weapons</v>
          </cell>
          <cell r="E31">
            <v>18</v>
          </cell>
          <cell r="F31">
            <v>41</v>
          </cell>
          <cell r="G31">
            <v>11</v>
          </cell>
          <cell r="H31">
            <v>30</v>
          </cell>
          <cell r="I31">
            <v>100</v>
          </cell>
        </row>
        <row r="32">
          <cell r="A32" t="str">
            <v>Drugs</v>
          </cell>
          <cell r="D32" t="str">
            <v>Drugs</v>
          </cell>
          <cell r="E32">
            <v>11</v>
          </cell>
          <cell r="F32">
            <v>30</v>
          </cell>
          <cell r="G32">
            <v>34</v>
          </cell>
          <cell r="H32">
            <v>25</v>
          </cell>
          <cell r="I32">
            <v>100</v>
          </cell>
        </row>
        <row r="33">
          <cell r="A33" t="str">
            <v>Other crime</v>
          </cell>
          <cell r="D33" t="str">
            <v>Other crime</v>
          </cell>
          <cell r="E33">
            <v>24</v>
          </cell>
          <cell r="F33">
            <v>27</v>
          </cell>
          <cell r="G33">
            <v>3</v>
          </cell>
          <cell r="H33">
            <v>46</v>
          </cell>
          <cell r="I33">
            <v>100</v>
          </cell>
        </row>
        <row r="34">
          <cell r="A34" t="str">
            <v>All offences</v>
          </cell>
          <cell r="B34" t="str">
            <v>All offences</v>
          </cell>
          <cell r="C34" t="str">
            <v/>
          </cell>
          <cell r="E34">
            <v>3</v>
          </cell>
          <cell r="F34">
            <v>14</v>
          </cell>
          <cell r="G34">
            <v>58</v>
          </cell>
          <cell r="H34">
            <v>24</v>
          </cell>
          <cell r="I34">
            <v>100</v>
          </cell>
        </row>
        <row r="35">
          <cell r="A35" t="str">
            <v>Miscellaneous offences</v>
          </cell>
          <cell r="C35" t="str">
            <v>Miscellaneous offences</v>
          </cell>
          <cell r="D35" t="str">
            <v/>
          </cell>
          <cell r="E35">
            <v>7</v>
          </cell>
          <cell r="F35">
            <v>25</v>
          </cell>
          <cell r="G35">
            <v>25</v>
          </cell>
          <cell r="H35">
            <v>43</v>
          </cell>
          <cell r="I35">
            <v>100</v>
          </cell>
        </row>
        <row r="36">
          <cell r="A36" t="str">
            <v>Common assault</v>
          </cell>
          <cell r="D36" t="str">
            <v>Common assault</v>
          </cell>
          <cell r="E36">
            <v>7</v>
          </cell>
          <cell r="F36">
            <v>31</v>
          </cell>
          <cell r="G36">
            <v>23</v>
          </cell>
          <cell r="H36">
            <v>39</v>
          </cell>
          <cell r="I36">
            <v>100</v>
          </cell>
        </row>
        <row r="37">
          <cell r="A37" t="str">
            <v>Breach of the peace etc.</v>
          </cell>
          <cell r="D37" t="str">
            <v>Breach of the peace etc.</v>
          </cell>
          <cell r="E37">
            <v>7</v>
          </cell>
          <cell r="F37">
            <v>17</v>
          </cell>
          <cell r="G37">
            <v>26</v>
          </cell>
          <cell r="H37">
            <v>51</v>
          </cell>
          <cell r="I37">
            <v>100</v>
          </cell>
        </row>
        <row r="38">
          <cell r="A38" t="str">
            <v>Drunkenness and other disorderly conduct</v>
          </cell>
          <cell r="D38" t="str">
            <v>Drunkenness and other disorderly conduct</v>
          </cell>
          <cell r="E38">
            <v>0</v>
          </cell>
          <cell r="F38">
            <v>15</v>
          </cell>
          <cell r="G38">
            <v>23</v>
          </cell>
          <cell r="H38">
            <v>62</v>
          </cell>
          <cell r="I38">
            <v>100</v>
          </cell>
        </row>
        <row r="39">
          <cell r="A39" t="str">
            <v>Other miscellaneous, including urinating</v>
          </cell>
          <cell r="D39" t="str">
            <v>Other miscellaneous, including urinating</v>
          </cell>
          <cell r="E39">
            <v>5</v>
          </cell>
          <cell r="F39">
            <v>34</v>
          </cell>
          <cell r="G39">
            <v>29</v>
          </cell>
          <cell r="H39">
            <v>33</v>
          </cell>
          <cell r="I39">
            <v>100</v>
          </cell>
        </row>
        <row r="40">
          <cell r="A40" t="str">
            <v>Motor vehicle offences</v>
          </cell>
          <cell r="C40" t="str">
            <v>Motor vehicle offences</v>
          </cell>
          <cell r="D40" t="str">
            <v/>
          </cell>
          <cell r="E40">
            <v>0.4</v>
          </cell>
          <cell r="F40">
            <v>4</v>
          </cell>
          <cell r="G40">
            <v>91</v>
          </cell>
          <cell r="H40">
            <v>5</v>
          </cell>
          <cell r="I40">
            <v>100</v>
          </cell>
        </row>
        <row r="41">
          <cell r="A41" t="str">
            <v>Dangerous and careless driving</v>
          </cell>
          <cell r="D41" t="str">
            <v>Dangerous and careless driving</v>
          </cell>
          <cell r="E41">
            <v>0.4</v>
          </cell>
          <cell r="F41">
            <v>6</v>
          </cell>
          <cell r="G41">
            <v>90</v>
          </cell>
          <cell r="H41">
            <v>4</v>
          </cell>
          <cell r="I41">
            <v>100</v>
          </cell>
        </row>
        <row r="42">
          <cell r="A42" t="str">
            <v>Driving under the influence</v>
          </cell>
          <cell r="D42" t="str">
            <v>Driving under the influence</v>
          </cell>
          <cell r="E42">
            <v>0.4</v>
          </cell>
          <cell r="F42">
            <v>16</v>
          </cell>
          <cell r="G42">
            <v>82</v>
          </cell>
          <cell r="H42">
            <v>2</v>
          </cell>
          <cell r="I42">
            <v>100</v>
          </cell>
        </row>
        <row r="43">
          <cell r="A43" t="str">
            <v>Speeding</v>
          </cell>
          <cell r="D43" t="str">
            <v>Speeding</v>
          </cell>
          <cell r="E43">
            <v>0</v>
          </cell>
          <cell r="F43">
            <v>0</v>
          </cell>
          <cell r="G43">
            <v>99</v>
          </cell>
          <cell r="H43">
            <v>1</v>
          </cell>
          <cell r="I43">
            <v>100</v>
          </cell>
        </row>
        <row r="44">
          <cell r="A44" t="str">
            <v>Unlawful use of motor vehicle</v>
          </cell>
          <cell r="D44" t="str">
            <v>Unlawful use of motor vehicle</v>
          </cell>
          <cell r="E44">
            <v>0.4</v>
          </cell>
          <cell r="F44">
            <v>3</v>
          </cell>
          <cell r="G44">
            <v>84</v>
          </cell>
          <cell r="H44">
            <v>13</v>
          </cell>
          <cell r="I44">
            <v>100</v>
          </cell>
        </row>
        <row r="45">
          <cell r="A45" t="str">
            <v>Vehicle defect offences</v>
          </cell>
          <cell r="D45" t="str">
            <v>Vehicle defect offences</v>
          </cell>
          <cell r="E45">
            <v>0</v>
          </cell>
          <cell r="F45">
            <v>0</v>
          </cell>
          <cell r="G45">
            <v>90</v>
          </cell>
          <cell r="H45">
            <v>10</v>
          </cell>
          <cell r="I45">
            <v>100</v>
          </cell>
        </row>
        <row r="46">
          <cell r="A46" t="str">
            <v>Other motor vehicle offences</v>
          </cell>
          <cell r="D46" t="str">
            <v>Other motor vehicle offences</v>
          </cell>
          <cell r="E46">
            <v>0</v>
          </cell>
          <cell r="F46">
            <v>0.4</v>
          </cell>
          <cell r="G46">
            <v>94</v>
          </cell>
          <cell r="H46">
            <v>5</v>
          </cell>
          <cell r="I46">
            <v>100</v>
          </cell>
        </row>
        <row r="47">
          <cell r="A47" t="str">
            <v/>
          </cell>
        </row>
        <row r="48">
          <cell r="A48" t="str">
            <v/>
          </cell>
        </row>
        <row r="49">
          <cell r="A49" t="str">
            <v/>
          </cell>
        </row>
        <row r="50">
          <cell r="A50" t="str">
            <v/>
          </cell>
        </row>
        <row r="51">
          <cell r="A51" t="str">
            <v/>
          </cell>
        </row>
      </sheetData>
      <sheetData sheetId="62"/>
      <sheetData sheetId="63">
        <row r="1">
          <cell r="A1" t="str">
            <v>Only KEEP CUSTODY OUTPUT FROM SAS</v>
          </cell>
        </row>
      </sheetData>
      <sheetData sheetId="64"/>
      <sheetData sheetId="65">
        <row r="1">
          <cell r="E1" t="str">
            <v>Up to 3
months</v>
          </cell>
        </row>
      </sheetData>
      <sheetData sheetId="66"/>
      <sheetData sheetId="67">
        <row r="1">
          <cell r="M1" t="str">
            <v>Female PersonUp to 3
months</v>
          </cell>
        </row>
      </sheetData>
      <sheetData sheetId="68"/>
      <sheetData sheetId="69">
        <row r="1">
          <cell r="E1" t="str">
            <v>2008-09</v>
          </cell>
        </row>
      </sheetData>
      <sheetData sheetId="70"/>
      <sheetData sheetId="71"/>
      <sheetData sheetId="72"/>
      <sheetData sheetId="73"/>
      <sheetData sheetId="74"/>
      <sheetData sheetId="75">
        <row r="1">
          <cell r="C1" t="str">
            <v>2008-09</v>
          </cell>
        </row>
      </sheetData>
      <sheetData sheetId="76"/>
      <sheetData sheetId="77"/>
      <sheetData sheetId="78"/>
      <sheetData sheetId="79">
        <row r="1">
          <cell r="B1" t="str">
            <v>Group 01:Non-sexualviolent crime</v>
          </cell>
        </row>
      </sheetData>
      <sheetData sheetId="80"/>
      <sheetData sheetId="81">
        <row r="1">
          <cell r="A1">
            <v>0</v>
          </cell>
        </row>
      </sheetData>
      <sheetData sheetId="82"/>
      <sheetData sheetId="83"/>
      <sheetData sheetId="84"/>
      <sheetData sheetId="85">
        <row r="1">
          <cell r="A1" t="str">
            <v/>
          </cell>
        </row>
      </sheetData>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A18"/>
  <sheetViews>
    <sheetView tabSelected="1" workbookViewId="0"/>
  </sheetViews>
  <sheetFormatPr baseColWidth="10" defaultColWidth="9.1640625" defaultRowHeight="13"/>
  <cols>
    <col min="1" max="1" width="125.6640625" style="270" customWidth="1"/>
    <col min="2" max="16384" width="9.1640625" style="271"/>
  </cols>
  <sheetData>
    <row r="1" spans="1:1" s="269" customFormat="1" ht="19">
      <c r="A1" s="268" t="s">
        <v>420</v>
      </c>
    </row>
    <row r="3" spans="1:1" ht="14">
      <c r="A3" s="270" t="s">
        <v>102</v>
      </c>
    </row>
    <row r="4" spans="1:1">
      <c r="A4" t="s">
        <v>101</v>
      </c>
    </row>
    <row r="6" spans="1:1">
      <c r="A6" s="272"/>
    </row>
    <row r="7" spans="1:1" ht="14">
      <c r="A7" s="270" t="s">
        <v>287</v>
      </c>
    </row>
    <row r="8" spans="1:1">
      <c r="A8" s="273" t="s">
        <v>231</v>
      </c>
    </row>
    <row r="9" spans="1:1" ht="16">
      <c r="A9" s="274"/>
    </row>
    <row r="10" spans="1:1" ht="56">
      <c r="A10" s="270" t="s">
        <v>421</v>
      </c>
    </row>
    <row r="12" spans="1:1" ht="14.25" customHeight="1">
      <c r="A12" s="270" t="s">
        <v>109</v>
      </c>
    </row>
    <row r="13" spans="1:1">
      <c r="A13" s="271"/>
    </row>
    <row r="14" spans="1:1">
      <c r="A14" s="275" t="s">
        <v>185</v>
      </c>
    </row>
    <row r="15" spans="1:1">
      <c r="A15" s="276" t="s">
        <v>183</v>
      </c>
    </row>
    <row r="16" spans="1:1">
      <c r="A16" s="1066" t="s">
        <v>510</v>
      </c>
    </row>
    <row r="17" spans="1:1">
      <c r="A17" s="276" t="s">
        <v>184</v>
      </c>
    </row>
    <row r="18" spans="1:1">
      <c r="A18" s="271"/>
    </row>
  </sheetData>
  <sheetProtection password="ECB4" sheet="1" objects="1" scenarios="1"/>
  <phoneticPr fontId="10" type="noConversion"/>
  <pageMargins left="0.75" right="0.75" top="1" bottom="1" header="0.5" footer="0.5"/>
  <pageSetup paperSize="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A1:M52"/>
  <sheetViews>
    <sheetView showGridLines="0" workbookViewId="0"/>
  </sheetViews>
  <sheetFormatPr baseColWidth="10" defaultColWidth="8.83203125" defaultRowHeight="13"/>
  <cols>
    <col min="1" max="1" width="35.5" customWidth="1"/>
    <col min="2" max="11" width="8.5" customWidth="1"/>
  </cols>
  <sheetData>
    <row r="1" spans="1:12">
      <c r="A1" s="100" t="s">
        <v>89</v>
      </c>
    </row>
    <row r="2" spans="1:12" ht="15">
      <c r="A2" s="21" t="s">
        <v>426</v>
      </c>
      <c r="B2" s="22"/>
      <c r="C2" s="22"/>
      <c r="D2" s="22"/>
      <c r="E2" s="22"/>
      <c r="F2" s="22"/>
      <c r="G2" s="22"/>
      <c r="H2" s="22"/>
      <c r="I2" s="22"/>
      <c r="J2" s="22"/>
      <c r="K2" s="2"/>
    </row>
    <row r="3" spans="1:12" ht="12.75" customHeight="1">
      <c r="B3" s="22"/>
      <c r="C3" s="23"/>
      <c r="D3" s="23"/>
      <c r="E3" s="22"/>
      <c r="F3" s="22"/>
      <c r="G3" s="22"/>
      <c r="H3" s="22"/>
      <c r="I3" s="22"/>
      <c r="J3" s="22"/>
      <c r="K3" s="107"/>
    </row>
    <row r="4" spans="1:12">
      <c r="A4" s="14" t="s">
        <v>30</v>
      </c>
      <c r="B4" s="30" t="s">
        <v>117</v>
      </c>
      <c r="C4" s="30" t="s">
        <v>127</v>
      </c>
      <c r="D4" s="30" t="s">
        <v>136</v>
      </c>
      <c r="E4" s="30" t="s">
        <v>161</v>
      </c>
      <c r="F4" s="30" t="s">
        <v>205</v>
      </c>
      <c r="G4" s="446" t="s">
        <v>264</v>
      </c>
      <c r="H4" s="446" t="s">
        <v>336</v>
      </c>
      <c r="I4" s="446" t="s">
        <v>343</v>
      </c>
      <c r="J4" s="446" t="s">
        <v>365</v>
      </c>
      <c r="K4" s="447" t="s">
        <v>471</v>
      </c>
    </row>
    <row r="5" spans="1:12">
      <c r="A5" s="614" t="s">
        <v>138</v>
      </c>
      <c r="B5" s="994">
        <v>88.134236171478236</v>
      </c>
      <c r="C5" s="994">
        <v>86.848977107063334</v>
      </c>
      <c r="D5" s="994">
        <v>86.573994720784341</v>
      </c>
      <c r="E5" s="994">
        <v>86.757098517070929</v>
      </c>
      <c r="F5" s="994">
        <v>86.420103468967426</v>
      </c>
      <c r="G5" s="994">
        <v>85.56020646619244</v>
      </c>
      <c r="H5" s="994">
        <v>86.014793836522514</v>
      </c>
      <c r="I5" s="994">
        <v>87.04620375699858</v>
      </c>
      <c r="J5" s="994">
        <v>87.476177208135979</v>
      </c>
      <c r="K5" s="995">
        <v>87.780836618995409</v>
      </c>
      <c r="L5" s="154"/>
    </row>
    <row r="6" spans="1:12" s="99" customFormat="1">
      <c r="A6" s="448" t="s">
        <v>11</v>
      </c>
      <c r="B6" s="996">
        <v>86.120996441281136</v>
      </c>
      <c r="C6" s="996">
        <v>84.614585497610634</v>
      </c>
      <c r="D6" s="996">
        <v>83.869067844603023</v>
      </c>
      <c r="E6" s="996">
        <v>84.246829857401636</v>
      </c>
      <c r="F6" s="996">
        <v>85.318617728725769</v>
      </c>
      <c r="G6" s="996">
        <v>85.040155871311129</v>
      </c>
      <c r="H6" s="996">
        <v>84.613787914169322</v>
      </c>
      <c r="I6" s="996">
        <v>85.558943674126922</v>
      </c>
      <c r="J6" s="996">
        <v>85.32025009722679</v>
      </c>
      <c r="K6" s="997">
        <v>85.440414507772019</v>
      </c>
    </row>
    <row r="7" spans="1:12">
      <c r="A7" s="619" t="s">
        <v>12</v>
      </c>
      <c r="B7" s="998">
        <v>71.408490300815302</v>
      </c>
      <c r="C7" s="998">
        <v>71.665695981362845</v>
      </c>
      <c r="D7" s="998">
        <v>67.496062992125985</v>
      </c>
      <c r="E7" s="998">
        <v>67.921686746987959</v>
      </c>
      <c r="F7" s="998">
        <v>67.47873163186388</v>
      </c>
      <c r="G7" s="998">
        <v>67.247254827716773</v>
      </c>
      <c r="H7" s="998">
        <v>67.172897196261687</v>
      </c>
      <c r="I7" s="998">
        <v>70.346153846153854</v>
      </c>
      <c r="J7" s="998">
        <v>67.892720306513411</v>
      </c>
      <c r="K7" s="999">
        <v>70.13752455795678</v>
      </c>
    </row>
    <row r="8" spans="1:12">
      <c r="A8" s="449" t="s">
        <v>388</v>
      </c>
      <c r="B8" s="1000">
        <v>84.172661870503589</v>
      </c>
      <c r="C8" s="1000">
        <v>82.835820895522389</v>
      </c>
      <c r="D8" s="1000">
        <v>77.702702702702695</v>
      </c>
      <c r="E8" s="1000">
        <v>82.30088495575221</v>
      </c>
      <c r="F8" s="1000">
        <v>72.972972972972968</v>
      </c>
      <c r="G8" s="1000">
        <v>75.675675675675677</v>
      </c>
      <c r="H8" s="1000">
        <v>82.978723404255319</v>
      </c>
      <c r="I8" s="1000">
        <v>78.761061946902657</v>
      </c>
      <c r="J8" s="1000">
        <v>81.818181818181827</v>
      </c>
      <c r="K8" s="1001">
        <v>81.818181818181827</v>
      </c>
    </row>
    <row r="9" spans="1:12">
      <c r="A9" s="449" t="s">
        <v>389</v>
      </c>
      <c r="B9" s="1000">
        <v>67.635843660629163</v>
      </c>
      <c r="C9" s="1000">
        <v>66.682950659501699</v>
      </c>
      <c r="D9" s="1000">
        <v>63.207083128381704</v>
      </c>
      <c r="E9" s="1000">
        <v>63.87017758726271</v>
      </c>
      <c r="F9" s="1000">
        <v>64.168190127970746</v>
      </c>
      <c r="G9" s="1000">
        <v>64.252873563218387</v>
      </c>
      <c r="H9" s="1000">
        <v>65.588235294117652</v>
      </c>
      <c r="I9" s="1000">
        <v>67.89838337182448</v>
      </c>
      <c r="J9" s="1000">
        <v>65.616207090602146</v>
      </c>
      <c r="K9" s="1001">
        <v>66.427840327533261</v>
      </c>
    </row>
    <row r="10" spans="1:12">
      <c r="A10" s="449" t="s">
        <v>163</v>
      </c>
      <c r="B10" s="1000">
        <v>76.564774381368267</v>
      </c>
      <c r="C10" s="1000">
        <v>78.599221789883273</v>
      </c>
      <c r="D10" s="1000">
        <v>77.844311377245518</v>
      </c>
      <c r="E10" s="1000">
        <v>76.581196581196593</v>
      </c>
      <c r="F10" s="1000">
        <v>76.43564356435644</v>
      </c>
      <c r="G10" s="1000">
        <v>73.563218390804593</v>
      </c>
      <c r="H10" s="1000">
        <v>70.476190476190482</v>
      </c>
      <c r="I10" s="1000">
        <v>75.367647058823522</v>
      </c>
      <c r="J10" s="1000">
        <v>71.485148514851488</v>
      </c>
      <c r="K10" s="1001">
        <v>74.545454545454547</v>
      </c>
    </row>
    <row r="11" spans="1:12">
      <c r="A11" s="449" t="s">
        <v>484</v>
      </c>
      <c r="B11" s="1000">
        <v>0</v>
      </c>
      <c r="C11" s="1000">
        <v>0</v>
      </c>
      <c r="D11" s="1000">
        <v>0</v>
      </c>
      <c r="E11" s="1000">
        <v>0</v>
      </c>
      <c r="F11" s="1000">
        <v>0</v>
      </c>
      <c r="G11" s="1000">
        <v>0</v>
      </c>
      <c r="H11" s="1000">
        <v>0</v>
      </c>
      <c r="I11" s="1000">
        <v>0</v>
      </c>
      <c r="J11" s="1000">
        <v>0</v>
      </c>
      <c r="K11" s="1001">
        <v>83.739837398373979</v>
      </c>
    </row>
    <row r="12" spans="1:12">
      <c r="A12" s="449" t="s">
        <v>196</v>
      </c>
      <c r="B12" s="1000">
        <v>75.513428120063182</v>
      </c>
      <c r="C12" s="1000">
        <v>78.630705394190869</v>
      </c>
      <c r="D12" s="1000">
        <v>68.404907975460134</v>
      </c>
      <c r="E12" s="1000">
        <v>67.692307692307693</v>
      </c>
      <c r="F12" s="1000">
        <v>68.389057750759875</v>
      </c>
      <c r="G12" s="1000">
        <v>70.895522388059703</v>
      </c>
      <c r="H12" s="1000">
        <v>65.060240963855421</v>
      </c>
      <c r="I12" s="1000">
        <v>72.985781990521332</v>
      </c>
      <c r="J12" s="1000">
        <v>71.615720524017462</v>
      </c>
      <c r="K12" s="1001">
        <v>71.707317073170728</v>
      </c>
    </row>
    <row r="13" spans="1:12">
      <c r="A13" s="619" t="s">
        <v>139</v>
      </c>
      <c r="B13" s="998">
        <v>81.555333998005992</v>
      </c>
      <c r="C13" s="998">
        <v>80.888030888030897</v>
      </c>
      <c r="D13" s="998">
        <v>74.004874086108856</v>
      </c>
      <c r="E13" s="998">
        <v>73.856209150326805</v>
      </c>
      <c r="F13" s="998">
        <v>71.060339777387227</v>
      </c>
      <c r="G13" s="998">
        <v>72.58064516129032</v>
      </c>
      <c r="H13" s="998">
        <v>69.186418962203717</v>
      </c>
      <c r="I13" s="998">
        <v>70.655633354551242</v>
      </c>
      <c r="J13" s="998">
        <v>69.074492099322811</v>
      </c>
      <c r="K13" s="999">
        <v>70.82352941176471</v>
      </c>
    </row>
    <row r="14" spans="1:12">
      <c r="A14" s="449" t="s">
        <v>390</v>
      </c>
      <c r="B14" s="1000">
        <v>45</v>
      </c>
      <c r="C14" s="1000">
        <v>52.688172043010752</v>
      </c>
      <c r="D14" s="1000">
        <v>55.797101449275367</v>
      </c>
      <c r="E14" s="1000">
        <v>41.55251141552511</v>
      </c>
      <c r="F14" s="1000">
        <v>46.125461254612546</v>
      </c>
      <c r="G14" s="1000">
        <v>48.611111111111107</v>
      </c>
      <c r="H14" s="1000">
        <v>39.442231075697208</v>
      </c>
      <c r="I14" s="1000">
        <v>43.089430894308947</v>
      </c>
      <c r="J14" s="1000">
        <v>45.367412140575084</v>
      </c>
      <c r="K14" s="1001">
        <v>43.333333333333336</v>
      </c>
    </row>
    <row r="15" spans="1:12">
      <c r="A15" s="449" t="s">
        <v>412</v>
      </c>
      <c r="B15" s="1000">
        <v>74.074074074074076</v>
      </c>
      <c r="C15" s="1000">
        <v>69.266055045871553</v>
      </c>
      <c r="D15" s="1000">
        <v>64.968152866242036</v>
      </c>
      <c r="E15" s="1000">
        <v>63.270777479892757</v>
      </c>
      <c r="F15" s="1000">
        <v>60.927152317880797</v>
      </c>
      <c r="G15" s="1000">
        <v>62.192393736017891</v>
      </c>
      <c r="H15" s="1000">
        <v>60.045146726862299</v>
      </c>
      <c r="I15" s="1000">
        <v>62.240663900414937</v>
      </c>
      <c r="J15" s="1000">
        <v>55.740740740740748</v>
      </c>
      <c r="K15" s="1001">
        <v>64.21052631578948</v>
      </c>
    </row>
    <row r="16" spans="1:12">
      <c r="A16" s="449" t="s">
        <v>392</v>
      </c>
      <c r="B16" s="1000">
        <v>90.740740740740748</v>
      </c>
      <c r="C16" s="1000">
        <v>92.165898617511516</v>
      </c>
      <c r="D16" s="1000">
        <v>85.029940119760482</v>
      </c>
      <c r="E16" s="1000">
        <v>91.351351351351354</v>
      </c>
      <c r="F16" s="1000">
        <v>82.38636363636364</v>
      </c>
      <c r="G16" s="1000">
        <v>73.504273504273513</v>
      </c>
      <c r="H16" s="1000">
        <v>85.714285714285708</v>
      </c>
      <c r="I16" s="1000">
        <v>88.679245283018872</v>
      </c>
      <c r="J16" s="1000">
        <v>86.04651162790698</v>
      </c>
      <c r="K16" s="1001">
        <v>60.810810810810814</v>
      </c>
    </row>
    <row r="17" spans="1:13">
      <c r="A17" s="449" t="s">
        <v>387</v>
      </c>
      <c r="B17" s="1000">
        <v>86.270022883295198</v>
      </c>
      <c r="C17" s="1000">
        <v>86.220472440944889</v>
      </c>
      <c r="D17" s="1000">
        <v>79.738562091503269</v>
      </c>
      <c r="E17" s="1000">
        <v>84.196547144754319</v>
      </c>
      <c r="F17" s="1000">
        <v>82.651796778190828</v>
      </c>
      <c r="G17" s="1000">
        <v>83.445190156599551</v>
      </c>
      <c r="H17" s="1000">
        <v>82.054616384915477</v>
      </c>
      <c r="I17" s="1000">
        <v>83.164556962025316</v>
      </c>
      <c r="J17" s="1000">
        <v>84.93150684931507</v>
      </c>
      <c r="K17" s="1001">
        <v>85.076380728554639</v>
      </c>
    </row>
    <row r="18" spans="1:13">
      <c r="A18" s="619" t="s">
        <v>13</v>
      </c>
      <c r="B18" s="998">
        <v>88.55927396483267</v>
      </c>
      <c r="C18" s="998">
        <v>86.690140845070417</v>
      </c>
      <c r="D18" s="998">
        <v>86.229337498373027</v>
      </c>
      <c r="E18" s="998">
        <v>85.840043674082168</v>
      </c>
      <c r="F18" s="998">
        <v>87.907923363043011</v>
      </c>
      <c r="G18" s="998">
        <v>87.677546086430951</v>
      </c>
      <c r="H18" s="998">
        <v>87.799528876614403</v>
      </c>
      <c r="I18" s="998">
        <v>88.726945569050827</v>
      </c>
      <c r="J18" s="998">
        <v>89.355281207133061</v>
      </c>
      <c r="K18" s="999">
        <v>89.427529805892206</v>
      </c>
    </row>
    <row r="19" spans="1:13">
      <c r="A19" s="449" t="s">
        <v>393</v>
      </c>
      <c r="B19" s="1000">
        <v>84.942084942084932</v>
      </c>
      <c r="C19" s="1000">
        <v>79.680851063829778</v>
      </c>
      <c r="D19" s="1000">
        <v>80.01172332942555</v>
      </c>
      <c r="E19" s="1000">
        <v>81.269592476489024</v>
      </c>
      <c r="F19" s="1000">
        <v>83.81849315068493</v>
      </c>
      <c r="G19" s="1000">
        <v>84.365781710914462</v>
      </c>
      <c r="H19" s="1000">
        <v>85.420743639921724</v>
      </c>
      <c r="I19" s="1000">
        <v>85.835095137420709</v>
      </c>
      <c r="J19" s="1000">
        <v>85.762331838565018</v>
      </c>
      <c r="K19" s="1001">
        <v>87.665198237885463</v>
      </c>
    </row>
    <row r="20" spans="1:13">
      <c r="A20" s="449" t="s">
        <v>394</v>
      </c>
      <c r="B20" s="1000">
        <v>84.023668639053255</v>
      </c>
      <c r="C20" s="1000">
        <v>86.350148367952514</v>
      </c>
      <c r="D20" s="1000">
        <v>79.166666666666657</v>
      </c>
      <c r="E20" s="1000">
        <v>76.760563380281681</v>
      </c>
      <c r="F20" s="1000">
        <v>83.464566929133852</v>
      </c>
      <c r="G20" s="1000">
        <v>83.760683760683762</v>
      </c>
      <c r="H20" s="1000">
        <v>84.792626728110605</v>
      </c>
      <c r="I20" s="1000">
        <v>88.023952095808383</v>
      </c>
      <c r="J20" s="1000">
        <v>86.55913978494624</v>
      </c>
      <c r="K20" s="1001">
        <v>89.516129032258064</v>
      </c>
    </row>
    <row r="21" spans="1:13">
      <c r="A21" s="449" t="s">
        <v>128</v>
      </c>
      <c r="B21" s="1000">
        <v>84.905660377358487</v>
      </c>
      <c r="C21" s="1000">
        <v>84.745762711864401</v>
      </c>
      <c r="D21" s="1000">
        <v>84.033613445378151</v>
      </c>
      <c r="E21" s="1000">
        <v>85.628742514970057</v>
      </c>
      <c r="F21" s="1000">
        <v>85.496183206106863</v>
      </c>
      <c r="G21" s="1000">
        <v>84.166666666666671</v>
      </c>
      <c r="H21" s="1000">
        <v>89.523809523809533</v>
      </c>
      <c r="I21" s="1000">
        <v>90.322580645161281</v>
      </c>
      <c r="J21" s="1000">
        <v>90.909090909090907</v>
      </c>
      <c r="K21" s="1001">
        <v>88.118811881188122</v>
      </c>
    </row>
    <row r="22" spans="1:13">
      <c r="A22" s="449" t="s">
        <v>123</v>
      </c>
      <c r="B22" s="1000">
        <v>74.652241112828449</v>
      </c>
      <c r="C22" s="1000">
        <v>67.264573991031398</v>
      </c>
      <c r="D22" s="1000">
        <v>67.450271247739607</v>
      </c>
      <c r="E22" s="1000">
        <v>61.53846153846154</v>
      </c>
      <c r="F22" s="1000">
        <v>71.300448430493262</v>
      </c>
      <c r="G22" s="1000">
        <v>72.422062350119916</v>
      </c>
      <c r="H22" s="1000">
        <v>71.05263157894737</v>
      </c>
      <c r="I22" s="1000">
        <v>75.226586102719025</v>
      </c>
      <c r="J22" s="1000">
        <v>74</v>
      </c>
      <c r="K22" s="1001">
        <v>70.671378091872796</v>
      </c>
    </row>
    <row r="23" spans="1:13">
      <c r="A23" s="449" t="s">
        <v>14</v>
      </c>
      <c r="B23" s="1000">
        <v>93.834388815868081</v>
      </c>
      <c r="C23" s="1000">
        <v>92.964052705641549</v>
      </c>
      <c r="D23" s="1000">
        <v>93.043229315774397</v>
      </c>
      <c r="E23" s="1000">
        <v>92.390381895332382</v>
      </c>
      <c r="F23" s="1000">
        <v>93.482359278211689</v>
      </c>
      <c r="G23" s="1000">
        <v>93.006204173716867</v>
      </c>
      <c r="H23" s="1000">
        <v>92.907063197026019</v>
      </c>
      <c r="I23" s="1000">
        <v>93.308059996703477</v>
      </c>
      <c r="J23" s="1000">
        <v>93.075836081017428</v>
      </c>
      <c r="K23" s="1001">
        <v>93.355251773663255</v>
      </c>
    </row>
    <row r="24" spans="1:13">
      <c r="A24" s="449" t="s">
        <v>15</v>
      </c>
      <c r="B24" s="1000">
        <v>84.665290474786204</v>
      </c>
      <c r="C24" s="1000">
        <v>82.917950154018484</v>
      </c>
      <c r="D24" s="1000">
        <v>82.224909310761788</v>
      </c>
      <c r="E24" s="1000">
        <v>81.679873217115698</v>
      </c>
      <c r="F24" s="1000">
        <v>81.710296684118674</v>
      </c>
      <c r="G24" s="1000">
        <v>82.014106583072106</v>
      </c>
      <c r="H24" s="1000">
        <v>81.340579710144922</v>
      </c>
      <c r="I24" s="1000">
        <v>83.580562659846549</v>
      </c>
      <c r="J24" s="1000">
        <v>84.971428571428575</v>
      </c>
      <c r="K24" s="1001">
        <v>83.238312428734318</v>
      </c>
      <c r="M24" t="s">
        <v>129</v>
      </c>
    </row>
    <row r="25" spans="1:13">
      <c r="A25" s="449" t="s">
        <v>16</v>
      </c>
      <c r="B25" s="1000">
        <v>86.921202274573517</v>
      </c>
      <c r="C25" s="1000">
        <v>87.675675675675677</v>
      </c>
      <c r="D25" s="1000">
        <v>81.997371879106439</v>
      </c>
      <c r="E25" s="1000">
        <v>82.545454545454547</v>
      </c>
      <c r="F25" s="1000">
        <v>86.868686868686879</v>
      </c>
      <c r="G25" s="1000">
        <v>80.265095729013254</v>
      </c>
      <c r="H25" s="1000">
        <v>83.333333333333343</v>
      </c>
      <c r="I25" s="1000">
        <v>82.922535211267601</v>
      </c>
      <c r="J25" s="1000">
        <v>82.696177062374247</v>
      </c>
      <c r="K25" s="1001">
        <v>84.536082474226802</v>
      </c>
    </row>
    <row r="26" spans="1:13">
      <c r="A26" s="449" t="s">
        <v>130</v>
      </c>
      <c r="B26" s="1000">
        <v>81.549573210768216</v>
      </c>
      <c r="C26" s="1000">
        <v>80.465717981888744</v>
      </c>
      <c r="D26" s="1000">
        <v>81.291611185086552</v>
      </c>
      <c r="E26" s="1000">
        <v>77.979094076655059</v>
      </c>
      <c r="F26" s="1000">
        <v>80.568720379146924</v>
      </c>
      <c r="G26" s="1000">
        <v>81.24444444444444</v>
      </c>
      <c r="H26" s="1000">
        <v>79.900000000000006</v>
      </c>
      <c r="I26" s="1000">
        <v>81.376518218623488</v>
      </c>
      <c r="J26" s="1000">
        <v>83.780487804878049</v>
      </c>
      <c r="K26" s="1001">
        <v>86.013986013986013</v>
      </c>
    </row>
    <row r="27" spans="1:13">
      <c r="A27" s="619" t="s">
        <v>140</v>
      </c>
      <c r="B27" s="998">
        <v>84.239538962665989</v>
      </c>
      <c r="C27" s="998">
        <v>83.245928788296993</v>
      </c>
      <c r="D27" s="998">
        <v>81.379962192816635</v>
      </c>
      <c r="E27" s="998">
        <v>82.804232804232797</v>
      </c>
      <c r="F27" s="998">
        <v>82.948369565217391</v>
      </c>
      <c r="G27" s="998">
        <v>82.337758112094392</v>
      </c>
      <c r="H27" s="998">
        <v>82.338204592901874</v>
      </c>
      <c r="I27" s="998">
        <v>83.386581469648561</v>
      </c>
      <c r="J27" s="998">
        <v>83.419689119170982</v>
      </c>
      <c r="K27" s="999">
        <v>83.894945490584732</v>
      </c>
    </row>
    <row r="28" spans="1:13">
      <c r="A28" s="449" t="s">
        <v>395</v>
      </c>
      <c r="B28" s="1000">
        <v>81.958762886597938</v>
      </c>
      <c r="C28" s="1000">
        <v>82.954545454545453</v>
      </c>
      <c r="D28" s="1000">
        <v>78.235294117647058</v>
      </c>
      <c r="E28" s="1000">
        <v>80.745341614906835</v>
      </c>
      <c r="F28" s="1000">
        <v>83.647798742138363</v>
      </c>
      <c r="G28" s="1000">
        <v>81.11888111888112</v>
      </c>
      <c r="H28" s="1000">
        <v>81.428571428571431</v>
      </c>
      <c r="I28" s="1000">
        <v>81.578947368421055</v>
      </c>
      <c r="J28" s="1000">
        <v>84.39716312056737</v>
      </c>
      <c r="K28" s="1001">
        <v>82.876712328767127</v>
      </c>
    </row>
    <row r="29" spans="1:13">
      <c r="A29" s="449" t="s">
        <v>396</v>
      </c>
      <c r="B29" s="1000">
        <v>84.356070582038456</v>
      </c>
      <c r="C29" s="1000">
        <v>83.260806498404406</v>
      </c>
      <c r="D29" s="1000">
        <v>81.557922769640484</v>
      </c>
      <c r="E29" s="1000">
        <v>82.920013971358713</v>
      </c>
      <c r="F29" s="1000">
        <v>82.908438061041295</v>
      </c>
      <c r="G29" s="1000">
        <v>82.405605293888669</v>
      </c>
      <c r="H29" s="1000">
        <v>82.394678492239464</v>
      </c>
      <c r="I29" s="1000">
        <v>83.521333987248653</v>
      </c>
      <c r="J29" s="1000">
        <v>83.350151362260334</v>
      </c>
      <c r="K29" s="1001">
        <v>83.974358974358978</v>
      </c>
    </row>
    <row r="30" spans="1:13">
      <c r="A30" s="619" t="s">
        <v>17</v>
      </c>
      <c r="B30" s="998">
        <v>87.053144298512649</v>
      </c>
      <c r="C30" s="998">
        <v>85.393747010479629</v>
      </c>
      <c r="D30" s="998">
        <v>85.55592244917213</v>
      </c>
      <c r="E30" s="998">
        <v>86.147022742285557</v>
      </c>
      <c r="F30" s="998">
        <v>87.216321182911429</v>
      </c>
      <c r="G30" s="998">
        <v>86.885396141685376</v>
      </c>
      <c r="H30" s="998">
        <v>86.395006596975549</v>
      </c>
      <c r="I30" s="998">
        <v>87.43997685854788</v>
      </c>
      <c r="J30" s="998">
        <v>87.458560080065055</v>
      </c>
      <c r="K30" s="999">
        <v>87.595191642016488</v>
      </c>
    </row>
    <row r="31" spans="1:13">
      <c r="A31" s="449" t="s">
        <v>397</v>
      </c>
      <c r="B31" s="1000">
        <v>87.353255069370334</v>
      </c>
      <c r="C31" s="1000">
        <v>86.14263933593088</v>
      </c>
      <c r="D31" s="1000">
        <v>86.825495599608857</v>
      </c>
      <c r="E31" s="1000">
        <v>87.048870488704893</v>
      </c>
      <c r="F31" s="1000">
        <v>87.60279965004375</v>
      </c>
      <c r="G31" s="1000">
        <v>87.816032444559497</v>
      </c>
      <c r="H31" s="1000">
        <v>87.664984472049696</v>
      </c>
      <c r="I31" s="1000">
        <v>88.524948138443065</v>
      </c>
      <c r="J31" s="1000">
        <v>88.001929337995904</v>
      </c>
      <c r="K31" s="1001">
        <v>89.142590866728796</v>
      </c>
    </row>
    <row r="32" spans="1:13">
      <c r="A32" s="449" t="s">
        <v>398</v>
      </c>
      <c r="B32" s="1000">
        <v>82.7971554351507</v>
      </c>
      <c r="C32" s="1000">
        <v>79.809725158562372</v>
      </c>
      <c r="D32" s="1000">
        <v>76.77448337825696</v>
      </c>
      <c r="E32" s="1000">
        <v>80.038022813688215</v>
      </c>
      <c r="F32" s="1000">
        <v>79.738562091503269</v>
      </c>
      <c r="G32" s="1000">
        <v>79.07594264471588</v>
      </c>
      <c r="H32" s="1000">
        <v>80.22346368715084</v>
      </c>
      <c r="I32" s="1000">
        <v>83.295711060948079</v>
      </c>
      <c r="J32" s="1000">
        <v>82.196772514315469</v>
      </c>
      <c r="K32" s="1001">
        <v>83.735521235521233</v>
      </c>
    </row>
    <row r="33" spans="1:11">
      <c r="A33" s="449" t="s">
        <v>399</v>
      </c>
      <c r="B33" s="1000">
        <v>88.050976265637786</v>
      </c>
      <c r="C33" s="1000">
        <v>86.030769230769238</v>
      </c>
      <c r="D33" s="1000">
        <v>86.078483715963699</v>
      </c>
      <c r="E33" s="1000">
        <v>86.353122590593685</v>
      </c>
      <c r="F33" s="1000">
        <v>88.43677568890034</v>
      </c>
      <c r="G33" s="1000">
        <v>87.324287984353987</v>
      </c>
      <c r="H33" s="1000">
        <v>85.955207771181861</v>
      </c>
      <c r="I33" s="1000">
        <v>86.838730362295607</v>
      </c>
      <c r="J33" s="1000">
        <v>88.380716934487026</v>
      </c>
      <c r="K33" s="1001">
        <v>86.422161529457668</v>
      </c>
    </row>
    <row r="34" spans="1:11">
      <c r="A34" s="449" t="s">
        <v>400</v>
      </c>
      <c r="B34" s="1000">
        <v>89.754098360655746</v>
      </c>
      <c r="C34" s="1000">
        <v>93.421052631578945</v>
      </c>
      <c r="D34" s="1000">
        <v>91.379310344827587</v>
      </c>
      <c r="E34" s="1000">
        <v>92.385786802030452</v>
      </c>
      <c r="F34" s="1000">
        <v>92.473118279569889</v>
      </c>
      <c r="G34" s="1000">
        <v>88.823529411764696</v>
      </c>
      <c r="H34" s="1000">
        <v>92.5</v>
      </c>
      <c r="I34" s="1000">
        <v>97.41379310344827</v>
      </c>
      <c r="J34" s="1000">
        <v>90.909090909090907</v>
      </c>
      <c r="K34" s="1001">
        <v>94.392523364485982</v>
      </c>
    </row>
    <row r="35" spans="1:11" s="99" customFormat="1">
      <c r="A35" s="448" t="s">
        <v>18</v>
      </c>
      <c r="B35" s="996">
        <v>89.342052289335953</v>
      </c>
      <c r="C35" s="996">
        <v>88.250860360830117</v>
      </c>
      <c r="D35" s="996">
        <v>88.220129861178123</v>
      </c>
      <c r="E35" s="996">
        <v>88.13001727466721</v>
      </c>
      <c r="F35" s="996">
        <v>87.006773131175038</v>
      </c>
      <c r="G35" s="996">
        <v>85.853058056919593</v>
      </c>
      <c r="H35" s="996">
        <v>86.799610470778049</v>
      </c>
      <c r="I35" s="996">
        <v>87.896632836017304</v>
      </c>
      <c r="J35" s="996">
        <v>88.756261323670472</v>
      </c>
      <c r="K35" s="997">
        <v>89.231990324287551</v>
      </c>
    </row>
    <row r="36" spans="1:11">
      <c r="A36" s="619" t="s">
        <v>19</v>
      </c>
      <c r="B36" s="998">
        <v>83.438377356328431</v>
      </c>
      <c r="C36" s="998">
        <v>82.192852552460252</v>
      </c>
      <c r="D36" s="998">
        <v>82.267316173291434</v>
      </c>
      <c r="E36" s="998">
        <v>81.152387327086117</v>
      </c>
      <c r="F36" s="998">
        <v>80.204055275732927</v>
      </c>
      <c r="G36" s="998">
        <v>79.757187208157703</v>
      </c>
      <c r="H36" s="998">
        <v>80.962436096910423</v>
      </c>
      <c r="I36" s="998">
        <v>82.527226137091603</v>
      </c>
      <c r="J36" s="998">
        <v>82.743379129986366</v>
      </c>
      <c r="K36" s="999">
        <v>84.165689722547867</v>
      </c>
    </row>
    <row r="37" spans="1:11">
      <c r="A37" s="449" t="s">
        <v>401</v>
      </c>
      <c r="B37" s="1000">
        <v>79.686314191753098</v>
      </c>
      <c r="C37" s="1000">
        <v>78.098035615935373</v>
      </c>
      <c r="D37" s="1000">
        <v>77.565425850702539</v>
      </c>
      <c r="E37" s="1000">
        <v>76.05127509495388</v>
      </c>
      <c r="F37" s="1000">
        <v>74.603577318279847</v>
      </c>
      <c r="G37" s="1000">
        <v>73.77549774032002</v>
      </c>
      <c r="H37" s="1000">
        <v>75.603686016008609</v>
      </c>
      <c r="I37" s="1000">
        <v>76.805523233263514</v>
      </c>
      <c r="J37" s="1000">
        <v>76.991618879576535</v>
      </c>
      <c r="K37" s="1001">
        <v>78.824423131706396</v>
      </c>
    </row>
    <row r="38" spans="1:11">
      <c r="A38" s="449" t="s">
        <v>402</v>
      </c>
      <c r="B38" s="1000">
        <v>86.788938243301331</v>
      </c>
      <c r="C38" s="1000">
        <v>85.870755750273815</v>
      </c>
      <c r="D38" s="1000">
        <v>86.011015993098411</v>
      </c>
      <c r="E38" s="1000">
        <v>84.436108719714682</v>
      </c>
      <c r="F38" s="1000">
        <v>84.143181081956598</v>
      </c>
      <c r="G38" s="1000">
        <v>83.932433824286747</v>
      </c>
      <c r="H38" s="1000">
        <v>84.898751733703193</v>
      </c>
      <c r="I38" s="1000">
        <v>86.571699905033242</v>
      </c>
      <c r="J38" s="1000">
        <v>87.021058789119621</v>
      </c>
      <c r="K38" s="1001">
        <v>88.076005846603593</v>
      </c>
    </row>
    <row r="39" spans="1:11">
      <c r="A39" s="449" t="s">
        <v>189</v>
      </c>
      <c r="B39" s="1000">
        <v>93.134328358208947</v>
      </c>
      <c r="C39" s="1000">
        <v>87.784090909090907</v>
      </c>
      <c r="D39" s="1000">
        <v>85.60311284046692</v>
      </c>
      <c r="E39" s="1000">
        <v>85.47486033519553</v>
      </c>
      <c r="F39" s="1000">
        <v>88.339222614840978</v>
      </c>
      <c r="G39" s="1000">
        <v>89.696969696969703</v>
      </c>
      <c r="H39" s="1000">
        <v>86.25</v>
      </c>
      <c r="I39" s="1000">
        <v>85.714285714285708</v>
      </c>
      <c r="J39" s="1000">
        <v>88.571428571428569</v>
      </c>
      <c r="K39" s="1001">
        <v>88.571428571428569</v>
      </c>
    </row>
    <row r="40" spans="1:11">
      <c r="A40" s="449" t="s">
        <v>409</v>
      </c>
      <c r="B40" s="1000">
        <v>78.181818181818187</v>
      </c>
      <c r="C40" s="1000">
        <v>71.428571428571431</v>
      </c>
      <c r="D40" s="1000">
        <v>72.727272727272734</v>
      </c>
      <c r="E40" s="1000">
        <v>87.2340425531915</v>
      </c>
      <c r="F40" s="1000">
        <v>91.489361702127653</v>
      </c>
      <c r="G40" s="1000">
        <v>93.548387096774192</v>
      </c>
      <c r="H40" s="1000">
        <v>76.470588235294116</v>
      </c>
      <c r="I40" s="1000">
        <v>87.5</v>
      </c>
      <c r="J40" s="1000">
        <v>75</v>
      </c>
      <c r="K40" s="1001">
        <v>28.571428571428569</v>
      </c>
    </row>
    <row r="41" spans="1:11">
      <c r="A41" s="159" t="s">
        <v>263</v>
      </c>
      <c r="B41" s="1002">
        <v>84.87871231013375</v>
      </c>
      <c r="C41" s="1002">
        <v>84.775784753363226</v>
      </c>
      <c r="D41" s="1002">
        <v>85.46214584300975</v>
      </c>
      <c r="E41" s="1002">
        <v>85.646794150731154</v>
      </c>
      <c r="F41" s="1002">
        <v>83.256041005613866</v>
      </c>
      <c r="G41" s="1002">
        <v>83.833654640594872</v>
      </c>
      <c r="H41" s="1002">
        <v>83.749583749583749</v>
      </c>
      <c r="I41" s="1002">
        <v>86.431753746456053</v>
      </c>
      <c r="J41" s="1002">
        <v>85.891917742706838</v>
      </c>
      <c r="K41" s="1003">
        <v>86.967294350842423</v>
      </c>
    </row>
    <row r="42" spans="1:11">
      <c r="A42" s="619" t="s">
        <v>20</v>
      </c>
      <c r="B42" s="998">
        <v>93.720915407662403</v>
      </c>
      <c r="C42" s="998">
        <v>93.548860054248223</v>
      </c>
      <c r="D42" s="998">
        <v>93.677006817100889</v>
      </c>
      <c r="E42" s="998">
        <v>93.965758537040486</v>
      </c>
      <c r="F42" s="998">
        <v>93.314970059880238</v>
      </c>
      <c r="G42" s="998">
        <v>92.730223816846063</v>
      </c>
      <c r="H42" s="998">
        <v>93.203084519491611</v>
      </c>
      <c r="I42" s="998">
        <v>93.565076251986611</v>
      </c>
      <c r="J42" s="998">
        <v>94.356581700915982</v>
      </c>
      <c r="K42" s="999">
        <v>93.976432701456488</v>
      </c>
    </row>
    <row r="43" spans="1:11">
      <c r="A43" s="449" t="s">
        <v>403</v>
      </c>
      <c r="B43" s="1000">
        <v>90.615164520743917</v>
      </c>
      <c r="C43" s="1000">
        <v>89.368355222013761</v>
      </c>
      <c r="D43" s="1000">
        <v>90.823909531502423</v>
      </c>
      <c r="E43" s="1000">
        <v>91.664529366504226</v>
      </c>
      <c r="F43" s="1000">
        <v>90.285865537321328</v>
      </c>
      <c r="G43" s="1000">
        <v>89.471045374780644</v>
      </c>
      <c r="H43" s="1000">
        <v>90.187140115163146</v>
      </c>
      <c r="I43" s="1000">
        <v>90.807335079780898</v>
      </c>
      <c r="J43" s="1000">
        <v>91.976401179941007</v>
      </c>
      <c r="K43" s="1001">
        <v>91.403699673558208</v>
      </c>
    </row>
    <row r="44" spans="1:11">
      <c r="A44" s="449" t="s">
        <v>404</v>
      </c>
      <c r="B44" s="1000">
        <v>94.741501416430594</v>
      </c>
      <c r="C44" s="1000">
        <v>95.05573534699748</v>
      </c>
      <c r="D44" s="1000">
        <v>94.529846276701932</v>
      </c>
      <c r="E44" s="1000">
        <v>94.742936544696619</v>
      </c>
      <c r="F44" s="1000">
        <v>95.734720416124844</v>
      </c>
      <c r="G44" s="1000">
        <v>94.825737265415555</v>
      </c>
      <c r="H44" s="1000">
        <v>95.031380753138066</v>
      </c>
      <c r="I44" s="1000">
        <v>95.188556566970092</v>
      </c>
      <c r="J44" s="1000">
        <v>95.330112721417066</v>
      </c>
      <c r="K44" s="1001">
        <v>96.164772727272734</v>
      </c>
    </row>
    <row r="45" spans="1:11">
      <c r="A45" s="449" t="s">
        <v>405</v>
      </c>
      <c r="B45" s="1000">
        <v>98.352566049195261</v>
      </c>
      <c r="C45" s="1000">
        <v>98.246310109506425</v>
      </c>
      <c r="D45" s="1000">
        <v>98.679786797867976</v>
      </c>
      <c r="E45" s="1000">
        <v>98.907639521041943</v>
      </c>
      <c r="F45" s="1000">
        <v>98.287839449863171</v>
      </c>
      <c r="G45" s="1000">
        <v>97.941409342834518</v>
      </c>
      <c r="H45" s="1000">
        <v>98.271105389001292</v>
      </c>
      <c r="I45" s="1000">
        <v>98.369224336190669</v>
      </c>
      <c r="J45" s="1000">
        <v>98.877017008286089</v>
      </c>
      <c r="K45" s="1001">
        <v>98.953388001726367</v>
      </c>
    </row>
    <row r="46" spans="1:11">
      <c r="A46" s="449" t="s">
        <v>406</v>
      </c>
      <c r="B46" s="1000">
        <v>91.02796052631578</v>
      </c>
      <c r="C46" s="1000">
        <v>90.918254208245145</v>
      </c>
      <c r="D46" s="1000">
        <v>90.566689702833443</v>
      </c>
      <c r="E46" s="1000">
        <v>89.860876897133224</v>
      </c>
      <c r="F46" s="1000">
        <v>89.84661914020306</v>
      </c>
      <c r="G46" s="1000">
        <v>89.362302483069982</v>
      </c>
      <c r="H46" s="1000">
        <v>90.443125867945966</v>
      </c>
      <c r="I46" s="1000">
        <v>91.28428270042194</v>
      </c>
      <c r="J46" s="1000">
        <v>92.586311326468802</v>
      </c>
      <c r="K46" s="1001">
        <v>90.994643115679736</v>
      </c>
    </row>
    <row r="47" spans="1:11">
      <c r="A47" s="449" t="s">
        <v>407</v>
      </c>
      <c r="B47" s="1000">
        <v>90.588853838065191</v>
      </c>
      <c r="C47" s="1000">
        <v>92.667898952556996</v>
      </c>
      <c r="D47" s="1000">
        <v>90.465793304221251</v>
      </c>
      <c r="E47" s="1000">
        <v>92.58620689655173</v>
      </c>
      <c r="F47" s="1000">
        <v>91.647331786542921</v>
      </c>
      <c r="G47" s="1000">
        <v>92.534617700180604</v>
      </c>
      <c r="H47" s="1000">
        <v>93.421973407977603</v>
      </c>
      <c r="I47" s="1000">
        <v>92.722117202268421</v>
      </c>
      <c r="J47" s="1000">
        <v>94.402673350041766</v>
      </c>
      <c r="K47" s="1001">
        <v>93.596491228070178</v>
      </c>
    </row>
    <row r="48" spans="1:11">
      <c r="A48" s="449" t="s">
        <v>179</v>
      </c>
      <c r="B48" s="1000">
        <v>97.448049580751004</v>
      </c>
      <c r="C48" s="1000">
        <v>96.824621397166595</v>
      </c>
      <c r="D48" s="1000">
        <v>96.247654784240154</v>
      </c>
      <c r="E48" s="1000">
        <v>97.503840245775734</v>
      </c>
      <c r="F48" s="1000">
        <v>94.723070213693845</v>
      </c>
      <c r="G48" s="1000">
        <v>91.271347248576845</v>
      </c>
      <c r="H48" s="1000">
        <v>95.705521472392647</v>
      </c>
      <c r="I48" s="1000">
        <v>88.659793814432987</v>
      </c>
      <c r="J48" s="1000">
        <v>96.313364055299544</v>
      </c>
      <c r="K48" s="1001">
        <v>95.58011049723757</v>
      </c>
    </row>
    <row r="49" spans="1:13">
      <c r="A49" s="449" t="s">
        <v>180</v>
      </c>
      <c r="B49" s="1000">
        <v>92.007150153217566</v>
      </c>
      <c r="C49" s="1000">
        <v>91.194751381215468</v>
      </c>
      <c r="D49" s="1000">
        <v>90.670752468505285</v>
      </c>
      <c r="E49" s="1000">
        <v>90.658857979502187</v>
      </c>
      <c r="F49" s="1000">
        <v>87.687188019966726</v>
      </c>
      <c r="G49" s="1000">
        <v>86.238185255198488</v>
      </c>
      <c r="H49" s="1000">
        <v>86.37426900584795</v>
      </c>
      <c r="I49" s="1000">
        <v>86.619718309859152</v>
      </c>
      <c r="J49" s="1000">
        <v>84.417177914110425</v>
      </c>
      <c r="K49" s="1001">
        <v>82.092198581560282</v>
      </c>
    </row>
    <row r="50" spans="1:13">
      <c r="A50" s="450" t="s">
        <v>408</v>
      </c>
      <c r="B50" s="1004">
        <v>88.571428571428569</v>
      </c>
      <c r="C50" s="1004">
        <v>84.905660377358487</v>
      </c>
      <c r="D50" s="1004">
        <v>84.723369116432707</v>
      </c>
      <c r="E50" s="1004">
        <v>87.080268628078031</v>
      </c>
      <c r="F50" s="1004">
        <v>87.746243739565941</v>
      </c>
      <c r="G50" s="1004">
        <v>86.235955056179776</v>
      </c>
      <c r="H50" s="1004">
        <v>86.507626124364492</v>
      </c>
      <c r="I50" s="1004">
        <v>86.816143497757849</v>
      </c>
      <c r="J50" s="1004">
        <v>88.136306268405548</v>
      </c>
      <c r="K50" s="1005">
        <v>85.79710144927536</v>
      </c>
    </row>
    <row r="51" spans="1:13" ht="11.25" customHeight="1">
      <c r="A51" s="1074" t="s">
        <v>295</v>
      </c>
      <c r="B51" s="1074"/>
      <c r="C51" s="1074"/>
      <c r="D51" s="1074"/>
      <c r="E51" s="1074"/>
      <c r="F51" s="1074"/>
      <c r="G51" s="1074"/>
      <c r="H51" s="1074"/>
      <c r="I51" s="1074"/>
      <c r="J51" s="1074"/>
      <c r="K51" s="1074"/>
    </row>
    <row r="52" spans="1:13" ht="11.25" customHeight="1">
      <c r="A52" s="1075" t="s">
        <v>411</v>
      </c>
      <c r="B52" s="1075"/>
      <c r="C52" s="1075"/>
      <c r="D52" s="1075"/>
      <c r="E52" s="1075"/>
      <c r="F52" s="1075"/>
      <c r="G52" s="1075"/>
      <c r="H52" s="1075"/>
      <c r="I52" s="1075"/>
      <c r="J52" s="1075"/>
      <c r="K52" s="1075"/>
      <c r="L52" s="863"/>
      <c r="M52" s="863"/>
    </row>
  </sheetData>
  <sheetProtection password="ECB4" sheet="1" objects="1" scenarios="1"/>
  <mergeCells count="2">
    <mergeCell ref="A51:K51"/>
    <mergeCell ref="A52:K52"/>
  </mergeCells>
  <phoneticPr fontId="10" type="noConversion"/>
  <hyperlinks>
    <hyperlink ref="A1" location="Contents!A1" display="Return to index" xr:uid="{00000000-0004-0000-0900-000000000000}"/>
  </hyperlinks>
  <pageMargins left="0.75" right="0.75" top="1" bottom="1" header="0.5" footer="0.5"/>
  <pageSetup paperSize="9" scale="72"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pageSetUpPr fitToPage="1"/>
  </sheetPr>
  <dimension ref="A1:N41"/>
  <sheetViews>
    <sheetView showGridLines="0" topLeftCell="B1" workbookViewId="0">
      <selection activeCell="B5" sqref="B5"/>
    </sheetView>
  </sheetViews>
  <sheetFormatPr baseColWidth="10" defaultColWidth="8.83203125" defaultRowHeight="13"/>
  <cols>
    <col min="1" max="1" width="21.1640625" hidden="1" customWidth="1"/>
    <col min="2" max="2" width="28.1640625" customWidth="1"/>
    <col min="3" max="3" width="8.5" bestFit="1" customWidth="1"/>
    <col min="4" max="9" width="8.33203125" bestFit="1" customWidth="1"/>
    <col min="10" max="11" width="7.5" bestFit="1" customWidth="1"/>
    <col min="12" max="13" width="7.5" customWidth="1"/>
  </cols>
  <sheetData>
    <row r="1" spans="1:14">
      <c r="A1" t="s">
        <v>369</v>
      </c>
      <c r="B1" s="100" t="s">
        <v>89</v>
      </c>
      <c r="C1" s="100"/>
    </row>
    <row r="2" spans="1:14" ht="30" customHeight="1">
      <c r="A2" t="s">
        <v>414</v>
      </c>
      <c r="B2" s="1076" t="s">
        <v>500</v>
      </c>
      <c r="C2" s="1076"/>
      <c r="D2" s="1076"/>
      <c r="E2" s="1076"/>
      <c r="F2" s="1076"/>
      <c r="G2" s="1076"/>
      <c r="H2" s="1076"/>
      <c r="I2" s="1076"/>
      <c r="J2" s="28"/>
      <c r="K2" s="25"/>
      <c r="L2" s="25"/>
      <c r="M2" s="29"/>
    </row>
    <row r="3" spans="1:14" ht="12.75" customHeight="1">
      <c r="A3" s="456" t="s">
        <v>363</v>
      </c>
      <c r="B3" s="557"/>
      <c r="C3" s="557"/>
      <c r="D3" s="26"/>
      <c r="E3" s="26"/>
      <c r="F3" s="27"/>
      <c r="G3" s="28"/>
      <c r="H3" s="28"/>
      <c r="I3" s="28"/>
      <c r="J3" s="28"/>
      <c r="K3" s="25"/>
      <c r="L3" s="25"/>
      <c r="M3" s="29"/>
    </row>
    <row r="4" spans="1:14" ht="14">
      <c r="A4" s="456"/>
      <c r="B4" s="33" t="s">
        <v>362</v>
      </c>
      <c r="C4" s="33"/>
      <c r="D4" s="34"/>
      <c r="E4" s="34"/>
      <c r="F4" s="34"/>
      <c r="G4" s="34"/>
      <c r="H4" s="34"/>
      <c r="I4" s="34"/>
      <c r="J4" s="34"/>
      <c r="K4" s="414"/>
      <c r="L4" s="414"/>
      <c r="M4" s="35"/>
    </row>
    <row r="5" spans="1:14" ht="14">
      <c r="B5" s="784" t="s">
        <v>369</v>
      </c>
      <c r="C5" s="783"/>
      <c r="D5" s="34"/>
      <c r="E5" s="783"/>
      <c r="F5" s="34"/>
      <c r="G5" s="34"/>
      <c r="H5" s="34"/>
      <c r="I5" s="34"/>
      <c r="J5" s="34"/>
      <c r="K5" s="414"/>
      <c r="L5" s="414"/>
      <c r="M5" s="35"/>
    </row>
    <row r="6" spans="1:14" ht="12.75" customHeight="1">
      <c r="B6" s="33"/>
      <c r="C6" s="33"/>
      <c r="D6" s="34"/>
      <c r="E6" s="34"/>
      <c r="F6" s="34"/>
      <c r="G6" s="34"/>
      <c r="H6" s="34"/>
      <c r="I6" s="34"/>
      <c r="J6" s="34"/>
      <c r="K6" s="414"/>
      <c r="L6" s="414"/>
      <c r="M6" s="35"/>
    </row>
    <row r="7" spans="1:14" ht="36">
      <c r="B7" s="843" t="s">
        <v>364</v>
      </c>
      <c r="C7" s="839"/>
      <c r="D7" s="884" t="s">
        <v>117</v>
      </c>
      <c r="E7" s="884" t="s">
        <v>127</v>
      </c>
      <c r="F7" s="884" t="s">
        <v>136</v>
      </c>
      <c r="G7" s="884" t="s">
        <v>161</v>
      </c>
      <c r="H7" s="884" t="s">
        <v>205</v>
      </c>
      <c r="I7" s="884" t="s">
        <v>264</v>
      </c>
      <c r="J7" s="885" t="s">
        <v>336</v>
      </c>
      <c r="K7" s="885" t="s">
        <v>343</v>
      </c>
      <c r="L7" s="885" t="s">
        <v>365</v>
      </c>
      <c r="M7" s="886" t="s">
        <v>471</v>
      </c>
      <c r="N7" s="291" t="str">
        <f>IF($B$5=$A$1,'Table 5a'!M4,"")</f>
        <v>% change 2018-19 to 2019-20</v>
      </c>
    </row>
    <row r="8" spans="1:14" ht="22.5" customHeight="1">
      <c r="B8" s="848" t="s">
        <v>126</v>
      </c>
      <c r="C8" s="849" t="s">
        <v>28</v>
      </c>
      <c r="D8" s="890">
        <f>IF($B$5=$A$1,'Table 5a'!C5,IF($B$5=$A$2,'Table 5b'!C5,IF($B$5=$A$3,'Table 5c'!C5)))</f>
        <v>115574</v>
      </c>
      <c r="E8" s="890">
        <f>IF($B$5=$A$1,'Table 5a'!D5,IF($B$5=$A$2,'Table 5b'!D5,IF($B$5=$A$3,'Table 5c'!D5)))</f>
        <v>108339</v>
      </c>
      <c r="F8" s="890">
        <f>IF($B$5=$A$1,'Table 5a'!E5,IF($B$5=$A$2,'Table 5b'!E5,IF($B$5=$A$3,'Table 5c'!E5)))</f>
        <v>100905</v>
      </c>
      <c r="G8" s="890">
        <f>IF($B$5=$A$1,'Table 5a'!F5,IF($B$5=$A$2,'Table 5b'!F5,IF($B$5=$A$3,'Table 5c'!F5)))</f>
        <v>105573</v>
      </c>
      <c r="H8" s="890">
        <f>IF($B$5=$A$1,'Table 5a'!G5,IF($B$5=$A$2,'Table 5b'!G5,IF($B$5=$A$3,'Table 5c'!G5)))</f>
        <v>106571</v>
      </c>
      <c r="I8" s="890">
        <f>IF($B$5=$A$1,'Table 5a'!H5,IF($B$5=$A$2,'Table 5b'!H5,IF($B$5=$A$3,'Table 5c'!H5)))</f>
        <v>99954</v>
      </c>
      <c r="J8" s="890">
        <f>IF($B$5=$A$1,'Table 5a'!I5,IF($B$5=$A$2,'Table 5b'!I5,IF($B$5=$A$3,'Table 5c'!I5)))</f>
        <v>92328</v>
      </c>
      <c r="K8" s="890">
        <f>IF($B$5=$A$1,'Table 5a'!J5,IF($B$5=$A$2,'Table 5b'!J5,IF($B$5=$A$3,'Table 5c'!J5)))</f>
        <v>83175</v>
      </c>
      <c r="L8" s="890">
        <f>IF($B$5=$A$1,'Table 5a'!K5,IF($B$5=$A$2,'Table 5b'!K5,IF($B$5=$A$3,'Table 5c'!K5)))</f>
        <v>78488</v>
      </c>
      <c r="M8" s="891">
        <f>IF($B$5=$A$1,'Table 5a'!L5,IF($B$5=$A$2,'Table 5b'!L5,IF($B$5=$A$3,'Table 5c'!L5)))</f>
        <v>75249</v>
      </c>
      <c r="N8" s="892">
        <f>IF($B$5=$A$1,'Table 5a'!M5,"")</f>
        <v>-4.1267454897564022</v>
      </c>
    </row>
    <row r="9" spans="1:14">
      <c r="B9" s="845"/>
      <c r="C9" s="841" t="s">
        <v>335</v>
      </c>
      <c r="D9" s="893">
        <f>IF($B$5=$A$1,'Table 5a'!C6,IF($B$5=$A$2,'Table 5b'!C6,IF($B$5=$A$3,'Table 5c'!C6)))</f>
        <v>67</v>
      </c>
      <c r="E9" s="893">
        <f>IF($B$5=$A$1,'Table 5a'!D6,IF($B$5=$A$2,'Table 5b'!D6,IF($B$5=$A$3,'Table 5c'!D6)))</f>
        <v>47</v>
      </c>
      <c r="F9" s="893">
        <f>IF($B$5=$A$1,'Table 5a'!E6,IF($B$5=$A$2,'Table 5b'!E6,IF($B$5=$A$3,'Table 5c'!E6)))</f>
        <v>36</v>
      </c>
      <c r="G9" s="893">
        <f>IF($B$5=$A$1,'Table 5a'!F6,IF($B$5=$A$2,'Table 5b'!F6,IF($B$5=$A$3,'Table 5c'!F6)))</f>
        <v>16</v>
      </c>
      <c r="H9" s="893">
        <f>IF($B$5=$A$1,'Table 5a'!G6,IF($B$5=$A$2,'Table 5b'!G6,IF($B$5=$A$3,'Table 5c'!G6)))</f>
        <v>12</v>
      </c>
      <c r="I9" s="893">
        <f>IF($B$5=$A$1,'Table 5a'!H6,IF($B$5=$A$2,'Table 5b'!H6,IF($B$5=$A$3,'Table 5c'!H6)))</f>
        <v>14</v>
      </c>
      <c r="J9" s="893">
        <f>IF($B$5=$A$1,'Table 5a'!I6,IF($B$5=$A$2,'Table 5b'!I6,IF($B$5=$A$3,'Table 5c'!I6)))</f>
        <v>17</v>
      </c>
      <c r="K9" s="893">
        <f>IF($B$5=$A$1,'Table 5a'!J6,IF($B$5=$A$2,'Table 5b'!J6,IF($B$5=$A$3,'Table 5c'!J6)))</f>
        <v>11</v>
      </c>
      <c r="L9" s="893">
        <f>IF($B$5=$A$1,'Table 5a'!K6,IF($B$5=$A$2,'Table 5b'!K6,IF($B$5=$A$3,'Table 5c'!K6)))</f>
        <v>12</v>
      </c>
      <c r="M9" s="894">
        <f>IF($B$5=$A$1,'Table 5a'!L6,IF($B$5=$A$2,'Table 5b'!L6,IF($B$5=$A$3,'Table 5c'!L6)))</f>
        <v>15</v>
      </c>
      <c r="N9" s="895">
        <f>IF($B$5=$A$1,'Table 5a'!M6,"")</f>
        <v>25</v>
      </c>
    </row>
    <row r="10" spans="1:14">
      <c r="B10" s="845"/>
      <c r="C10" s="841" t="s">
        <v>265</v>
      </c>
      <c r="D10" s="893">
        <f>IF($B$5=$A$1,'Table 5a'!C7,IF($B$5=$A$2,'Table 5b'!C7,IF($B$5=$A$3,'Table 5c'!C7)))</f>
        <v>4053</v>
      </c>
      <c r="E10" s="893">
        <f>IF($B$5=$A$1,'Table 5a'!D7,IF($B$5=$A$2,'Table 5b'!D7,IF($B$5=$A$3,'Table 5c'!D7)))</f>
        <v>3347</v>
      </c>
      <c r="F10" s="893">
        <f>IF($B$5=$A$1,'Table 5a'!E7,IF($B$5=$A$2,'Table 5b'!E7,IF($B$5=$A$3,'Table 5c'!E7)))</f>
        <v>2534</v>
      </c>
      <c r="G10" s="893">
        <f>IF($B$5=$A$1,'Table 5a'!F7,IF($B$5=$A$2,'Table 5b'!F7,IF($B$5=$A$3,'Table 5c'!F7)))</f>
        <v>2027</v>
      </c>
      <c r="H10" s="893">
        <f>IF($B$5=$A$1,'Table 5a'!G7,IF($B$5=$A$2,'Table 5b'!G7,IF($B$5=$A$3,'Table 5c'!G7)))</f>
        <v>1834</v>
      </c>
      <c r="I10" s="893">
        <f>IF($B$5=$A$1,'Table 5a'!H7,IF($B$5=$A$2,'Table 5b'!H7,IF($B$5=$A$3,'Table 5c'!H7)))</f>
        <v>1787</v>
      </c>
      <c r="J10" s="893">
        <f>IF($B$5=$A$1,'Table 5a'!I7,IF($B$5=$A$2,'Table 5b'!I7,IF($B$5=$A$3,'Table 5c'!I7)))</f>
        <v>1713</v>
      </c>
      <c r="K10" s="893">
        <f>IF($B$5=$A$1,'Table 5a'!J7,IF($B$5=$A$2,'Table 5b'!J7,IF($B$5=$A$3,'Table 5c'!J7)))</f>
        <v>1478</v>
      </c>
      <c r="L10" s="893">
        <f>IF($B$5=$A$1,'Table 5a'!K7,IF($B$5=$A$2,'Table 5b'!K7,IF($B$5=$A$3,'Table 5c'!K7)))</f>
        <v>1321</v>
      </c>
      <c r="M10" s="894">
        <f>IF($B$5=$A$1,'Table 5a'!L7,IF($B$5=$A$2,'Table 5b'!L7,IF($B$5=$A$3,'Table 5c'!L7)))</f>
        <v>994</v>
      </c>
      <c r="N10" s="895">
        <f>IF($B$5=$A$1,'Table 5a'!M7,"")</f>
        <v>-24.753974261922778</v>
      </c>
    </row>
    <row r="11" spans="1:14">
      <c r="B11" s="845"/>
      <c r="C11" s="841" t="s">
        <v>266</v>
      </c>
      <c r="D11" s="893">
        <f>IF($B$5=$A$1,'Table 5a'!C8,IF($B$5=$A$2,'Table 5b'!C8,IF($B$5=$A$3,'Table 5c'!C8)))</f>
        <v>13253</v>
      </c>
      <c r="E11" s="893">
        <f>IF($B$5=$A$1,'Table 5a'!D8,IF($B$5=$A$2,'Table 5b'!D8,IF($B$5=$A$3,'Table 5c'!D8)))</f>
        <v>11693</v>
      </c>
      <c r="F11" s="893">
        <f>IF($B$5=$A$1,'Table 5a'!E8,IF($B$5=$A$2,'Table 5b'!E8,IF($B$5=$A$3,'Table 5c'!E8)))</f>
        <v>9404</v>
      </c>
      <c r="G11" s="893">
        <f>IF($B$5=$A$1,'Table 5a'!F8,IF($B$5=$A$2,'Table 5b'!F8,IF($B$5=$A$3,'Table 5c'!F8)))</f>
        <v>8573</v>
      </c>
      <c r="H11" s="893">
        <f>IF($B$5=$A$1,'Table 5a'!G8,IF($B$5=$A$2,'Table 5b'!G8,IF($B$5=$A$3,'Table 5c'!G8)))</f>
        <v>8230</v>
      </c>
      <c r="I11" s="893">
        <f>IF($B$5=$A$1,'Table 5a'!H8,IF($B$5=$A$2,'Table 5b'!H8,IF($B$5=$A$3,'Table 5c'!H8)))</f>
        <v>7974</v>
      </c>
      <c r="J11" s="893">
        <f>IF($B$5=$A$1,'Table 5a'!I8,IF($B$5=$A$2,'Table 5b'!I8,IF($B$5=$A$3,'Table 5c'!I8)))</f>
        <v>7086</v>
      </c>
      <c r="K11" s="893">
        <f>IF($B$5=$A$1,'Table 5a'!J8,IF($B$5=$A$2,'Table 5b'!J8,IF($B$5=$A$3,'Table 5c'!J8)))</f>
        <v>6002</v>
      </c>
      <c r="L11" s="893">
        <f>IF($B$5=$A$1,'Table 5a'!K8,IF($B$5=$A$2,'Table 5b'!K8,IF($B$5=$A$3,'Table 5c'!K8)))</f>
        <v>5305</v>
      </c>
      <c r="M11" s="894">
        <f>IF($B$5=$A$1,'Table 5a'!L8,IF($B$5=$A$2,'Table 5b'!L8,IF($B$5=$A$3,'Table 5c'!L8)))</f>
        <v>5015</v>
      </c>
      <c r="N11" s="895">
        <f>IF($B$5=$A$1,'Table 5a'!M8,"")</f>
        <v>-5.4665409990574858</v>
      </c>
    </row>
    <row r="12" spans="1:14">
      <c r="B12" s="845"/>
      <c r="C12" s="841" t="s">
        <v>32</v>
      </c>
      <c r="D12" s="893">
        <f>IF($B$5=$A$1,'Table 5a'!C9,IF($B$5=$A$2,'Table 5b'!C9,IF($B$5=$A$3,'Table 5c'!C9)))</f>
        <v>41750</v>
      </c>
      <c r="E12" s="893">
        <f>IF($B$5=$A$1,'Table 5a'!D9,IF($B$5=$A$2,'Table 5b'!D9,IF($B$5=$A$3,'Table 5c'!D9)))</f>
        <v>38750</v>
      </c>
      <c r="F12" s="893">
        <f>IF($B$5=$A$1,'Table 5a'!E9,IF($B$5=$A$2,'Table 5b'!E9,IF($B$5=$A$3,'Table 5c'!E9)))</f>
        <v>36212</v>
      </c>
      <c r="G12" s="893">
        <f>IF($B$5=$A$1,'Table 5a'!F9,IF($B$5=$A$2,'Table 5b'!F9,IF($B$5=$A$3,'Table 5c'!F9)))</f>
        <v>36361</v>
      </c>
      <c r="H12" s="893">
        <f>IF($B$5=$A$1,'Table 5a'!G9,IF($B$5=$A$2,'Table 5b'!G9,IF($B$5=$A$3,'Table 5c'!G9)))</f>
        <v>35670</v>
      </c>
      <c r="I12" s="893">
        <f>IF($B$5=$A$1,'Table 5a'!H9,IF($B$5=$A$2,'Table 5b'!H9,IF($B$5=$A$3,'Table 5c'!H9)))</f>
        <v>33301</v>
      </c>
      <c r="J12" s="893">
        <f>IF($B$5=$A$1,'Table 5a'!I9,IF($B$5=$A$2,'Table 5b'!I9,IF($B$5=$A$3,'Table 5c'!I9)))</f>
        <v>30443</v>
      </c>
      <c r="K12" s="893">
        <f>IF($B$5=$A$1,'Table 5a'!J9,IF($B$5=$A$2,'Table 5b'!J9,IF($B$5=$A$3,'Table 5c'!J9)))</f>
        <v>26528</v>
      </c>
      <c r="L12" s="893">
        <f>IF($B$5=$A$1,'Table 5a'!K9,IF($B$5=$A$2,'Table 5b'!K9,IF($B$5=$A$3,'Table 5c'!K9)))</f>
        <v>24510</v>
      </c>
      <c r="M12" s="894">
        <f>IF($B$5=$A$1,'Table 5a'!L9,IF($B$5=$A$2,'Table 5b'!L9,IF($B$5=$A$3,'Table 5c'!L9)))</f>
        <v>22745</v>
      </c>
      <c r="N12" s="895">
        <f>IF($B$5=$A$1,'Table 5a'!M9,"")</f>
        <v>-7.2011423908608663</v>
      </c>
    </row>
    <row r="13" spans="1:14">
      <c r="B13" s="845"/>
      <c r="C13" s="841" t="s">
        <v>29</v>
      </c>
      <c r="D13" s="893">
        <f>IF($B$5=$A$1,'Table 5a'!C10,IF($B$5=$A$2,'Table 5b'!C10,IF($B$5=$A$3,'Table 5c'!C10)))</f>
        <v>28549</v>
      </c>
      <c r="E13" s="893">
        <f>IF($B$5=$A$1,'Table 5a'!D10,IF($B$5=$A$2,'Table 5b'!D10,IF($B$5=$A$3,'Table 5c'!D10)))</f>
        <v>27320</v>
      </c>
      <c r="F13" s="893">
        <f>IF($B$5=$A$1,'Table 5a'!E10,IF($B$5=$A$2,'Table 5b'!E10,IF($B$5=$A$3,'Table 5c'!E10)))</f>
        <v>26059</v>
      </c>
      <c r="G13" s="893">
        <f>IF($B$5=$A$1,'Table 5a'!F10,IF($B$5=$A$2,'Table 5b'!F10,IF($B$5=$A$3,'Table 5c'!F10)))</f>
        <v>27837</v>
      </c>
      <c r="H13" s="893">
        <f>IF($B$5=$A$1,'Table 5a'!G10,IF($B$5=$A$2,'Table 5b'!G10,IF($B$5=$A$3,'Table 5c'!G10)))</f>
        <v>29069</v>
      </c>
      <c r="I13" s="893">
        <f>IF($B$5=$A$1,'Table 5a'!H10,IF($B$5=$A$2,'Table 5b'!H10,IF($B$5=$A$3,'Table 5c'!H10)))</f>
        <v>27099</v>
      </c>
      <c r="J13" s="893">
        <f>IF($B$5=$A$1,'Table 5a'!I10,IF($B$5=$A$2,'Table 5b'!I10,IF($B$5=$A$3,'Table 5c'!I10)))</f>
        <v>25663</v>
      </c>
      <c r="K13" s="893">
        <f>IF($B$5=$A$1,'Table 5a'!J10,IF($B$5=$A$2,'Table 5b'!J10,IF($B$5=$A$3,'Table 5c'!J10)))</f>
        <v>24168</v>
      </c>
      <c r="L13" s="893">
        <f>IF($B$5=$A$1,'Table 5a'!K10,IF($B$5=$A$2,'Table 5b'!K10,IF($B$5=$A$3,'Table 5c'!K10)))</f>
        <v>23413</v>
      </c>
      <c r="M13" s="894">
        <f>IF($B$5=$A$1,'Table 5a'!L10,IF($B$5=$A$2,'Table 5b'!L10,IF($B$5=$A$3,'Table 5c'!L10)))</f>
        <v>23004</v>
      </c>
      <c r="N13" s="895">
        <f>IF($B$5=$A$1,'Table 5a'!M10,"")</f>
        <v>-1.7468927518899733</v>
      </c>
    </row>
    <row r="14" spans="1:14">
      <c r="B14" s="845"/>
      <c r="C14" s="841" t="s">
        <v>245</v>
      </c>
      <c r="D14" s="893">
        <f>IF($B$5=$A$1,'Table 5a'!C11,IF($B$5=$A$2,'Table 5b'!C11,IF($B$5=$A$3,'Table 5c'!C11)))</f>
        <v>18344</v>
      </c>
      <c r="E14" s="893">
        <f>IF($B$5=$A$1,'Table 5a'!D11,IF($B$5=$A$2,'Table 5b'!D11,IF($B$5=$A$3,'Table 5c'!D11)))</f>
        <v>17989</v>
      </c>
      <c r="F14" s="893">
        <f>IF($B$5=$A$1,'Table 5a'!E11,IF($B$5=$A$2,'Table 5b'!E11,IF($B$5=$A$3,'Table 5c'!E11)))</f>
        <v>17408</v>
      </c>
      <c r="G14" s="893">
        <f>IF($B$5=$A$1,'Table 5a'!F11,IF($B$5=$A$2,'Table 5b'!F11,IF($B$5=$A$3,'Table 5c'!F11)))</f>
        <v>19443</v>
      </c>
      <c r="H14" s="893">
        <f>IF($B$5=$A$1,'Table 5a'!G11,IF($B$5=$A$2,'Table 5b'!G11,IF($B$5=$A$3,'Table 5c'!G11)))</f>
        <v>19541</v>
      </c>
      <c r="I14" s="893">
        <f>IF($B$5=$A$1,'Table 5a'!H11,IF($B$5=$A$2,'Table 5b'!H11,IF($B$5=$A$3,'Table 5c'!H11)))</f>
        <v>18308</v>
      </c>
      <c r="J14" s="893">
        <f>IF($B$5=$A$1,'Table 5a'!I11,IF($B$5=$A$2,'Table 5b'!I11,IF($B$5=$A$3,'Table 5c'!I11)))</f>
        <v>16296</v>
      </c>
      <c r="K14" s="893">
        <f>IF($B$5=$A$1,'Table 5a'!J11,IF($B$5=$A$2,'Table 5b'!J11,IF($B$5=$A$3,'Table 5c'!J11)))</f>
        <v>14828</v>
      </c>
      <c r="L14" s="893">
        <f>IF($B$5=$A$1,'Table 5a'!K11,IF($B$5=$A$2,'Table 5b'!K11,IF($B$5=$A$3,'Table 5c'!K11)))</f>
        <v>14008</v>
      </c>
      <c r="M14" s="894">
        <f>IF($B$5=$A$1,'Table 5a'!L11,IF($B$5=$A$2,'Table 5b'!L11,IF($B$5=$A$3,'Table 5c'!L11)))</f>
        <v>13553</v>
      </c>
      <c r="N14" s="895">
        <f>IF($B$5=$A$1,'Table 5a'!M11,"")</f>
        <v>-3.2481439177612828</v>
      </c>
    </row>
    <row r="15" spans="1:14">
      <c r="B15" s="845"/>
      <c r="C15" s="841" t="s">
        <v>267</v>
      </c>
      <c r="D15" s="893">
        <f>IF($B$5=$A$1,'Table 5a'!C12,IF($B$5=$A$2,'Table 5b'!C12,IF($B$5=$A$3,'Table 5c'!C12)))</f>
        <v>6970</v>
      </c>
      <c r="E15" s="893">
        <f>IF($B$5=$A$1,'Table 5a'!D12,IF($B$5=$A$2,'Table 5b'!D12,IF($B$5=$A$3,'Table 5c'!D12)))</f>
        <v>6760</v>
      </c>
      <c r="F15" s="893">
        <f>IF($B$5=$A$1,'Table 5a'!E12,IF($B$5=$A$2,'Table 5b'!E12,IF($B$5=$A$3,'Table 5c'!E12)))</f>
        <v>6761</v>
      </c>
      <c r="G15" s="893">
        <f>IF($B$5=$A$1,'Table 5a'!F12,IF($B$5=$A$2,'Table 5b'!F12,IF($B$5=$A$3,'Table 5c'!F12)))</f>
        <v>8146</v>
      </c>
      <c r="H15" s="893">
        <f>IF($B$5=$A$1,'Table 5a'!G12,IF($B$5=$A$2,'Table 5b'!G12,IF($B$5=$A$3,'Table 5c'!G12)))</f>
        <v>8880</v>
      </c>
      <c r="I15" s="893">
        <f>IF($B$5=$A$1,'Table 5a'!H12,IF($B$5=$A$2,'Table 5b'!H12,IF($B$5=$A$3,'Table 5c'!H12)))</f>
        <v>8242</v>
      </c>
      <c r="J15" s="893">
        <f>IF($B$5=$A$1,'Table 5a'!I12,IF($B$5=$A$2,'Table 5b'!I12,IF($B$5=$A$3,'Table 5c'!I12)))</f>
        <v>7920</v>
      </c>
      <c r="K15" s="893">
        <f>IF($B$5=$A$1,'Table 5a'!J12,IF($B$5=$A$2,'Table 5b'!J12,IF($B$5=$A$3,'Table 5c'!J12)))</f>
        <v>7222</v>
      </c>
      <c r="L15" s="893">
        <f>IF($B$5=$A$1,'Table 5a'!K12,IF($B$5=$A$2,'Table 5b'!K12,IF($B$5=$A$3,'Table 5c'!K12)))</f>
        <v>6956</v>
      </c>
      <c r="M15" s="894">
        <f>IF($B$5=$A$1,'Table 5a'!L12,IF($B$5=$A$2,'Table 5b'!L12,IF($B$5=$A$3,'Table 5c'!L12)))</f>
        <v>6911</v>
      </c>
      <c r="N15" s="895">
        <f>IF($B$5=$A$1,'Table 5a'!M12,"")</f>
        <v>-0.64692351926393599</v>
      </c>
    </row>
    <row r="16" spans="1:14">
      <c r="B16" s="845"/>
      <c r="C16" s="841" t="s">
        <v>314</v>
      </c>
      <c r="D16" s="893">
        <f>IF($B$5=$A$1,'Table 5a'!C13,IF($B$5=$A$2,'Table 5b'!C13,IF($B$5=$A$3,'Table 5c'!C13)))</f>
        <v>2588</v>
      </c>
      <c r="E16" s="893">
        <f>IF($B$5=$A$1,'Table 5a'!D13,IF($B$5=$A$2,'Table 5b'!D13,IF($B$5=$A$3,'Table 5c'!D13)))</f>
        <v>2433</v>
      </c>
      <c r="F16" s="893">
        <f>IF($B$5=$A$1,'Table 5a'!E13,IF($B$5=$A$2,'Table 5b'!E13,IF($B$5=$A$3,'Table 5c'!E13)))</f>
        <v>2491</v>
      </c>
      <c r="G16" s="893">
        <f>IF($B$5=$A$1,'Table 5a'!F13,IF($B$5=$A$2,'Table 5b'!F13,IF($B$5=$A$3,'Table 5c'!F13)))</f>
        <v>3170</v>
      </c>
      <c r="H16" s="893">
        <f>IF($B$5=$A$1,'Table 5a'!G13,IF($B$5=$A$2,'Table 5b'!G13,IF($B$5=$A$3,'Table 5c'!G13)))</f>
        <v>3335</v>
      </c>
      <c r="I16" s="893">
        <f>IF($B$5=$A$1,'Table 5a'!H13,IF($B$5=$A$2,'Table 5b'!H13,IF($B$5=$A$3,'Table 5c'!H13)))</f>
        <v>3229</v>
      </c>
      <c r="J16" s="893">
        <f>IF($B$5=$A$1,'Table 5a'!I13,IF($B$5=$A$2,'Table 5b'!I13,IF($B$5=$A$3,'Table 5c'!I13)))</f>
        <v>3190</v>
      </c>
      <c r="K16" s="893">
        <f>IF($B$5=$A$1,'Table 5a'!J13,IF($B$5=$A$2,'Table 5b'!J13,IF($B$5=$A$3,'Table 5c'!J13)))</f>
        <v>2938</v>
      </c>
      <c r="L16" s="893">
        <f>IF($B$5=$A$1,'Table 5a'!K13,IF($B$5=$A$2,'Table 5b'!K13,IF($B$5=$A$3,'Table 5c'!K13)))</f>
        <v>2963</v>
      </c>
      <c r="M16" s="894">
        <f>IF($B$5=$A$1,'Table 5a'!L13,IF($B$5=$A$2,'Table 5b'!L13,IF($B$5=$A$3,'Table 5c'!L13)))</f>
        <v>3012</v>
      </c>
      <c r="N16" s="895">
        <f>IF($B$5=$A$1,'Table 5a'!M13,"")</f>
        <v>1.6537293283833918</v>
      </c>
    </row>
    <row r="17" spans="2:14" ht="22.5" customHeight="1">
      <c r="B17" s="846" t="s">
        <v>268</v>
      </c>
      <c r="C17" s="849" t="s">
        <v>28</v>
      </c>
      <c r="D17" s="890">
        <f>IF($B$5=$A$1,'Table 5a'!C14,IF($B$5=$A$2,'Table 5b'!C14,IF($B$5=$A$3,'Table 5c'!C14)))</f>
        <v>97042</v>
      </c>
      <c r="E17" s="890">
        <f>IF($B$5=$A$1,'Table 5a'!D14,IF($B$5=$A$2,'Table 5b'!D14,IF($B$5=$A$3,'Table 5c'!D14)))</f>
        <v>90902</v>
      </c>
      <c r="F17" s="890">
        <f>IF($B$5=$A$1,'Table 5a'!E14,IF($B$5=$A$2,'Table 5b'!E14,IF($B$5=$A$3,'Table 5c'!E14)))</f>
        <v>84347</v>
      </c>
      <c r="G17" s="890">
        <f>IF($B$5=$A$1,'Table 5a'!F14,IF($B$5=$A$2,'Table 5b'!F14,IF($B$5=$A$3,'Table 5c'!F14)))</f>
        <v>87983</v>
      </c>
      <c r="H17" s="890">
        <f>IF($B$5=$A$1,'Table 5a'!G14,IF($B$5=$A$2,'Table 5b'!G14,IF($B$5=$A$3,'Table 5c'!G14)))</f>
        <v>88650</v>
      </c>
      <c r="I17" s="890">
        <f>IF($B$5=$A$1,'Table 5a'!H14,IF($B$5=$A$2,'Table 5b'!H14,IF($B$5=$A$3,'Table 5c'!H14)))</f>
        <v>83010</v>
      </c>
      <c r="J17" s="890">
        <f>IF($B$5=$A$1,'Table 5a'!I14,IF($B$5=$A$2,'Table 5b'!I14,IF($B$5=$A$3,'Table 5c'!I14)))</f>
        <v>76476</v>
      </c>
      <c r="K17" s="890">
        <f>IF($B$5=$A$1,'Table 5a'!J14,IF($B$5=$A$2,'Table 5b'!J14,IF($B$5=$A$3,'Table 5c'!J14)))</f>
        <v>68572</v>
      </c>
      <c r="L17" s="890">
        <f>IF($B$5=$A$1,'Table 5a'!K14,IF($B$5=$A$2,'Table 5b'!K14,IF($B$5=$A$3,'Table 5c'!K14)))</f>
        <v>64655</v>
      </c>
      <c r="M17" s="891">
        <f>IF($B$5=$A$1,'Table 5a'!L14,IF($B$5=$A$2,'Table 5b'!L14,IF($B$5=$A$3,'Table 5c'!L14)))</f>
        <v>62126</v>
      </c>
      <c r="N17" s="892">
        <f>IF($B$5=$A$1,'Table 5a'!M14,"")</f>
        <v>-3.9115304307478169</v>
      </c>
    </row>
    <row r="18" spans="2:14">
      <c r="B18" s="845"/>
      <c r="C18" s="841" t="s">
        <v>335</v>
      </c>
      <c r="D18" s="893">
        <f>IF($B$5=$A$1,'Table 5a'!C15,IF($B$5=$A$2,'Table 5b'!C15,IF($B$5=$A$3,'Table 5c'!C15)))</f>
        <v>52</v>
      </c>
      <c r="E18" s="893">
        <f>IF($B$5=$A$1,'Table 5a'!D15,IF($B$5=$A$2,'Table 5b'!D15,IF($B$5=$A$3,'Table 5c'!D15)))</f>
        <v>45</v>
      </c>
      <c r="F18" s="893">
        <f>IF($B$5=$A$1,'Table 5a'!E15,IF($B$5=$A$2,'Table 5b'!E15,IF($B$5=$A$3,'Table 5c'!E15)))</f>
        <v>34</v>
      </c>
      <c r="G18" s="893">
        <f>IF($B$5=$A$1,'Table 5a'!F15,IF($B$5=$A$2,'Table 5b'!F15,IF($B$5=$A$3,'Table 5c'!F15)))</f>
        <v>15</v>
      </c>
      <c r="H18" s="893">
        <f>IF($B$5=$A$1,'Table 5a'!G15,IF($B$5=$A$2,'Table 5b'!G15,IF($B$5=$A$3,'Table 5c'!G15)))</f>
        <v>12</v>
      </c>
      <c r="I18" s="893">
        <f>IF($B$5=$A$1,'Table 5a'!H15,IF($B$5=$A$2,'Table 5b'!H15,IF($B$5=$A$3,'Table 5c'!H15)))</f>
        <v>14</v>
      </c>
      <c r="J18" s="893">
        <f>IF($B$5=$A$1,'Table 5a'!I15,IF($B$5=$A$2,'Table 5b'!I15,IF($B$5=$A$3,'Table 5c'!I15)))</f>
        <v>13</v>
      </c>
      <c r="K18" s="893">
        <f>IF($B$5=$A$1,'Table 5a'!J15,IF($B$5=$A$2,'Table 5b'!J15,IF($B$5=$A$3,'Table 5c'!J15)))</f>
        <v>10</v>
      </c>
      <c r="L18" s="893">
        <f>IF($B$5=$A$1,'Table 5a'!K15,IF($B$5=$A$2,'Table 5b'!K15,IF($B$5=$A$3,'Table 5c'!K15)))</f>
        <v>11</v>
      </c>
      <c r="M18" s="894">
        <f>IF($B$5=$A$1,'Table 5a'!L15,IF($B$5=$A$2,'Table 5b'!L15,IF($B$5=$A$3,'Table 5c'!L15)))</f>
        <v>15</v>
      </c>
      <c r="N18" s="895">
        <f>IF($B$5=$A$1,'Table 5a'!M15,"")</f>
        <v>36.363636363636346</v>
      </c>
    </row>
    <row r="19" spans="2:14">
      <c r="B19" s="845"/>
      <c r="C19" s="841" t="s">
        <v>265</v>
      </c>
      <c r="D19" s="893">
        <f>IF($B$5=$A$1,'Table 5a'!C16,IF($B$5=$A$2,'Table 5b'!C16,IF($B$5=$A$3,'Table 5c'!C16)))</f>
        <v>3600</v>
      </c>
      <c r="E19" s="893">
        <f>IF($B$5=$A$1,'Table 5a'!D16,IF($B$5=$A$2,'Table 5b'!D16,IF($B$5=$A$3,'Table 5c'!D16)))</f>
        <v>2935</v>
      </c>
      <c r="F19" s="893">
        <f>IF($B$5=$A$1,'Table 5a'!E16,IF($B$5=$A$2,'Table 5b'!E16,IF($B$5=$A$3,'Table 5c'!E16)))</f>
        <v>2202</v>
      </c>
      <c r="G19" s="893">
        <f>IF($B$5=$A$1,'Table 5a'!F16,IF($B$5=$A$2,'Table 5b'!F16,IF($B$5=$A$3,'Table 5c'!F16)))</f>
        <v>1775</v>
      </c>
      <c r="H19" s="893">
        <f>IF($B$5=$A$1,'Table 5a'!G16,IF($B$5=$A$2,'Table 5b'!G16,IF($B$5=$A$3,'Table 5c'!G16)))</f>
        <v>1594</v>
      </c>
      <c r="I19" s="893">
        <f>IF($B$5=$A$1,'Table 5a'!H16,IF($B$5=$A$2,'Table 5b'!H16,IF($B$5=$A$3,'Table 5c'!H16)))</f>
        <v>1585</v>
      </c>
      <c r="J19" s="893">
        <f>IF($B$5=$A$1,'Table 5a'!I16,IF($B$5=$A$2,'Table 5b'!I16,IF($B$5=$A$3,'Table 5c'!I16)))</f>
        <v>1493</v>
      </c>
      <c r="K19" s="893">
        <f>IF($B$5=$A$1,'Table 5a'!J16,IF($B$5=$A$2,'Table 5b'!J16,IF($B$5=$A$3,'Table 5c'!J16)))</f>
        <v>1277</v>
      </c>
      <c r="L19" s="893">
        <f>IF($B$5=$A$1,'Table 5a'!K16,IF($B$5=$A$2,'Table 5b'!K16,IF($B$5=$A$3,'Table 5c'!K16)))</f>
        <v>1166</v>
      </c>
      <c r="M19" s="894">
        <f>IF($B$5=$A$1,'Table 5a'!L16,IF($B$5=$A$2,'Table 5b'!L16,IF($B$5=$A$3,'Table 5c'!L16)))</f>
        <v>876</v>
      </c>
      <c r="N19" s="895">
        <f>IF($B$5=$A$1,'Table 5a'!M16,"")</f>
        <v>-24.871355060034304</v>
      </c>
    </row>
    <row r="20" spans="2:14">
      <c r="B20" s="845"/>
      <c r="C20" s="841" t="s">
        <v>266</v>
      </c>
      <c r="D20" s="893">
        <f>IF($B$5=$A$1,'Table 5a'!C17,IF($B$5=$A$2,'Table 5b'!C17,IF($B$5=$A$3,'Table 5c'!C17)))</f>
        <v>11493</v>
      </c>
      <c r="E20" s="893">
        <f>IF($B$5=$A$1,'Table 5a'!D17,IF($B$5=$A$2,'Table 5b'!D17,IF($B$5=$A$3,'Table 5c'!D17)))</f>
        <v>10155</v>
      </c>
      <c r="F20" s="893">
        <f>IF($B$5=$A$1,'Table 5a'!E17,IF($B$5=$A$2,'Table 5b'!E17,IF($B$5=$A$3,'Table 5c'!E17)))</f>
        <v>8122</v>
      </c>
      <c r="G20" s="893">
        <f>IF($B$5=$A$1,'Table 5a'!F17,IF($B$5=$A$2,'Table 5b'!F17,IF($B$5=$A$3,'Table 5c'!F17)))</f>
        <v>7397</v>
      </c>
      <c r="H20" s="893">
        <f>IF($B$5=$A$1,'Table 5a'!G17,IF($B$5=$A$2,'Table 5b'!G17,IF($B$5=$A$3,'Table 5c'!G17)))</f>
        <v>7022</v>
      </c>
      <c r="I20" s="893">
        <f>IF($B$5=$A$1,'Table 5a'!H17,IF($B$5=$A$2,'Table 5b'!H17,IF($B$5=$A$3,'Table 5c'!H17)))</f>
        <v>6818</v>
      </c>
      <c r="J20" s="893">
        <f>IF($B$5=$A$1,'Table 5a'!I17,IF($B$5=$A$2,'Table 5b'!I17,IF($B$5=$A$3,'Table 5c'!I17)))</f>
        <v>6093</v>
      </c>
      <c r="K20" s="893">
        <f>IF($B$5=$A$1,'Table 5a'!J17,IF($B$5=$A$2,'Table 5b'!J17,IF($B$5=$A$3,'Table 5c'!J17)))</f>
        <v>5114</v>
      </c>
      <c r="L20" s="893">
        <f>IF($B$5=$A$1,'Table 5a'!K17,IF($B$5=$A$2,'Table 5b'!K17,IF($B$5=$A$3,'Table 5c'!K17)))</f>
        <v>4519</v>
      </c>
      <c r="M20" s="894">
        <f>IF($B$5=$A$1,'Table 5a'!L17,IF($B$5=$A$2,'Table 5b'!L17,IF($B$5=$A$3,'Table 5c'!L17)))</f>
        <v>4291</v>
      </c>
      <c r="N20" s="895">
        <f>IF($B$5=$A$1,'Table 5a'!M17,"")</f>
        <v>-5.0453640185881881</v>
      </c>
    </row>
    <row r="21" spans="2:14">
      <c r="B21" s="845"/>
      <c r="C21" s="841" t="s">
        <v>32</v>
      </c>
      <c r="D21" s="893">
        <f>IF($B$5=$A$1,'Table 5a'!C18,IF($B$5=$A$2,'Table 5b'!C18,IF($B$5=$A$3,'Table 5c'!C18)))</f>
        <v>35177</v>
      </c>
      <c r="E21" s="893">
        <f>IF($B$5=$A$1,'Table 5a'!D18,IF($B$5=$A$2,'Table 5b'!D18,IF($B$5=$A$3,'Table 5c'!D18)))</f>
        <v>32761</v>
      </c>
      <c r="F21" s="893">
        <f>IF($B$5=$A$1,'Table 5a'!E18,IF($B$5=$A$2,'Table 5b'!E18,IF($B$5=$A$3,'Table 5c'!E18)))</f>
        <v>30338</v>
      </c>
      <c r="G21" s="893">
        <f>IF($B$5=$A$1,'Table 5a'!F18,IF($B$5=$A$2,'Table 5b'!F18,IF($B$5=$A$3,'Table 5c'!F18)))</f>
        <v>30705</v>
      </c>
      <c r="H21" s="893">
        <f>IF($B$5=$A$1,'Table 5a'!G18,IF($B$5=$A$2,'Table 5b'!G18,IF($B$5=$A$3,'Table 5c'!G18)))</f>
        <v>30155</v>
      </c>
      <c r="I21" s="893">
        <f>IF($B$5=$A$1,'Table 5a'!H18,IF($B$5=$A$2,'Table 5b'!H18,IF($B$5=$A$3,'Table 5c'!H18)))</f>
        <v>28123</v>
      </c>
      <c r="J21" s="893">
        <f>IF($B$5=$A$1,'Table 5a'!I18,IF($B$5=$A$2,'Table 5b'!I18,IF($B$5=$A$3,'Table 5c'!I18)))</f>
        <v>25777</v>
      </c>
      <c r="K21" s="893">
        <f>IF($B$5=$A$1,'Table 5a'!J18,IF($B$5=$A$2,'Table 5b'!J18,IF($B$5=$A$3,'Table 5c'!J18)))</f>
        <v>22480</v>
      </c>
      <c r="L21" s="893">
        <f>IF($B$5=$A$1,'Table 5a'!K18,IF($B$5=$A$2,'Table 5b'!K18,IF($B$5=$A$3,'Table 5c'!K18)))</f>
        <v>20753</v>
      </c>
      <c r="M21" s="894">
        <f>IF($B$5=$A$1,'Table 5a'!L18,IF($B$5=$A$2,'Table 5b'!L18,IF($B$5=$A$3,'Table 5c'!L18)))</f>
        <v>19130</v>
      </c>
      <c r="N21" s="895">
        <f>IF($B$5=$A$1,'Table 5a'!M18,"")</f>
        <v>-7.8205560641834921</v>
      </c>
    </row>
    <row r="22" spans="2:14">
      <c r="B22" s="845"/>
      <c r="C22" s="841" t="s">
        <v>29</v>
      </c>
      <c r="D22" s="893">
        <f>IF($B$5=$A$1,'Table 5a'!C19,IF($B$5=$A$2,'Table 5b'!C19,IF($B$5=$A$3,'Table 5c'!C19)))</f>
        <v>23564</v>
      </c>
      <c r="E22" s="893">
        <f>IF($B$5=$A$1,'Table 5a'!D19,IF($B$5=$A$2,'Table 5b'!D19,IF($B$5=$A$3,'Table 5c'!D19)))</f>
        <v>22467</v>
      </c>
      <c r="F22" s="893">
        <f>IF($B$5=$A$1,'Table 5a'!E19,IF($B$5=$A$2,'Table 5b'!E19,IF($B$5=$A$3,'Table 5c'!E19)))</f>
        <v>21567</v>
      </c>
      <c r="G22" s="893">
        <f>IF($B$5=$A$1,'Table 5a'!F19,IF($B$5=$A$2,'Table 5b'!F19,IF($B$5=$A$3,'Table 5c'!F19)))</f>
        <v>22836</v>
      </c>
      <c r="H22" s="893">
        <f>IF($B$5=$A$1,'Table 5a'!G19,IF($B$5=$A$2,'Table 5b'!G19,IF($B$5=$A$3,'Table 5c'!G19)))</f>
        <v>23756</v>
      </c>
      <c r="I22" s="893">
        <f>IF($B$5=$A$1,'Table 5a'!H19,IF($B$5=$A$2,'Table 5b'!H19,IF($B$5=$A$3,'Table 5c'!H19)))</f>
        <v>22101</v>
      </c>
      <c r="J22" s="893">
        <f>IF($B$5=$A$1,'Table 5a'!I19,IF($B$5=$A$2,'Table 5b'!I19,IF($B$5=$A$3,'Table 5c'!I19)))</f>
        <v>20699</v>
      </c>
      <c r="K22" s="893">
        <f>IF($B$5=$A$1,'Table 5a'!J19,IF($B$5=$A$2,'Table 5b'!J19,IF($B$5=$A$3,'Table 5c'!J19)))</f>
        <v>19347</v>
      </c>
      <c r="L22" s="893">
        <f>IF($B$5=$A$1,'Table 5a'!K19,IF($B$5=$A$2,'Table 5b'!K19,IF($B$5=$A$3,'Table 5c'!K19)))</f>
        <v>18755</v>
      </c>
      <c r="M22" s="894">
        <f>IF($B$5=$A$1,'Table 5a'!L19,IF($B$5=$A$2,'Table 5b'!L19,IF($B$5=$A$3,'Table 5c'!L19)))</f>
        <v>18584</v>
      </c>
      <c r="N22" s="895">
        <f>IF($B$5=$A$1,'Table 5a'!M19,"")</f>
        <v>-0.91175686483605034</v>
      </c>
    </row>
    <row r="23" spans="2:14">
      <c r="B23" s="845"/>
      <c r="C23" s="841" t="s">
        <v>245</v>
      </c>
      <c r="D23" s="893">
        <f>IF($B$5=$A$1,'Table 5a'!C20,IF($B$5=$A$2,'Table 5b'!C20,IF($B$5=$A$3,'Table 5c'!C20)))</f>
        <v>15071</v>
      </c>
      <c r="E23" s="893">
        <f>IF($B$5=$A$1,'Table 5a'!D20,IF($B$5=$A$2,'Table 5b'!D20,IF($B$5=$A$3,'Table 5c'!D20)))</f>
        <v>14816</v>
      </c>
      <c r="F23" s="893">
        <f>IF($B$5=$A$1,'Table 5a'!E20,IF($B$5=$A$2,'Table 5b'!E20,IF($B$5=$A$3,'Table 5c'!E20)))</f>
        <v>14234</v>
      </c>
      <c r="G23" s="893">
        <f>IF($B$5=$A$1,'Table 5a'!F20,IF($B$5=$A$2,'Table 5b'!F20,IF($B$5=$A$3,'Table 5c'!F20)))</f>
        <v>15817</v>
      </c>
      <c r="H23" s="893">
        <f>IF($B$5=$A$1,'Table 5a'!G20,IF($B$5=$A$2,'Table 5b'!G20,IF($B$5=$A$3,'Table 5c'!G20)))</f>
        <v>15938</v>
      </c>
      <c r="I23" s="893">
        <f>IF($B$5=$A$1,'Table 5a'!H20,IF($B$5=$A$2,'Table 5b'!H20,IF($B$5=$A$3,'Table 5c'!H20)))</f>
        <v>14828</v>
      </c>
      <c r="J23" s="893">
        <f>IF($B$5=$A$1,'Table 5a'!I20,IF($B$5=$A$2,'Table 5b'!I20,IF($B$5=$A$3,'Table 5c'!I20)))</f>
        <v>13169</v>
      </c>
      <c r="K23" s="893">
        <f>IF($B$5=$A$1,'Table 5a'!J20,IF($B$5=$A$2,'Table 5b'!J20,IF($B$5=$A$3,'Table 5c'!J20)))</f>
        <v>11942</v>
      </c>
      <c r="L23" s="893">
        <f>IF($B$5=$A$1,'Table 5a'!K20,IF($B$5=$A$2,'Table 5b'!K20,IF($B$5=$A$3,'Table 5c'!K20)))</f>
        <v>11312</v>
      </c>
      <c r="M23" s="894">
        <f>IF($B$5=$A$1,'Table 5a'!L20,IF($B$5=$A$2,'Table 5b'!L20,IF($B$5=$A$3,'Table 5c'!L20)))</f>
        <v>11034</v>
      </c>
      <c r="N23" s="895">
        <f>IF($B$5=$A$1,'Table 5a'!M20,"")</f>
        <v>-2.4575671852899603</v>
      </c>
    </row>
    <row r="24" spans="2:14">
      <c r="B24" s="845"/>
      <c r="C24" s="841" t="s">
        <v>267</v>
      </c>
      <c r="D24" s="893">
        <f>IF($B$5=$A$1,'Table 5a'!C21,IF($B$5=$A$2,'Table 5b'!C21,IF($B$5=$A$3,'Table 5c'!C21)))</f>
        <v>5850</v>
      </c>
      <c r="E24" s="893">
        <f>IF($B$5=$A$1,'Table 5a'!D21,IF($B$5=$A$2,'Table 5b'!D21,IF($B$5=$A$3,'Table 5c'!D21)))</f>
        <v>5595</v>
      </c>
      <c r="F24" s="893">
        <f>IF($B$5=$A$1,'Table 5a'!E21,IF($B$5=$A$2,'Table 5b'!E21,IF($B$5=$A$3,'Table 5c'!E21)))</f>
        <v>5678</v>
      </c>
      <c r="G24" s="893">
        <f>IF($B$5=$A$1,'Table 5a'!F21,IF($B$5=$A$2,'Table 5b'!F21,IF($B$5=$A$3,'Table 5c'!F21)))</f>
        <v>6771</v>
      </c>
      <c r="H24" s="893">
        <f>IF($B$5=$A$1,'Table 5a'!G21,IF($B$5=$A$2,'Table 5b'!G21,IF($B$5=$A$3,'Table 5c'!G21)))</f>
        <v>7358</v>
      </c>
      <c r="I24" s="893">
        <f>IF($B$5=$A$1,'Table 5a'!H21,IF($B$5=$A$2,'Table 5b'!H21,IF($B$5=$A$3,'Table 5c'!H21)))</f>
        <v>6804</v>
      </c>
      <c r="J24" s="893">
        <f>IF($B$5=$A$1,'Table 5a'!I21,IF($B$5=$A$2,'Table 5b'!I21,IF($B$5=$A$3,'Table 5c'!I21)))</f>
        <v>6539</v>
      </c>
      <c r="K24" s="893">
        <f>IF($B$5=$A$1,'Table 5a'!J21,IF($B$5=$A$2,'Table 5b'!J21,IF($B$5=$A$3,'Table 5c'!J21)))</f>
        <v>5941</v>
      </c>
      <c r="L24" s="893">
        <f>IF($B$5=$A$1,'Table 5a'!K21,IF($B$5=$A$2,'Table 5b'!K21,IF($B$5=$A$3,'Table 5c'!K21)))</f>
        <v>5660</v>
      </c>
      <c r="M24" s="894">
        <f>IF($B$5=$A$1,'Table 5a'!L21,IF($B$5=$A$2,'Table 5b'!L21,IF($B$5=$A$3,'Table 5c'!L21)))</f>
        <v>5647</v>
      </c>
      <c r="N24" s="895">
        <f>IF($B$5=$A$1,'Table 5a'!M21,"")</f>
        <v>-0.22968197879859531</v>
      </c>
    </row>
    <row r="25" spans="2:14">
      <c r="B25" s="845"/>
      <c r="C25" s="841" t="s">
        <v>314</v>
      </c>
      <c r="D25" s="893">
        <f>IF($B$5=$A$1,'Table 5a'!C22,IF($B$5=$A$2,'Table 5b'!C22,IF($B$5=$A$3,'Table 5c'!C22)))</f>
        <v>2235</v>
      </c>
      <c r="E25" s="893">
        <f>IF($B$5=$A$1,'Table 5a'!D22,IF($B$5=$A$2,'Table 5b'!D22,IF($B$5=$A$3,'Table 5c'!D22)))</f>
        <v>2128</v>
      </c>
      <c r="F25" s="893">
        <f>IF($B$5=$A$1,'Table 5a'!E22,IF($B$5=$A$2,'Table 5b'!E22,IF($B$5=$A$3,'Table 5c'!E22)))</f>
        <v>2172</v>
      </c>
      <c r="G25" s="893">
        <f>IF($B$5=$A$1,'Table 5a'!F22,IF($B$5=$A$2,'Table 5b'!F22,IF($B$5=$A$3,'Table 5c'!F22)))</f>
        <v>2667</v>
      </c>
      <c r="H25" s="893">
        <f>IF($B$5=$A$1,'Table 5a'!G22,IF($B$5=$A$2,'Table 5b'!G22,IF($B$5=$A$3,'Table 5c'!G22)))</f>
        <v>2815</v>
      </c>
      <c r="I25" s="893">
        <f>IF($B$5=$A$1,'Table 5a'!H22,IF($B$5=$A$2,'Table 5b'!H22,IF($B$5=$A$3,'Table 5c'!H22)))</f>
        <v>2737</v>
      </c>
      <c r="J25" s="893">
        <f>IF($B$5=$A$1,'Table 5a'!I22,IF($B$5=$A$2,'Table 5b'!I22,IF($B$5=$A$3,'Table 5c'!I22)))</f>
        <v>2693</v>
      </c>
      <c r="K25" s="893">
        <f>IF($B$5=$A$1,'Table 5a'!J22,IF($B$5=$A$2,'Table 5b'!J22,IF($B$5=$A$3,'Table 5c'!J22)))</f>
        <v>2461</v>
      </c>
      <c r="L25" s="893">
        <f>IF($B$5=$A$1,'Table 5a'!K22,IF($B$5=$A$2,'Table 5b'!K22,IF($B$5=$A$3,'Table 5c'!K22)))</f>
        <v>2479</v>
      </c>
      <c r="M25" s="894">
        <f>IF($B$5=$A$1,'Table 5a'!L22,IF($B$5=$A$2,'Table 5b'!L22,IF($B$5=$A$3,'Table 5c'!L22)))</f>
        <v>2549</v>
      </c>
      <c r="N25" s="895">
        <f>IF($B$5=$A$1,'Table 5a'!M22,"")</f>
        <v>2.8237192416297034</v>
      </c>
    </row>
    <row r="26" spans="2:14" ht="22.5" customHeight="1">
      <c r="B26" s="846" t="s">
        <v>269</v>
      </c>
      <c r="C26" s="849" t="s">
        <v>28</v>
      </c>
      <c r="D26" s="890">
        <f>IF($B$5=$A$1,'Table 5a'!C23,IF($B$5=$A$2,'Table 5b'!C23,IF($B$5=$A$3,'Table 5c'!C23)))</f>
        <v>18532</v>
      </c>
      <c r="E26" s="890">
        <f>IF($B$5=$A$1,'Table 5a'!D23,IF($B$5=$A$2,'Table 5b'!D23,IF($B$5=$A$3,'Table 5c'!D23)))</f>
        <v>17437</v>
      </c>
      <c r="F26" s="890">
        <f>IF($B$5=$A$1,'Table 5a'!E23,IF($B$5=$A$2,'Table 5b'!E23,IF($B$5=$A$3,'Table 5c'!E23)))</f>
        <v>16558</v>
      </c>
      <c r="G26" s="890">
        <f>IF($B$5=$A$1,'Table 5a'!F23,IF($B$5=$A$2,'Table 5b'!F23,IF($B$5=$A$3,'Table 5c'!F23)))</f>
        <v>17590</v>
      </c>
      <c r="H26" s="890">
        <f>IF($B$5=$A$1,'Table 5a'!G23,IF($B$5=$A$2,'Table 5b'!G23,IF($B$5=$A$3,'Table 5c'!G23)))</f>
        <v>17921</v>
      </c>
      <c r="I26" s="890">
        <f>IF($B$5=$A$1,'Table 5a'!H23,IF($B$5=$A$2,'Table 5b'!H23,IF($B$5=$A$3,'Table 5c'!H23)))</f>
        <v>16944</v>
      </c>
      <c r="J26" s="890">
        <f>IF($B$5=$A$1,'Table 5a'!I23,IF($B$5=$A$2,'Table 5b'!I23,IF($B$5=$A$3,'Table 5c'!I23)))</f>
        <v>15852</v>
      </c>
      <c r="K26" s="890">
        <f>IF($B$5=$A$1,'Table 5a'!J23,IF($B$5=$A$2,'Table 5b'!J23,IF($B$5=$A$3,'Table 5c'!J23)))</f>
        <v>14603</v>
      </c>
      <c r="L26" s="890">
        <f>IF($B$5=$A$1,'Table 5a'!K23,IF($B$5=$A$2,'Table 5b'!K23,IF($B$5=$A$3,'Table 5c'!K23)))</f>
        <v>13833</v>
      </c>
      <c r="M26" s="891">
        <f>IF($B$5=$A$1,'Table 5a'!L23,IF($B$5=$A$2,'Table 5b'!L23,IF($B$5=$A$3,'Table 5c'!L23)))</f>
        <v>13123</v>
      </c>
      <c r="N26" s="892">
        <f>IF($B$5=$A$1,'Table 5a'!M23,"")</f>
        <v>-5.1326537988867216</v>
      </c>
    </row>
    <row r="27" spans="2:14">
      <c r="B27" s="845"/>
      <c r="C27" s="841" t="s">
        <v>335</v>
      </c>
      <c r="D27" s="893">
        <f>IF($B$5=$A$1,'Table 5a'!C24,IF($B$5=$A$2,'Table 5b'!C24,IF($B$5=$A$3,'Table 5c'!C24)))</f>
        <v>15</v>
      </c>
      <c r="E27" s="893">
        <f>IF($B$5=$A$1,'Table 5a'!D24,IF($B$5=$A$2,'Table 5b'!D24,IF($B$5=$A$3,'Table 5c'!D24)))</f>
        <v>2</v>
      </c>
      <c r="F27" s="893">
        <f>IF($B$5=$A$1,'Table 5a'!E24,IF($B$5=$A$2,'Table 5b'!E24,IF($B$5=$A$3,'Table 5c'!E24)))</f>
        <v>2</v>
      </c>
      <c r="G27" s="893">
        <f>IF($B$5=$A$1,'Table 5a'!F24,IF($B$5=$A$2,'Table 5b'!F24,IF($B$5=$A$3,'Table 5c'!F24)))</f>
        <v>1</v>
      </c>
      <c r="H27" s="893">
        <f>IF($B$5=$A$1,'Table 5a'!G24,IF($B$5=$A$2,'Table 5b'!G24,IF($B$5=$A$3,'Table 5c'!G24)))</f>
        <v>0</v>
      </c>
      <c r="I27" s="893">
        <f>IF($B$5=$A$1,'Table 5a'!H24,IF($B$5=$A$2,'Table 5b'!H24,IF($B$5=$A$3,'Table 5c'!H24)))</f>
        <v>0</v>
      </c>
      <c r="J27" s="893">
        <f>IF($B$5=$A$1,'Table 5a'!I24,IF($B$5=$A$2,'Table 5b'!I24,IF($B$5=$A$3,'Table 5c'!I24)))</f>
        <v>4</v>
      </c>
      <c r="K27" s="893">
        <f>IF($B$5=$A$1,'Table 5a'!J24,IF($B$5=$A$2,'Table 5b'!J24,IF($B$5=$A$3,'Table 5c'!J24)))</f>
        <v>1</v>
      </c>
      <c r="L27" s="893">
        <f>IF($B$5=$A$1,'Table 5a'!K24,IF($B$5=$A$2,'Table 5b'!K24,IF($B$5=$A$3,'Table 5c'!K24)))</f>
        <v>1</v>
      </c>
      <c r="M27" s="894">
        <f>IF($B$5=$A$1,'Table 5a'!L24,IF($B$5=$A$2,'Table 5b'!L24,IF($B$5=$A$3,'Table 5c'!L24)))</f>
        <v>0</v>
      </c>
      <c r="N27" s="895">
        <f>IF($B$5=$A$1,'Table 5a'!M24,"")</f>
        <v>-100</v>
      </c>
    </row>
    <row r="28" spans="2:14">
      <c r="B28" s="845"/>
      <c r="C28" s="841" t="s">
        <v>265</v>
      </c>
      <c r="D28" s="893">
        <f>IF($B$5=$A$1,'Table 5a'!C25,IF($B$5=$A$2,'Table 5b'!C25,IF($B$5=$A$3,'Table 5c'!C25)))</f>
        <v>453</v>
      </c>
      <c r="E28" s="893">
        <f>IF($B$5=$A$1,'Table 5a'!D25,IF($B$5=$A$2,'Table 5b'!D25,IF($B$5=$A$3,'Table 5c'!D25)))</f>
        <v>412</v>
      </c>
      <c r="F28" s="893">
        <f>IF($B$5=$A$1,'Table 5a'!E25,IF($B$5=$A$2,'Table 5b'!E25,IF($B$5=$A$3,'Table 5c'!E25)))</f>
        <v>332</v>
      </c>
      <c r="G28" s="893">
        <f>IF($B$5=$A$1,'Table 5a'!F25,IF($B$5=$A$2,'Table 5b'!F25,IF($B$5=$A$3,'Table 5c'!F25)))</f>
        <v>252</v>
      </c>
      <c r="H28" s="893">
        <f>IF($B$5=$A$1,'Table 5a'!G25,IF($B$5=$A$2,'Table 5b'!G25,IF($B$5=$A$3,'Table 5c'!G25)))</f>
        <v>240</v>
      </c>
      <c r="I28" s="893">
        <f>IF($B$5=$A$1,'Table 5a'!H25,IF($B$5=$A$2,'Table 5b'!H25,IF($B$5=$A$3,'Table 5c'!H25)))</f>
        <v>202</v>
      </c>
      <c r="J28" s="893">
        <f>IF($B$5=$A$1,'Table 5a'!I25,IF($B$5=$A$2,'Table 5b'!I25,IF($B$5=$A$3,'Table 5c'!I25)))</f>
        <v>220</v>
      </c>
      <c r="K28" s="893">
        <f>IF($B$5=$A$1,'Table 5a'!J25,IF($B$5=$A$2,'Table 5b'!J25,IF($B$5=$A$3,'Table 5c'!J25)))</f>
        <v>201</v>
      </c>
      <c r="L28" s="893">
        <f>IF($B$5=$A$1,'Table 5a'!K25,IF($B$5=$A$2,'Table 5b'!K25,IF($B$5=$A$3,'Table 5c'!K25)))</f>
        <v>155</v>
      </c>
      <c r="M28" s="894">
        <f>IF($B$5=$A$1,'Table 5a'!L25,IF($B$5=$A$2,'Table 5b'!L25,IF($B$5=$A$3,'Table 5c'!L25)))</f>
        <v>118</v>
      </c>
      <c r="N28" s="895">
        <f>IF($B$5=$A$1,'Table 5a'!M25,"")</f>
        <v>-23.870967741935488</v>
      </c>
    </row>
    <row r="29" spans="2:14">
      <c r="B29" s="845"/>
      <c r="C29" s="841" t="s">
        <v>266</v>
      </c>
      <c r="D29" s="893">
        <f>IF($B$5=$A$1,'Table 5a'!C26,IF($B$5=$A$2,'Table 5b'!C26,IF($B$5=$A$3,'Table 5c'!C26)))</f>
        <v>1760</v>
      </c>
      <c r="E29" s="893">
        <f>IF($B$5=$A$1,'Table 5a'!D26,IF($B$5=$A$2,'Table 5b'!D26,IF($B$5=$A$3,'Table 5c'!D26)))</f>
        <v>1538</v>
      </c>
      <c r="F29" s="893">
        <f>IF($B$5=$A$1,'Table 5a'!E26,IF($B$5=$A$2,'Table 5b'!E26,IF($B$5=$A$3,'Table 5c'!E26)))</f>
        <v>1282</v>
      </c>
      <c r="G29" s="893">
        <f>IF($B$5=$A$1,'Table 5a'!F26,IF($B$5=$A$2,'Table 5b'!F26,IF($B$5=$A$3,'Table 5c'!F26)))</f>
        <v>1176</v>
      </c>
      <c r="H29" s="893">
        <f>IF($B$5=$A$1,'Table 5a'!G26,IF($B$5=$A$2,'Table 5b'!G26,IF($B$5=$A$3,'Table 5c'!G26)))</f>
        <v>1208</v>
      </c>
      <c r="I29" s="893">
        <f>IF($B$5=$A$1,'Table 5a'!H26,IF($B$5=$A$2,'Table 5b'!H26,IF($B$5=$A$3,'Table 5c'!H26)))</f>
        <v>1156</v>
      </c>
      <c r="J29" s="893">
        <f>IF($B$5=$A$1,'Table 5a'!I26,IF($B$5=$A$2,'Table 5b'!I26,IF($B$5=$A$3,'Table 5c'!I26)))</f>
        <v>993</v>
      </c>
      <c r="K29" s="893">
        <f>IF($B$5=$A$1,'Table 5a'!J26,IF($B$5=$A$2,'Table 5b'!J26,IF($B$5=$A$3,'Table 5c'!J26)))</f>
        <v>888</v>
      </c>
      <c r="L29" s="893">
        <f>IF($B$5=$A$1,'Table 5a'!K26,IF($B$5=$A$2,'Table 5b'!K26,IF($B$5=$A$3,'Table 5c'!K26)))</f>
        <v>786</v>
      </c>
      <c r="M29" s="894">
        <f>IF($B$5=$A$1,'Table 5a'!L26,IF($B$5=$A$2,'Table 5b'!L26,IF($B$5=$A$3,'Table 5c'!L26)))</f>
        <v>724</v>
      </c>
      <c r="N29" s="895">
        <f>IF($B$5=$A$1,'Table 5a'!M26,"")</f>
        <v>-7.8880407124681966</v>
      </c>
    </row>
    <row r="30" spans="2:14">
      <c r="B30" s="845"/>
      <c r="C30" s="841" t="s">
        <v>32</v>
      </c>
      <c r="D30" s="893">
        <f>IF($B$5=$A$1,'Table 5a'!C27,IF($B$5=$A$2,'Table 5b'!C27,IF($B$5=$A$3,'Table 5c'!C27)))</f>
        <v>6573</v>
      </c>
      <c r="E30" s="893">
        <f>IF($B$5=$A$1,'Table 5a'!D27,IF($B$5=$A$2,'Table 5b'!D27,IF($B$5=$A$3,'Table 5c'!D27)))</f>
        <v>5989</v>
      </c>
      <c r="F30" s="893">
        <f>IF($B$5=$A$1,'Table 5a'!E27,IF($B$5=$A$2,'Table 5b'!E27,IF($B$5=$A$3,'Table 5c'!E27)))</f>
        <v>5874</v>
      </c>
      <c r="G30" s="893">
        <f>IF($B$5=$A$1,'Table 5a'!F27,IF($B$5=$A$2,'Table 5b'!F27,IF($B$5=$A$3,'Table 5c'!F27)))</f>
        <v>5656</v>
      </c>
      <c r="H30" s="893">
        <f>IF($B$5=$A$1,'Table 5a'!G27,IF($B$5=$A$2,'Table 5b'!G27,IF($B$5=$A$3,'Table 5c'!G27)))</f>
        <v>5515</v>
      </c>
      <c r="I30" s="893">
        <f>IF($B$5=$A$1,'Table 5a'!H27,IF($B$5=$A$2,'Table 5b'!H27,IF($B$5=$A$3,'Table 5c'!H27)))</f>
        <v>5178</v>
      </c>
      <c r="J30" s="893">
        <f>IF($B$5=$A$1,'Table 5a'!I27,IF($B$5=$A$2,'Table 5b'!I27,IF($B$5=$A$3,'Table 5c'!I27)))</f>
        <v>4666</v>
      </c>
      <c r="K30" s="893">
        <f>IF($B$5=$A$1,'Table 5a'!J27,IF($B$5=$A$2,'Table 5b'!J27,IF($B$5=$A$3,'Table 5c'!J27)))</f>
        <v>4048</v>
      </c>
      <c r="L30" s="893">
        <f>IF($B$5=$A$1,'Table 5a'!K27,IF($B$5=$A$2,'Table 5b'!K27,IF($B$5=$A$3,'Table 5c'!K27)))</f>
        <v>3757</v>
      </c>
      <c r="M30" s="894">
        <f>IF($B$5=$A$1,'Table 5a'!L27,IF($B$5=$A$2,'Table 5b'!L27,IF($B$5=$A$3,'Table 5c'!L27)))</f>
        <v>3615</v>
      </c>
      <c r="N30" s="895">
        <f>IF($B$5=$A$1,'Table 5a'!M27,"")</f>
        <v>-3.7796113920681336</v>
      </c>
    </row>
    <row r="31" spans="2:14">
      <c r="B31" s="845"/>
      <c r="C31" s="841" t="s">
        <v>29</v>
      </c>
      <c r="D31" s="893">
        <f>IF($B$5=$A$1,'Table 5a'!C28,IF($B$5=$A$2,'Table 5b'!C28,IF($B$5=$A$3,'Table 5c'!C28)))</f>
        <v>4985</v>
      </c>
      <c r="E31" s="893">
        <f>IF($B$5=$A$1,'Table 5a'!D28,IF($B$5=$A$2,'Table 5b'!D28,IF($B$5=$A$3,'Table 5c'!D28)))</f>
        <v>4853</v>
      </c>
      <c r="F31" s="893">
        <f>IF($B$5=$A$1,'Table 5a'!E28,IF($B$5=$A$2,'Table 5b'!E28,IF($B$5=$A$3,'Table 5c'!E28)))</f>
        <v>4492</v>
      </c>
      <c r="G31" s="893">
        <f>IF($B$5=$A$1,'Table 5a'!F28,IF($B$5=$A$2,'Table 5b'!F28,IF($B$5=$A$3,'Table 5c'!F28)))</f>
        <v>5001</v>
      </c>
      <c r="H31" s="893">
        <f>IF($B$5=$A$1,'Table 5a'!G28,IF($B$5=$A$2,'Table 5b'!G28,IF($B$5=$A$3,'Table 5c'!G28)))</f>
        <v>5313</v>
      </c>
      <c r="I31" s="893">
        <f>IF($B$5=$A$1,'Table 5a'!H28,IF($B$5=$A$2,'Table 5b'!H28,IF($B$5=$A$3,'Table 5c'!H28)))</f>
        <v>4998</v>
      </c>
      <c r="J31" s="893">
        <f>IF($B$5=$A$1,'Table 5a'!I28,IF($B$5=$A$2,'Table 5b'!I28,IF($B$5=$A$3,'Table 5c'!I28)))</f>
        <v>4964</v>
      </c>
      <c r="K31" s="893">
        <f>IF($B$5=$A$1,'Table 5a'!J28,IF($B$5=$A$2,'Table 5b'!J28,IF($B$5=$A$3,'Table 5c'!J28)))</f>
        <v>4821</v>
      </c>
      <c r="L31" s="893">
        <f>IF($B$5=$A$1,'Table 5a'!K28,IF($B$5=$A$2,'Table 5b'!K28,IF($B$5=$A$3,'Table 5c'!K28)))</f>
        <v>4658</v>
      </c>
      <c r="M31" s="894">
        <f>IF($B$5=$A$1,'Table 5a'!L28,IF($B$5=$A$2,'Table 5b'!L28,IF($B$5=$A$3,'Table 5c'!L28)))</f>
        <v>4420</v>
      </c>
      <c r="N31" s="895">
        <f>IF($B$5=$A$1,'Table 5a'!M28,"")</f>
        <v>-5.1094890510948971</v>
      </c>
    </row>
    <row r="32" spans="2:14">
      <c r="B32" s="845"/>
      <c r="C32" s="841" t="s">
        <v>245</v>
      </c>
      <c r="D32" s="893">
        <f>IF($B$5=$A$1,'Table 5a'!C29,IF($B$5=$A$2,'Table 5b'!C29,IF($B$5=$A$3,'Table 5c'!C29)))</f>
        <v>3273</v>
      </c>
      <c r="E32" s="893">
        <f>IF($B$5=$A$1,'Table 5a'!D29,IF($B$5=$A$2,'Table 5b'!D29,IF($B$5=$A$3,'Table 5c'!D29)))</f>
        <v>3173</v>
      </c>
      <c r="F32" s="893">
        <f>IF($B$5=$A$1,'Table 5a'!E29,IF($B$5=$A$2,'Table 5b'!E29,IF($B$5=$A$3,'Table 5c'!E29)))</f>
        <v>3174</v>
      </c>
      <c r="G32" s="893">
        <f>IF($B$5=$A$1,'Table 5a'!F29,IF($B$5=$A$2,'Table 5b'!F29,IF($B$5=$A$3,'Table 5c'!F29)))</f>
        <v>3626</v>
      </c>
      <c r="H32" s="893">
        <f>IF($B$5=$A$1,'Table 5a'!G29,IF($B$5=$A$2,'Table 5b'!G29,IF($B$5=$A$3,'Table 5c'!G29)))</f>
        <v>3603</v>
      </c>
      <c r="I32" s="893">
        <f>IF($B$5=$A$1,'Table 5a'!H29,IF($B$5=$A$2,'Table 5b'!H29,IF($B$5=$A$3,'Table 5c'!H29)))</f>
        <v>3480</v>
      </c>
      <c r="J32" s="893">
        <f>IF($B$5=$A$1,'Table 5a'!I29,IF($B$5=$A$2,'Table 5b'!I29,IF($B$5=$A$3,'Table 5c'!I29)))</f>
        <v>3127</v>
      </c>
      <c r="K32" s="893">
        <f>IF($B$5=$A$1,'Table 5a'!J29,IF($B$5=$A$2,'Table 5b'!J29,IF($B$5=$A$3,'Table 5c'!J29)))</f>
        <v>2886</v>
      </c>
      <c r="L32" s="893">
        <f>IF($B$5=$A$1,'Table 5a'!K29,IF($B$5=$A$2,'Table 5b'!K29,IF($B$5=$A$3,'Table 5c'!K29)))</f>
        <v>2696</v>
      </c>
      <c r="M32" s="894">
        <f>IF($B$5=$A$1,'Table 5a'!L29,IF($B$5=$A$2,'Table 5b'!L29,IF($B$5=$A$3,'Table 5c'!L29)))</f>
        <v>2519</v>
      </c>
      <c r="N32" s="895">
        <f>IF($B$5=$A$1,'Table 5a'!M29,"")</f>
        <v>-6.5652818991097917</v>
      </c>
    </row>
    <row r="33" spans="2:14">
      <c r="B33" s="845"/>
      <c r="C33" s="841" t="s">
        <v>267</v>
      </c>
      <c r="D33" s="893">
        <f>IF($B$5=$A$1,'Table 5a'!C30,IF($B$5=$A$2,'Table 5b'!C30,IF($B$5=$A$3,'Table 5c'!C30)))</f>
        <v>1120</v>
      </c>
      <c r="E33" s="893">
        <f>IF($B$5=$A$1,'Table 5a'!D30,IF($B$5=$A$2,'Table 5b'!D30,IF($B$5=$A$3,'Table 5c'!D30)))</f>
        <v>1165</v>
      </c>
      <c r="F33" s="893">
        <f>IF($B$5=$A$1,'Table 5a'!E30,IF($B$5=$A$2,'Table 5b'!E30,IF($B$5=$A$3,'Table 5c'!E30)))</f>
        <v>1083</v>
      </c>
      <c r="G33" s="893">
        <f>IF($B$5=$A$1,'Table 5a'!F30,IF($B$5=$A$2,'Table 5b'!F30,IF($B$5=$A$3,'Table 5c'!F30)))</f>
        <v>1375</v>
      </c>
      <c r="H33" s="893">
        <f>IF($B$5=$A$1,'Table 5a'!G30,IF($B$5=$A$2,'Table 5b'!G30,IF($B$5=$A$3,'Table 5c'!G30)))</f>
        <v>1522</v>
      </c>
      <c r="I33" s="893">
        <f>IF($B$5=$A$1,'Table 5a'!H30,IF($B$5=$A$2,'Table 5b'!H30,IF($B$5=$A$3,'Table 5c'!H30)))</f>
        <v>1438</v>
      </c>
      <c r="J33" s="893">
        <f>IF($B$5=$A$1,'Table 5a'!I30,IF($B$5=$A$2,'Table 5b'!I30,IF($B$5=$A$3,'Table 5c'!I30)))</f>
        <v>1381</v>
      </c>
      <c r="K33" s="893">
        <f>IF($B$5=$A$1,'Table 5a'!J30,IF($B$5=$A$2,'Table 5b'!J30,IF($B$5=$A$3,'Table 5c'!J30)))</f>
        <v>1281</v>
      </c>
      <c r="L33" s="893">
        <f>IF($B$5=$A$1,'Table 5a'!K30,IF($B$5=$A$2,'Table 5b'!K30,IF($B$5=$A$3,'Table 5c'!K30)))</f>
        <v>1296</v>
      </c>
      <c r="M33" s="894">
        <f>IF($B$5=$A$1,'Table 5a'!L30,IF($B$5=$A$2,'Table 5b'!L30,IF($B$5=$A$3,'Table 5c'!L30)))</f>
        <v>1264</v>
      </c>
      <c r="N33" s="895">
        <f>IF($B$5=$A$1,'Table 5a'!M30,"")</f>
        <v>-2.4691358024691397</v>
      </c>
    </row>
    <row r="34" spans="2:14" ht="14.25" customHeight="1">
      <c r="B34" s="847"/>
      <c r="C34" s="842" t="s">
        <v>314</v>
      </c>
      <c r="D34" s="896">
        <f>IF($B$5=$A$1,'Table 5a'!C31,IF($B$5=$A$2,'Table 5b'!C31,IF($B$5=$A$3,'Table 5c'!C31)))</f>
        <v>353</v>
      </c>
      <c r="E34" s="896">
        <f>IF($B$5=$A$1,'Table 5a'!D31,IF($B$5=$A$2,'Table 5b'!D31,IF($B$5=$A$3,'Table 5c'!D31)))</f>
        <v>305</v>
      </c>
      <c r="F34" s="896">
        <f>IF($B$5=$A$1,'Table 5a'!E31,IF($B$5=$A$2,'Table 5b'!E31,IF($B$5=$A$3,'Table 5c'!E31)))</f>
        <v>319</v>
      </c>
      <c r="G34" s="896">
        <f>IF($B$5=$A$1,'Table 5a'!F31,IF($B$5=$A$2,'Table 5b'!F31,IF($B$5=$A$3,'Table 5c'!F31)))</f>
        <v>503</v>
      </c>
      <c r="H34" s="896">
        <f>IF($B$5=$A$1,'Table 5a'!G31,IF($B$5=$A$2,'Table 5b'!G31,IF($B$5=$A$3,'Table 5c'!G31)))</f>
        <v>520</v>
      </c>
      <c r="I34" s="896">
        <f>IF($B$5=$A$1,'Table 5a'!H31,IF($B$5=$A$2,'Table 5b'!H31,IF($B$5=$A$3,'Table 5c'!H31)))</f>
        <v>492</v>
      </c>
      <c r="J34" s="896">
        <f>IF($B$5=$A$1,'Table 5a'!I31,IF($B$5=$A$2,'Table 5b'!I31,IF($B$5=$A$3,'Table 5c'!I31)))</f>
        <v>497</v>
      </c>
      <c r="K34" s="896">
        <f>IF($B$5=$A$1,'Table 5a'!J31,IF($B$5=$A$2,'Table 5b'!J31,IF($B$5=$A$3,'Table 5c'!J31)))</f>
        <v>477</v>
      </c>
      <c r="L34" s="896">
        <f>IF($B$5=$A$1,'Table 5a'!K31,IF($B$5=$A$2,'Table 5b'!K31,IF($B$5=$A$3,'Table 5c'!K31)))</f>
        <v>484</v>
      </c>
      <c r="M34" s="897">
        <f>IF($B$5=$A$1,'Table 5a'!L31,IF($B$5=$A$2,'Table 5b'!L31,IF($B$5=$A$3,'Table 5c'!L31)))</f>
        <v>463</v>
      </c>
      <c r="N34" s="898">
        <f>IF($B$5=$A$1,'Table 5a'!M31,"")</f>
        <v>-4.3388429752066173</v>
      </c>
    </row>
    <row r="35" spans="2:14" ht="11.25" customHeight="1">
      <c r="B35" s="562" t="s">
        <v>246</v>
      </c>
      <c r="C35" s="562"/>
      <c r="D35" s="32"/>
      <c r="E35" s="32"/>
      <c r="F35" s="32"/>
      <c r="G35" s="32"/>
      <c r="H35" s="32"/>
      <c r="I35" s="32"/>
      <c r="J35" s="32"/>
      <c r="K35" s="32"/>
      <c r="L35" s="32"/>
      <c r="M35" s="32"/>
    </row>
    <row r="36" spans="2:14" ht="11.25" customHeight="1">
      <c r="B36" s="301" t="s">
        <v>247</v>
      </c>
      <c r="C36" s="301"/>
      <c r="D36" s="32"/>
      <c r="E36" s="32"/>
      <c r="F36" s="32"/>
      <c r="G36" s="32"/>
      <c r="H36" s="32"/>
      <c r="I36" s="32"/>
      <c r="J36" s="32"/>
      <c r="K36" s="32"/>
      <c r="L36" s="32"/>
      <c r="M36" s="32"/>
    </row>
    <row r="37" spans="2:14" ht="11.25" customHeight="1">
      <c r="B37" s="563" t="s">
        <v>248</v>
      </c>
      <c r="C37" s="563"/>
      <c r="D37" s="32"/>
      <c r="E37" s="32"/>
      <c r="F37" s="32"/>
      <c r="G37" s="32"/>
      <c r="H37" s="32"/>
      <c r="I37" s="32"/>
      <c r="J37" s="32"/>
      <c r="K37" s="32"/>
      <c r="L37" s="32"/>
      <c r="M37" s="32"/>
    </row>
    <row r="38" spans="2:14" ht="11.25" customHeight="1">
      <c r="B38" s="301" t="s">
        <v>315</v>
      </c>
      <c r="C38" s="301"/>
      <c r="D38" s="32"/>
      <c r="E38" s="32"/>
      <c r="F38" s="32"/>
      <c r="G38" s="32"/>
      <c r="H38" s="32"/>
      <c r="I38" s="32"/>
      <c r="J38" s="32"/>
      <c r="K38" s="32"/>
      <c r="L38" s="32"/>
      <c r="M38" s="32"/>
    </row>
    <row r="39" spans="2:14" ht="11.25" customHeight="1">
      <c r="B39" s="301" t="s">
        <v>249</v>
      </c>
      <c r="C39" s="301"/>
      <c r="D39" s="32"/>
      <c r="E39" s="32"/>
      <c r="F39" s="32"/>
      <c r="G39" s="32"/>
      <c r="H39" s="32"/>
      <c r="I39" s="32"/>
      <c r="J39" s="32"/>
      <c r="K39" s="32"/>
      <c r="L39" s="32"/>
      <c r="M39" s="32"/>
    </row>
    <row r="40" spans="2:14" ht="11.25" customHeight="1">
      <c r="B40" s="297"/>
      <c r="C40" s="297"/>
      <c r="D40" s="32"/>
      <c r="E40" s="32"/>
      <c r="F40" s="32"/>
      <c r="G40" s="32"/>
      <c r="H40" s="32"/>
      <c r="I40" s="32"/>
      <c r="J40" s="32"/>
      <c r="K40" s="32"/>
      <c r="L40" s="32"/>
      <c r="M40" s="32"/>
    </row>
    <row r="41" spans="2:14">
      <c r="B41" s="154"/>
      <c r="C41" s="154"/>
    </row>
  </sheetData>
  <sheetProtection password="ECB4" sheet="1" objects="1" scenarios="1"/>
  <mergeCells count="1">
    <mergeCell ref="B2:I2"/>
  </mergeCells>
  <phoneticPr fontId="10" type="noConversion"/>
  <dataValidations count="1">
    <dataValidation type="list" allowBlank="1" showInputMessage="1" showErrorMessage="1" sqref="B5" xr:uid="{00000000-0002-0000-0A00-000000000000}">
      <formula1>$A$1:$A$3</formula1>
    </dataValidation>
  </dataValidations>
  <hyperlinks>
    <hyperlink ref="B1" location="Contents!A1" display="Return to index" xr:uid="{00000000-0004-0000-0A00-000000000000}"/>
  </hyperlinks>
  <pageMargins left="0.75" right="0.75" top="1" bottom="1" header="0.5" footer="0.5"/>
  <pageSetup paperSize="9" scale="6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tabColor rgb="FF92D050"/>
    <pageSetUpPr fitToPage="1"/>
  </sheetPr>
  <dimension ref="A1:M38"/>
  <sheetViews>
    <sheetView showGridLines="0" workbookViewId="0">
      <selection activeCell="M5" sqref="M5"/>
    </sheetView>
  </sheetViews>
  <sheetFormatPr baseColWidth="10" defaultColWidth="8.83203125" defaultRowHeight="13"/>
  <cols>
    <col min="1" max="1" width="15.83203125" customWidth="1"/>
    <col min="2" max="2" width="8.5" bestFit="1" customWidth="1"/>
    <col min="3" max="8" width="8.33203125" bestFit="1" customWidth="1"/>
    <col min="9" max="10" width="7.5" bestFit="1" customWidth="1"/>
    <col min="11" max="11" width="7.5" customWidth="1"/>
    <col min="12" max="12" width="7.5" bestFit="1" customWidth="1"/>
    <col min="13" max="13" width="8.6640625" bestFit="1" customWidth="1"/>
  </cols>
  <sheetData>
    <row r="1" spans="1:13">
      <c r="A1" s="100" t="s">
        <v>89</v>
      </c>
      <c r="B1" s="100"/>
    </row>
    <row r="2" spans="1:13" ht="14">
      <c r="A2" s="557" t="s">
        <v>485</v>
      </c>
      <c r="B2" s="557"/>
      <c r="C2" s="26"/>
      <c r="D2" s="26"/>
      <c r="E2" s="27"/>
      <c r="F2" s="28"/>
      <c r="G2" s="28"/>
      <c r="H2" s="28"/>
      <c r="I2" s="28"/>
      <c r="J2" s="25"/>
      <c r="K2" s="25"/>
      <c r="L2" s="29"/>
    </row>
    <row r="3" spans="1:13" ht="12.75" customHeight="1">
      <c r="A3" s="33"/>
      <c r="B3" s="33"/>
      <c r="C3" s="34"/>
      <c r="D3" s="34"/>
      <c r="E3" s="34"/>
      <c r="F3" s="34"/>
      <c r="G3" s="34"/>
      <c r="H3" s="34"/>
      <c r="I3" s="34"/>
      <c r="J3" s="414"/>
      <c r="K3" s="414"/>
      <c r="L3" s="35"/>
    </row>
    <row r="4" spans="1:13" ht="36">
      <c r="A4" s="843" t="s">
        <v>364</v>
      </c>
      <c r="B4" s="839"/>
      <c r="C4" s="130" t="s">
        <v>117</v>
      </c>
      <c r="D4" s="130" t="s">
        <v>127</v>
      </c>
      <c r="E4" s="130" t="s">
        <v>136</v>
      </c>
      <c r="F4" s="130" t="s">
        <v>161</v>
      </c>
      <c r="G4" s="130" t="s">
        <v>205</v>
      </c>
      <c r="H4" s="130" t="s">
        <v>264</v>
      </c>
      <c r="I4" s="30" t="s">
        <v>336</v>
      </c>
      <c r="J4" s="30" t="s">
        <v>343</v>
      </c>
      <c r="K4" s="30" t="s">
        <v>365</v>
      </c>
      <c r="L4" s="68" t="s">
        <v>471</v>
      </c>
      <c r="M4" s="291" t="s">
        <v>472</v>
      </c>
    </row>
    <row r="5" spans="1:13">
      <c r="A5" s="844" t="s">
        <v>126</v>
      </c>
      <c r="B5" s="840" t="s">
        <v>28</v>
      </c>
      <c r="C5" s="620">
        <v>115574</v>
      </c>
      <c r="D5" s="620">
        <v>108339</v>
      </c>
      <c r="E5" s="620">
        <v>100905</v>
      </c>
      <c r="F5" s="620">
        <v>105573</v>
      </c>
      <c r="G5" s="620">
        <v>106571</v>
      </c>
      <c r="H5" s="620">
        <v>99954</v>
      </c>
      <c r="I5" s="620">
        <v>92328</v>
      </c>
      <c r="J5" s="620">
        <v>83175</v>
      </c>
      <c r="K5" s="620">
        <v>78488</v>
      </c>
      <c r="L5" s="621">
        <v>75249</v>
      </c>
      <c r="M5" s="831">
        <v>-4.1267454897564022</v>
      </c>
    </row>
    <row r="6" spans="1:13">
      <c r="A6" s="845"/>
      <c r="B6" s="841" t="s">
        <v>335</v>
      </c>
      <c r="C6" s="325">
        <v>67</v>
      </c>
      <c r="D6" s="325">
        <v>47</v>
      </c>
      <c r="E6" s="325">
        <v>36</v>
      </c>
      <c r="F6" s="325">
        <v>16</v>
      </c>
      <c r="G6" s="325">
        <v>12</v>
      </c>
      <c r="H6" s="325">
        <v>14</v>
      </c>
      <c r="I6" s="325">
        <v>17</v>
      </c>
      <c r="J6" s="325">
        <v>11</v>
      </c>
      <c r="K6" s="325">
        <v>12</v>
      </c>
      <c r="L6" s="326">
        <v>15</v>
      </c>
      <c r="M6" s="832">
        <v>25</v>
      </c>
    </row>
    <row r="7" spans="1:13">
      <c r="A7" s="845"/>
      <c r="B7" s="841" t="s">
        <v>265</v>
      </c>
      <c r="C7" s="325">
        <v>4053</v>
      </c>
      <c r="D7" s="325">
        <v>3347</v>
      </c>
      <c r="E7" s="325">
        <v>2534</v>
      </c>
      <c r="F7" s="325">
        <v>2027</v>
      </c>
      <c r="G7" s="325">
        <v>1834</v>
      </c>
      <c r="H7" s="325">
        <v>1787</v>
      </c>
      <c r="I7" s="325">
        <v>1713</v>
      </c>
      <c r="J7" s="325">
        <v>1478</v>
      </c>
      <c r="K7" s="325">
        <v>1321</v>
      </c>
      <c r="L7" s="326">
        <v>994</v>
      </c>
      <c r="M7" s="832">
        <v>-24.753974261922778</v>
      </c>
    </row>
    <row r="8" spans="1:13">
      <c r="A8" s="845"/>
      <c r="B8" s="841" t="s">
        <v>266</v>
      </c>
      <c r="C8" s="325">
        <v>13253</v>
      </c>
      <c r="D8" s="325">
        <v>11693</v>
      </c>
      <c r="E8" s="325">
        <v>9404</v>
      </c>
      <c r="F8" s="325">
        <v>8573</v>
      </c>
      <c r="G8" s="325">
        <v>8230</v>
      </c>
      <c r="H8" s="325">
        <v>7974</v>
      </c>
      <c r="I8" s="325">
        <v>7086</v>
      </c>
      <c r="J8" s="325">
        <v>6002</v>
      </c>
      <c r="K8" s="325">
        <v>5305</v>
      </c>
      <c r="L8" s="326">
        <v>5015</v>
      </c>
      <c r="M8" s="832">
        <v>-5.4665409990574858</v>
      </c>
    </row>
    <row r="9" spans="1:13">
      <c r="A9" s="845"/>
      <c r="B9" s="841" t="s">
        <v>32</v>
      </c>
      <c r="C9" s="325">
        <v>41750</v>
      </c>
      <c r="D9" s="325">
        <v>38750</v>
      </c>
      <c r="E9" s="325">
        <v>36212</v>
      </c>
      <c r="F9" s="325">
        <v>36361</v>
      </c>
      <c r="G9" s="325">
        <v>35670</v>
      </c>
      <c r="H9" s="325">
        <v>33301</v>
      </c>
      <c r="I9" s="325">
        <v>30443</v>
      </c>
      <c r="J9" s="325">
        <v>26528</v>
      </c>
      <c r="K9" s="325">
        <v>24510</v>
      </c>
      <c r="L9" s="326">
        <v>22745</v>
      </c>
      <c r="M9" s="832">
        <v>-7.2011423908608663</v>
      </c>
    </row>
    <row r="10" spans="1:13">
      <c r="A10" s="845"/>
      <c r="B10" s="841" t="s">
        <v>29</v>
      </c>
      <c r="C10" s="325">
        <v>28549</v>
      </c>
      <c r="D10" s="325">
        <v>27320</v>
      </c>
      <c r="E10" s="325">
        <v>26059</v>
      </c>
      <c r="F10" s="325">
        <v>27837</v>
      </c>
      <c r="G10" s="325">
        <v>29069</v>
      </c>
      <c r="H10" s="325">
        <v>27099</v>
      </c>
      <c r="I10" s="325">
        <v>25663</v>
      </c>
      <c r="J10" s="325">
        <v>24168</v>
      </c>
      <c r="K10" s="325">
        <v>23413</v>
      </c>
      <c r="L10" s="326">
        <v>23004</v>
      </c>
      <c r="M10" s="832">
        <v>-1.7468927518899733</v>
      </c>
    </row>
    <row r="11" spans="1:13">
      <c r="A11" s="845"/>
      <c r="B11" s="841" t="s">
        <v>245</v>
      </c>
      <c r="C11" s="325">
        <v>18344</v>
      </c>
      <c r="D11" s="325">
        <v>17989</v>
      </c>
      <c r="E11" s="325">
        <v>17408</v>
      </c>
      <c r="F11" s="325">
        <v>19443</v>
      </c>
      <c r="G11" s="325">
        <v>19541</v>
      </c>
      <c r="H11" s="325">
        <v>18308</v>
      </c>
      <c r="I11" s="325">
        <v>16296</v>
      </c>
      <c r="J11" s="325">
        <v>14828</v>
      </c>
      <c r="K11" s="325">
        <v>14008</v>
      </c>
      <c r="L11" s="326">
        <v>13553</v>
      </c>
      <c r="M11" s="832">
        <v>-3.2481439177612828</v>
      </c>
    </row>
    <row r="12" spans="1:13">
      <c r="A12" s="845"/>
      <c r="B12" s="841" t="s">
        <v>267</v>
      </c>
      <c r="C12" s="325">
        <v>6970</v>
      </c>
      <c r="D12" s="325">
        <v>6760</v>
      </c>
      <c r="E12" s="325">
        <v>6761</v>
      </c>
      <c r="F12" s="325">
        <v>8146</v>
      </c>
      <c r="G12" s="325">
        <v>8880</v>
      </c>
      <c r="H12" s="325">
        <v>8242</v>
      </c>
      <c r="I12" s="325">
        <v>7920</v>
      </c>
      <c r="J12" s="325">
        <v>7222</v>
      </c>
      <c r="K12" s="325">
        <v>6956</v>
      </c>
      <c r="L12" s="326">
        <v>6911</v>
      </c>
      <c r="M12" s="832">
        <v>-0.64692351926393599</v>
      </c>
    </row>
    <row r="13" spans="1:13">
      <c r="A13" s="845"/>
      <c r="B13" s="841" t="s">
        <v>314</v>
      </c>
      <c r="C13" s="325">
        <v>2588</v>
      </c>
      <c r="D13" s="325">
        <v>2433</v>
      </c>
      <c r="E13" s="325">
        <v>2491</v>
      </c>
      <c r="F13" s="325">
        <v>3170</v>
      </c>
      <c r="G13" s="325">
        <v>3335</v>
      </c>
      <c r="H13" s="325">
        <v>3229</v>
      </c>
      <c r="I13" s="325">
        <v>3190</v>
      </c>
      <c r="J13" s="325">
        <v>2938</v>
      </c>
      <c r="K13" s="325">
        <v>2963</v>
      </c>
      <c r="L13" s="326">
        <v>3012</v>
      </c>
      <c r="M13" s="832">
        <v>1.6537293283833918</v>
      </c>
    </row>
    <row r="14" spans="1:13">
      <c r="A14" s="846" t="s">
        <v>268</v>
      </c>
      <c r="B14" s="840" t="s">
        <v>28</v>
      </c>
      <c r="C14" s="620">
        <v>97042</v>
      </c>
      <c r="D14" s="620">
        <v>90902</v>
      </c>
      <c r="E14" s="620">
        <v>84347</v>
      </c>
      <c r="F14" s="620">
        <v>87983</v>
      </c>
      <c r="G14" s="620">
        <v>88650</v>
      </c>
      <c r="H14" s="620">
        <v>83010</v>
      </c>
      <c r="I14" s="620">
        <v>76476</v>
      </c>
      <c r="J14" s="620">
        <v>68572</v>
      </c>
      <c r="K14" s="620">
        <v>64655</v>
      </c>
      <c r="L14" s="621">
        <v>62126</v>
      </c>
      <c r="M14" s="831">
        <v>-3.9115304307478169</v>
      </c>
    </row>
    <row r="15" spans="1:13">
      <c r="A15" s="845"/>
      <c r="B15" s="841" t="s">
        <v>335</v>
      </c>
      <c r="C15" s="325">
        <v>52</v>
      </c>
      <c r="D15" s="325">
        <v>45</v>
      </c>
      <c r="E15" s="325">
        <v>34</v>
      </c>
      <c r="F15" s="325">
        <v>15</v>
      </c>
      <c r="G15" s="325">
        <v>12</v>
      </c>
      <c r="H15" s="325">
        <v>14</v>
      </c>
      <c r="I15" s="325">
        <v>13</v>
      </c>
      <c r="J15" s="325">
        <v>10</v>
      </c>
      <c r="K15" s="325">
        <v>11</v>
      </c>
      <c r="L15" s="326">
        <v>15</v>
      </c>
      <c r="M15" s="832">
        <v>36.363636363636346</v>
      </c>
    </row>
    <row r="16" spans="1:13">
      <c r="A16" s="845"/>
      <c r="B16" s="841" t="s">
        <v>265</v>
      </c>
      <c r="C16" s="325">
        <v>3600</v>
      </c>
      <c r="D16" s="325">
        <v>2935</v>
      </c>
      <c r="E16" s="325">
        <v>2202</v>
      </c>
      <c r="F16" s="325">
        <v>1775</v>
      </c>
      <c r="G16" s="325">
        <v>1594</v>
      </c>
      <c r="H16" s="325">
        <v>1585</v>
      </c>
      <c r="I16" s="325">
        <v>1493</v>
      </c>
      <c r="J16" s="325">
        <v>1277</v>
      </c>
      <c r="K16" s="325">
        <v>1166</v>
      </c>
      <c r="L16" s="326">
        <v>876</v>
      </c>
      <c r="M16" s="832">
        <v>-24.871355060034304</v>
      </c>
    </row>
    <row r="17" spans="1:13">
      <c r="A17" s="845"/>
      <c r="B17" s="841" t="s">
        <v>266</v>
      </c>
      <c r="C17" s="325">
        <v>11493</v>
      </c>
      <c r="D17" s="325">
        <v>10155</v>
      </c>
      <c r="E17" s="325">
        <v>8122</v>
      </c>
      <c r="F17" s="325">
        <v>7397</v>
      </c>
      <c r="G17" s="325">
        <v>7022</v>
      </c>
      <c r="H17" s="325">
        <v>6818</v>
      </c>
      <c r="I17" s="325">
        <v>6093</v>
      </c>
      <c r="J17" s="325">
        <v>5114</v>
      </c>
      <c r="K17" s="325">
        <v>4519</v>
      </c>
      <c r="L17" s="326">
        <v>4291</v>
      </c>
      <c r="M17" s="832">
        <v>-5.0453640185881881</v>
      </c>
    </row>
    <row r="18" spans="1:13">
      <c r="A18" s="845"/>
      <c r="B18" s="841" t="s">
        <v>32</v>
      </c>
      <c r="C18" s="325">
        <v>35177</v>
      </c>
      <c r="D18" s="325">
        <v>32761</v>
      </c>
      <c r="E18" s="325">
        <v>30338</v>
      </c>
      <c r="F18" s="325">
        <v>30705</v>
      </c>
      <c r="G18" s="325">
        <v>30155</v>
      </c>
      <c r="H18" s="325">
        <v>28123</v>
      </c>
      <c r="I18" s="325">
        <v>25777</v>
      </c>
      <c r="J18" s="325">
        <v>22480</v>
      </c>
      <c r="K18" s="325">
        <v>20753</v>
      </c>
      <c r="L18" s="326">
        <v>19130</v>
      </c>
      <c r="M18" s="832">
        <v>-7.8205560641834921</v>
      </c>
    </row>
    <row r="19" spans="1:13">
      <c r="A19" s="845"/>
      <c r="B19" s="841" t="s">
        <v>29</v>
      </c>
      <c r="C19" s="325">
        <v>23564</v>
      </c>
      <c r="D19" s="325">
        <v>22467</v>
      </c>
      <c r="E19" s="325">
        <v>21567</v>
      </c>
      <c r="F19" s="325">
        <v>22836</v>
      </c>
      <c r="G19" s="325">
        <v>23756</v>
      </c>
      <c r="H19" s="325">
        <v>22101</v>
      </c>
      <c r="I19" s="325">
        <v>20699</v>
      </c>
      <c r="J19" s="325">
        <v>19347</v>
      </c>
      <c r="K19" s="325">
        <v>18755</v>
      </c>
      <c r="L19" s="326">
        <v>18584</v>
      </c>
      <c r="M19" s="832">
        <v>-0.91175686483605034</v>
      </c>
    </row>
    <row r="20" spans="1:13">
      <c r="A20" s="845"/>
      <c r="B20" s="841" t="s">
        <v>245</v>
      </c>
      <c r="C20" s="325">
        <v>15071</v>
      </c>
      <c r="D20" s="325">
        <v>14816</v>
      </c>
      <c r="E20" s="325">
        <v>14234</v>
      </c>
      <c r="F20" s="325">
        <v>15817</v>
      </c>
      <c r="G20" s="325">
        <v>15938</v>
      </c>
      <c r="H20" s="325">
        <v>14828</v>
      </c>
      <c r="I20" s="325">
        <v>13169</v>
      </c>
      <c r="J20" s="325">
        <v>11942</v>
      </c>
      <c r="K20" s="325">
        <v>11312</v>
      </c>
      <c r="L20" s="326">
        <v>11034</v>
      </c>
      <c r="M20" s="832">
        <v>-2.4575671852899603</v>
      </c>
    </row>
    <row r="21" spans="1:13">
      <c r="A21" s="845"/>
      <c r="B21" s="841" t="s">
        <v>267</v>
      </c>
      <c r="C21" s="325">
        <v>5850</v>
      </c>
      <c r="D21" s="325">
        <v>5595</v>
      </c>
      <c r="E21" s="325">
        <v>5678</v>
      </c>
      <c r="F21" s="325">
        <v>6771</v>
      </c>
      <c r="G21" s="325">
        <v>7358</v>
      </c>
      <c r="H21" s="325">
        <v>6804</v>
      </c>
      <c r="I21" s="325">
        <v>6539</v>
      </c>
      <c r="J21" s="325">
        <v>5941</v>
      </c>
      <c r="K21" s="325">
        <v>5660</v>
      </c>
      <c r="L21" s="326">
        <v>5647</v>
      </c>
      <c r="M21" s="832">
        <v>-0.22968197879859531</v>
      </c>
    </row>
    <row r="22" spans="1:13">
      <c r="A22" s="845"/>
      <c r="B22" s="841" t="s">
        <v>314</v>
      </c>
      <c r="C22" s="325">
        <v>2235</v>
      </c>
      <c r="D22" s="325">
        <v>2128</v>
      </c>
      <c r="E22" s="325">
        <v>2172</v>
      </c>
      <c r="F22" s="325">
        <v>2667</v>
      </c>
      <c r="G22" s="325">
        <v>2815</v>
      </c>
      <c r="H22" s="325">
        <v>2737</v>
      </c>
      <c r="I22" s="325">
        <v>2693</v>
      </c>
      <c r="J22" s="325">
        <v>2461</v>
      </c>
      <c r="K22" s="325">
        <v>2479</v>
      </c>
      <c r="L22" s="326">
        <v>2549</v>
      </c>
      <c r="M22" s="832">
        <v>2.8237192416297034</v>
      </c>
    </row>
    <row r="23" spans="1:13">
      <c r="A23" s="846" t="s">
        <v>269</v>
      </c>
      <c r="B23" s="840" t="s">
        <v>28</v>
      </c>
      <c r="C23" s="620">
        <v>18532</v>
      </c>
      <c r="D23" s="620">
        <v>17437</v>
      </c>
      <c r="E23" s="620">
        <v>16558</v>
      </c>
      <c r="F23" s="620">
        <v>17590</v>
      </c>
      <c r="G23" s="620">
        <v>17921</v>
      </c>
      <c r="H23" s="620">
        <v>16944</v>
      </c>
      <c r="I23" s="620">
        <v>15852</v>
      </c>
      <c r="J23" s="620">
        <v>14603</v>
      </c>
      <c r="K23" s="620">
        <v>13833</v>
      </c>
      <c r="L23" s="621">
        <v>13123</v>
      </c>
      <c r="M23" s="831">
        <v>-5.1326537988867216</v>
      </c>
    </row>
    <row r="24" spans="1:13">
      <c r="A24" s="845"/>
      <c r="B24" s="841" t="s">
        <v>335</v>
      </c>
      <c r="C24" s="325">
        <v>15</v>
      </c>
      <c r="D24" s="325">
        <v>2</v>
      </c>
      <c r="E24" s="325">
        <v>2</v>
      </c>
      <c r="F24" s="325">
        <v>1</v>
      </c>
      <c r="G24" s="325">
        <v>0</v>
      </c>
      <c r="H24" s="325">
        <v>0</v>
      </c>
      <c r="I24" s="325">
        <v>4</v>
      </c>
      <c r="J24" s="325">
        <v>1</v>
      </c>
      <c r="K24" s="325">
        <v>1</v>
      </c>
      <c r="L24" s="326">
        <v>0</v>
      </c>
      <c r="M24" s="832">
        <v>-100</v>
      </c>
    </row>
    <row r="25" spans="1:13">
      <c r="A25" s="845"/>
      <c r="B25" s="841" t="s">
        <v>265</v>
      </c>
      <c r="C25" s="325">
        <v>453</v>
      </c>
      <c r="D25" s="325">
        <v>412</v>
      </c>
      <c r="E25" s="325">
        <v>332</v>
      </c>
      <c r="F25" s="325">
        <v>252</v>
      </c>
      <c r="G25" s="325">
        <v>240</v>
      </c>
      <c r="H25" s="325">
        <v>202</v>
      </c>
      <c r="I25" s="325">
        <v>220</v>
      </c>
      <c r="J25" s="325">
        <v>201</v>
      </c>
      <c r="K25" s="325">
        <v>155</v>
      </c>
      <c r="L25" s="326">
        <v>118</v>
      </c>
      <c r="M25" s="832">
        <v>-23.870967741935488</v>
      </c>
    </row>
    <row r="26" spans="1:13">
      <c r="A26" s="845"/>
      <c r="B26" s="841" t="s">
        <v>266</v>
      </c>
      <c r="C26" s="325">
        <v>1760</v>
      </c>
      <c r="D26" s="325">
        <v>1538</v>
      </c>
      <c r="E26" s="325">
        <v>1282</v>
      </c>
      <c r="F26" s="325">
        <v>1176</v>
      </c>
      <c r="G26" s="325">
        <v>1208</v>
      </c>
      <c r="H26" s="325">
        <v>1156</v>
      </c>
      <c r="I26" s="325">
        <v>993</v>
      </c>
      <c r="J26" s="325">
        <v>888</v>
      </c>
      <c r="K26" s="325">
        <v>786</v>
      </c>
      <c r="L26" s="326">
        <v>724</v>
      </c>
      <c r="M26" s="832">
        <v>-7.8880407124681966</v>
      </c>
    </row>
    <row r="27" spans="1:13">
      <c r="A27" s="845"/>
      <c r="B27" s="841" t="s">
        <v>32</v>
      </c>
      <c r="C27" s="325">
        <v>6573</v>
      </c>
      <c r="D27" s="325">
        <v>5989</v>
      </c>
      <c r="E27" s="325">
        <v>5874</v>
      </c>
      <c r="F27" s="325">
        <v>5656</v>
      </c>
      <c r="G27" s="325">
        <v>5515</v>
      </c>
      <c r="H27" s="325">
        <v>5178</v>
      </c>
      <c r="I27" s="325">
        <v>4666</v>
      </c>
      <c r="J27" s="325">
        <v>4048</v>
      </c>
      <c r="K27" s="325">
        <v>3757</v>
      </c>
      <c r="L27" s="326">
        <v>3615</v>
      </c>
      <c r="M27" s="832">
        <v>-3.7796113920681336</v>
      </c>
    </row>
    <row r="28" spans="1:13">
      <c r="A28" s="845"/>
      <c r="B28" s="841" t="s">
        <v>29</v>
      </c>
      <c r="C28" s="325">
        <v>4985</v>
      </c>
      <c r="D28" s="325">
        <v>4853</v>
      </c>
      <c r="E28" s="325">
        <v>4492</v>
      </c>
      <c r="F28" s="325">
        <v>5001</v>
      </c>
      <c r="G28" s="325">
        <v>5313</v>
      </c>
      <c r="H28" s="325">
        <v>4998</v>
      </c>
      <c r="I28" s="325">
        <v>4964</v>
      </c>
      <c r="J28" s="325">
        <v>4821</v>
      </c>
      <c r="K28" s="325">
        <v>4658</v>
      </c>
      <c r="L28" s="326">
        <v>4420</v>
      </c>
      <c r="M28" s="832">
        <v>-5.1094890510948971</v>
      </c>
    </row>
    <row r="29" spans="1:13">
      <c r="A29" s="845"/>
      <c r="B29" s="841" t="s">
        <v>245</v>
      </c>
      <c r="C29" s="325">
        <v>3273</v>
      </c>
      <c r="D29" s="325">
        <v>3173</v>
      </c>
      <c r="E29" s="325">
        <v>3174</v>
      </c>
      <c r="F29" s="325">
        <v>3626</v>
      </c>
      <c r="G29" s="325">
        <v>3603</v>
      </c>
      <c r="H29" s="325">
        <v>3480</v>
      </c>
      <c r="I29" s="325">
        <v>3127</v>
      </c>
      <c r="J29" s="325">
        <v>2886</v>
      </c>
      <c r="K29" s="325">
        <v>2696</v>
      </c>
      <c r="L29" s="326">
        <v>2519</v>
      </c>
      <c r="M29" s="832">
        <v>-6.5652818991097917</v>
      </c>
    </row>
    <row r="30" spans="1:13">
      <c r="A30" s="845"/>
      <c r="B30" s="841" t="s">
        <v>267</v>
      </c>
      <c r="C30" s="325">
        <v>1120</v>
      </c>
      <c r="D30" s="325">
        <v>1165</v>
      </c>
      <c r="E30" s="325">
        <v>1083</v>
      </c>
      <c r="F30" s="325">
        <v>1375</v>
      </c>
      <c r="G30" s="325">
        <v>1522</v>
      </c>
      <c r="H30" s="325">
        <v>1438</v>
      </c>
      <c r="I30" s="325">
        <v>1381</v>
      </c>
      <c r="J30" s="325">
        <v>1281</v>
      </c>
      <c r="K30" s="325">
        <v>1296</v>
      </c>
      <c r="L30" s="326">
        <v>1264</v>
      </c>
      <c r="M30" s="832">
        <v>-2.4691358024691397</v>
      </c>
    </row>
    <row r="31" spans="1:13">
      <c r="A31" s="847"/>
      <c r="B31" s="842" t="s">
        <v>314</v>
      </c>
      <c r="C31" s="327">
        <v>353</v>
      </c>
      <c r="D31" s="327">
        <v>305</v>
      </c>
      <c r="E31" s="327">
        <v>319</v>
      </c>
      <c r="F31" s="327">
        <v>503</v>
      </c>
      <c r="G31" s="327">
        <v>520</v>
      </c>
      <c r="H31" s="327">
        <v>492</v>
      </c>
      <c r="I31" s="327">
        <v>497</v>
      </c>
      <c r="J31" s="327">
        <v>477</v>
      </c>
      <c r="K31" s="327">
        <v>484</v>
      </c>
      <c r="L31" s="328">
        <v>463</v>
      </c>
      <c r="M31" s="833">
        <v>-4.3388429752066173</v>
      </c>
    </row>
    <row r="32" spans="1:13" ht="11.25" customHeight="1">
      <c r="A32" s="562" t="s">
        <v>246</v>
      </c>
      <c r="B32" s="562"/>
      <c r="C32" s="32"/>
      <c r="D32" s="32"/>
      <c r="E32" s="32"/>
      <c r="F32" s="32"/>
      <c r="G32" s="32"/>
      <c r="H32" s="32"/>
      <c r="I32" s="32"/>
      <c r="J32" s="32"/>
      <c r="K32" s="32"/>
      <c r="L32" s="32"/>
    </row>
    <row r="33" spans="1:12" ht="11.25" customHeight="1">
      <c r="A33" s="301" t="s">
        <v>247</v>
      </c>
      <c r="B33" s="301"/>
      <c r="C33" s="32"/>
      <c r="D33" s="32"/>
      <c r="E33" s="32"/>
      <c r="F33" s="32"/>
      <c r="G33" s="32"/>
      <c r="H33" s="32"/>
      <c r="I33" s="32"/>
      <c r="J33" s="32"/>
      <c r="K33" s="32"/>
      <c r="L33" s="32"/>
    </row>
    <row r="34" spans="1:12" ht="11.25" customHeight="1">
      <c r="A34" s="563" t="s">
        <v>248</v>
      </c>
      <c r="B34" s="563"/>
      <c r="C34" s="32"/>
      <c r="D34" s="32"/>
      <c r="E34" s="32"/>
      <c r="F34" s="32"/>
      <c r="G34" s="32"/>
      <c r="H34" s="32"/>
      <c r="I34" s="32"/>
      <c r="J34" s="32"/>
      <c r="K34" s="32"/>
      <c r="L34" s="32"/>
    </row>
    <row r="35" spans="1:12" ht="11.25" customHeight="1">
      <c r="A35" s="301" t="s">
        <v>315</v>
      </c>
      <c r="B35" s="301"/>
      <c r="C35" s="32"/>
      <c r="D35" s="32"/>
      <c r="E35" s="32"/>
      <c r="F35" s="32"/>
      <c r="G35" s="32"/>
      <c r="H35" s="32"/>
      <c r="I35" s="32"/>
      <c r="J35" s="32"/>
      <c r="K35" s="32"/>
      <c r="L35" s="32"/>
    </row>
    <row r="36" spans="1:12" ht="11.25" customHeight="1">
      <c r="A36" s="301" t="s">
        <v>249</v>
      </c>
      <c r="B36" s="301"/>
      <c r="C36" s="32"/>
      <c r="D36" s="32"/>
      <c r="E36" s="32"/>
      <c r="F36" s="32"/>
      <c r="G36" s="32"/>
      <c r="H36" s="32"/>
      <c r="I36" s="32"/>
      <c r="J36" s="32"/>
      <c r="K36" s="32"/>
      <c r="L36" s="32"/>
    </row>
    <row r="37" spans="1:12" ht="11.25" customHeight="1">
      <c r="A37" s="297"/>
      <c r="B37" s="297"/>
      <c r="C37" s="32"/>
      <c r="D37" s="32"/>
      <c r="E37" s="32"/>
      <c r="F37" s="32"/>
      <c r="G37" s="32"/>
      <c r="H37" s="32"/>
      <c r="I37" s="32"/>
      <c r="J37" s="32"/>
      <c r="K37" s="32"/>
      <c r="L37" s="32"/>
    </row>
    <row r="38" spans="1:12">
      <c r="A38" s="154"/>
      <c r="B38" s="154"/>
    </row>
  </sheetData>
  <hyperlinks>
    <hyperlink ref="A1" location="Contents!A1" display="Return to index" xr:uid="{00000000-0004-0000-0B00-000000000000}"/>
  </hyperlinks>
  <pageMargins left="0.75" right="0.75" top="1" bottom="1" header="0.5" footer="0.5"/>
  <pageSetup paperSize="9" scale="8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rgb="FF92D050"/>
    <pageSetUpPr fitToPage="1"/>
  </sheetPr>
  <dimension ref="A1:L38"/>
  <sheetViews>
    <sheetView showGridLines="0" workbookViewId="0">
      <selection activeCell="F41" sqref="F41"/>
    </sheetView>
  </sheetViews>
  <sheetFormatPr baseColWidth="10" defaultColWidth="8.83203125" defaultRowHeight="13"/>
  <cols>
    <col min="1" max="1" width="15.83203125" customWidth="1"/>
    <col min="2" max="2" width="8.5" bestFit="1" customWidth="1"/>
    <col min="3" max="8" width="8.33203125" bestFit="1" customWidth="1"/>
    <col min="9" max="10" width="7.5" bestFit="1" customWidth="1"/>
    <col min="11" max="11" width="7.5" customWidth="1"/>
    <col min="12" max="12" width="7.5" bestFit="1" customWidth="1"/>
  </cols>
  <sheetData>
    <row r="1" spans="1:12">
      <c r="A1" s="100" t="s">
        <v>89</v>
      </c>
      <c r="B1" s="100"/>
    </row>
    <row r="2" spans="1:12" ht="14">
      <c r="A2" s="557" t="s">
        <v>486</v>
      </c>
      <c r="B2" s="557"/>
      <c r="C2" s="26"/>
      <c r="D2" s="26"/>
      <c r="E2" s="27"/>
      <c r="F2" s="28"/>
      <c r="G2" s="28"/>
      <c r="H2" s="28"/>
      <c r="I2" s="28"/>
      <c r="J2" s="25"/>
      <c r="K2" s="25"/>
      <c r="L2" s="29"/>
    </row>
    <row r="3" spans="1:12" ht="12.75" customHeight="1">
      <c r="A3" s="33"/>
      <c r="B3" s="33"/>
      <c r="C3" s="34"/>
      <c r="D3" s="34"/>
      <c r="E3" s="34"/>
      <c r="F3" s="34"/>
      <c r="G3" s="34"/>
      <c r="H3" s="34"/>
      <c r="I3" s="34"/>
      <c r="J3" s="414"/>
      <c r="K3" s="414"/>
      <c r="L3" s="35"/>
    </row>
    <row r="4" spans="1:12">
      <c r="A4" s="843" t="s">
        <v>364</v>
      </c>
      <c r="B4" s="839"/>
      <c r="C4" s="130" t="s">
        <v>117</v>
      </c>
      <c r="D4" s="130" t="s">
        <v>127</v>
      </c>
      <c r="E4" s="130" t="s">
        <v>136</v>
      </c>
      <c r="F4" s="130" t="s">
        <v>161</v>
      </c>
      <c r="G4" s="130" t="s">
        <v>205</v>
      </c>
      <c r="H4" s="130" t="s">
        <v>264</v>
      </c>
      <c r="I4" s="30" t="s">
        <v>336</v>
      </c>
      <c r="J4" s="30" t="s">
        <v>343</v>
      </c>
      <c r="K4" s="30" t="s">
        <v>365</v>
      </c>
      <c r="L4" s="68" t="s">
        <v>471</v>
      </c>
    </row>
    <row r="5" spans="1:12">
      <c r="A5" s="844" t="s">
        <v>126</v>
      </c>
      <c r="B5" s="840" t="s">
        <v>28</v>
      </c>
      <c r="C5" s="620">
        <v>100</v>
      </c>
      <c r="D5" s="620">
        <v>100</v>
      </c>
      <c r="E5" s="620">
        <v>100</v>
      </c>
      <c r="F5" s="620">
        <v>100</v>
      </c>
      <c r="G5" s="620">
        <v>100</v>
      </c>
      <c r="H5" s="620">
        <v>100</v>
      </c>
      <c r="I5" s="620">
        <v>100</v>
      </c>
      <c r="J5" s="620">
        <v>100</v>
      </c>
      <c r="K5" s="620">
        <v>100</v>
      </c>
      <c r="L5" s="621">
        <v>100</v>
      </c>
    </row>
    <row r="6" spans="1:12">
      <c r="A6" s="845"/>
      <c r="B6" s="841" t="s">
        <v>335</v>
      </c>
      <c r="C6" s="325">
        <v>5.7971516084932603E-2</v>
      </c>
      <c r="D6" s="325">
        <v>4.3382346154201168E-2</v>
      </c>
      <c r="E6" s="325">
        <v>3.5677122045488334E-2</v>
      </c>
      <c r="F6" s="325">
        <v>1.515539010921353E-2</v>
      </c>
      <c r="G6" s="325">
        <v>1.1260098901202015E-2</v>
      </c>
      <c r="H6" s="325">
        <v>1.4006442963763332E-2</v>
      </c>
      <c r="I6" s="325">
        <v>1.841261589117061E-2</v>
      </c>
      <c r="J6" s="325">
        <v>1.3225127742711151E-2</v>
      </c>
      <c r="K6" s="325">
        <v>1.5288961369890939E-2</v>
      </c>
      <c r="L6" s="326">
        <v>1.9933819718534466E-2</v>
      </c>
    </row>
    <row r="7" spans="1:12">
      <c r="A7" s="845"/>
      <c r="B7" s="841" t="s">
        <v>265</v>
      </c>
      <c r="C7" s="325">
        <v>3.5068440998840571</v>
      </c>
      <c r="D7" s="325">
        <v>3.0893768633640701</v>
      </c>
      <c r="E7" s="325">
        <v>2.5112729795352062</v>
      </c>
      <c r="F7" s="325">
        <v>1.9199984844609892</v>
      </c>
      <c r="G7" s="325">
        <v>1.7209184487337079</v>
      </c>
      <c r="H7" s="325">
        <v>1.7878223983032195</v>
      </c>
      <c r="I7" s="325">
        <v>1.8553418247985443</v>
      </c>
      <c r="J7" s="325">
        <v>1.7769762548842802</v>
      </c>
      <c r="K7" s="325">
        <v>1.6830598308021607</v>
      </c>
      <c r="L7" s="326">
        <v>1.3209477866815504</v>
      </c>
    </row>
    <row r="8" spans="1:12">
      <c r="A8" s="845"/>
      <c r="B8" s="841" t="s">
        <v>266</v>
      </c>
      <c r="C8" s="325">
        <v>11.46711198020316</v>
      </c>
      <c r="D8" s="325">
        <v>10.792973905980302</v>
      </c>
      <c r="E8" s="325">
        <v>9.3196571032158957</v>
      </c>
      <c r="F8" s="325">
        <v>8.1204474628929741</v>
      </c>
      <c r="G8" s="325">
        <v>7.7225511630743826</v>
      </c>
      <c r="H8" s="325">
        <v>7.9776697280749138</v>
      </c>
      <c r="I8" s="325">
        <v>7.674811541460878</v>
      </c>
      <c r="J8" s="325">
        <v>7.2161106101593031</v>
      </c>
      <c r="K8" s="325">
        <v>6.7589950056059527</v>
      </c>
      <c r="L8" s="326">
        <v>6.6645403925633566</v>
      </c>
    </row>
    <row r="9" spans="1:12">
      <c r="A9" s="845"/>
      <c r="B9" s="841" t="s">
        <v>32</v>
      </c>
      <c r="C9" s="325">
        <v>36.124041739491581</v>
      </c>
      <c r="D9" s="325">
        <v>35.767359861176487</v>
      </c>
      <c r="E9" s="325">
        <v>35.887220653089543</v>
      </c>
      <c r="F9" s="325">
        <v>34.441571235069574</v>
      </c>
      <c r="G9" s="325">
        <v>33.470643983822988</v>
      </c>
      <c r="H9" s="325">
        <v>33.316325509734476</v>
      </c>
      <c r="I9" s="325">
        <v>32.972662680876873</v>
      </c>
      <c r="J9" s="325">
        <v>31.894198978058313</v>
      </c>
      <c r="K9" s="325">
        <v>31.227703598002243</v>
      </c>
      <c r="L9" s="326">
        <v>30.226315299871093</v>
      </c>
    </row>
    <row r="10" spans="1:12">
      <c r="A10" s="845"/>
      <c r="B10" s="841" t="s">
        <v>29</v>
      </c>
      <c r="C10" s="325">
        <v>24.701922577742401</v>
      </c>
      <c r="D10" s="325">
        <v>25.217142487931397</v>
      </c>
      <c r="E10" s="325">
        <v>25.825281205093901</v>
      </c>
      <c r="F10" s="325">
        <v>26.367537154386067</v>
      </c>
      <c r="G10" s="325">
        <v>27.276651246586781</v>
      </c>
      <c r="H10" s="325">
        <v>27.111471276787324</v>
      </c>
      <c r="I10" s="325">
        <v>27.795468330300665</v>
      </c>
      <c r="J10" s="325">
        <v>29.056807935076645</v>
      </c>
      <c r="K10" s="325">
        <v>29.830037712771379</v>
      </c>
      <c r="L10" s="326">
        <v>30.570505920344456</v>
      </c>
    </row>
    <row r="11" spans="1:12">
      <c r="A11" s="845"/>
      <c r="B11" s="841" t="s">
        <v>245</v>
      </c>
      <c r="C11" s="325">
        <v>15.872081956149305</v>
      </c>
      <c r="D11" s="325">
        <v>16.604362233360099</v>
      </c>
      <c r="E11" s="325">
        <v>17.251870571329469</v>
      </c>
      <c r="F11" s="325">
        <v>18.416640618339915</v>
      </c>
      <c r="G11" s="325">
        <v>18.336132719032385</v>
      </c>
      <c r="H11" s="325">
        <v>18.316425555755647</v>
      </c>
      <c r="I11" s="325">
        <v>17.650116974265661</v>
      </c>
      <c r="J11" s="325">
        <v>17.827472197174632</v>
      </c>
      <c r="K11" s="325">
        <v>17.847314239119356</v>
      </c>
      <c r="L11" s="326">
        <v>18.010870576353174</v>
      </c>
    </row>
    <row r="12" spans="1:12">
      <c r="A12" s="845"/>
      <c r="B12" s="841" t="s">
        <v>267</v>
      </c>
      <c r="C12" s="325">
        <v>6.0307681658504508</v>
      </c>
      <c r="D12" s="325">
        <v>6.239673617072337</v>
      </c>
      <c r="E12" s="325">
        <v>6.7003617263762942</v>
      </c>
      <c r="F12" s="325">
        <v>7.715987989353339</v>
      </c>
      <c r="G12" s="325">
        <v>8.3324731868894908</v>
      </c>
      <c r="H12" s="325">
        <v>8.2457930648098134</v>
      </c>
      <c r="I12" s="325">
        <v>8.5781128151806598</v>
      </c>
      <c r="J12" s="325">
        <v>8.6828975052599944</v>
      </c>
      <c r="K12" s="325">
        <v>8.862501274080115</v>
      </c>
      <c r="L12" s="326">
        <v>9.1841752049861132</v>
      </c>
    </row>
    <row r="13" spans="1:12">
      <c r="A13" s="845"/>
      <c r="B13" s="841" t="s">
        <v>314</v>
      </c>
      <c r="C13" s="325">
        <v>2.2392579645941129</v>
      </c>
      <c r="D13" s="325">
        <v>2.2457286849610942</v>
      </c>
      <c r="E13" s="325">
        <v>2.4686586393142065</v>
      </c>
      <c r="F13" s="325">
        <v>3.0026616653879308</v>
      </c>
      <c r="G13" s="325">
        <v>3.1293691529590597</v>
      </c>
      <c r="H13" s="325">
        <v>3.2304860235708421</v>
      </c>
      <c r="I13" s="325">
        <v>3.4550732172255438</v>
      </c>
      <c r="J13" s="325">
        <v>3.5323113916441238</v>
      </c>
      <c r="K13" s="325">
        <v>3.7750993782489042</v>
      </c>
      <c r="L13" s="326">
        <v>4.0027109994817209</v>
      </c>
    </row>
    <row r="14" spans="1:12">
      <c r="A14" s="846" t="s">
        <v>268</v>
      </c>
      <c r="B14" s="840" t="s">
        <v>28</v>
      </c>
      <c r="C14" s="620">
        <v>100</v>
      </c>
      <c r="D14" s="620">
        <v>100</v>
      </c>
      <c r="E14" s="620">
        <v>100</v>
      </c>
      <c r="F14" s="620">
        <v>100</v>
      </c>
      <c r="G14" s="620">
        <v>100</v>
      </c>
      <c r="H14" s="620">
        <v>100</v>
      </c>
      <c r="I14" s="620">
        <v>100</v>
      </c>
      <c r="J14" s="620">
        <v>100</v>
      </c>
      <c r="K14" s="620">
        <v>100</v>
      </c>
      <c r="L14" s="621">
        <v>100</v>
      </c>
    </row>
    <row r="15" spans="1:12">
      <c r="A15" s="845"/>
      <c r="B15" s="841" t="s">
        <v>335</v>
      </c>
      <c r="C15" s="325">
        <v>5.3585045650336963E-2</v>
      </c>
      <c r="D15" s="325">
        <v>4.95038613011815E-2</v>
      </c>
      <c r="E15" s="325">
        <v>4.0309673135974014E-2</v>
      </c>
      <c r="F15" s="325">
        <v>1.7048748053601261E-2</v>
      </c>
      <c r="G15" s="325">
        <v>1.3536379018612522E-2</v>
      </c>
      <c r="H15" s="325">
        <v>1.6865437899048309E-2</v>
      </c>
      <c r="I15" s="325">
        <v>1.6998797008211726E-2</v>
      </c>
      <c r="J15" s="325">
        <v>1.4583211806568278E-2</v>
      </c>
      <c r="K15" s="325">
        <v>1.7013378702343207E-2</v>
      </c>
      <c r="L15" s="326">
        <v>2.41444805717413E-2</v>
      </c>
    </row>
    <row r="16" spans="1:12">
      <c r="A16" s="845"/>
      <c r="B16" s="841" t="s">
        <v>265</v>
      </c>
      <c r="C16" s="325">
        <v>3.7097339296387131</v>
      </c>
      <c r="D16" s="325">
        <v>3.2287518426437263</v>
      </c>
      <c r="E16" s="325">
        <v>2.6106441248651402</v>
      </c>
      <c r="F16" s="325">
        <v>2.0174351863428162</v>
      </c>
      <c r="G16" s="325">
        <v>1.7980823463056965</v>
      </c>
      <c r="H16" s="325">
        <v>1.9094085049993978</v>
      </c>
      <c r="I16" s="325">
        <v>1.9522464564046236</v>
      </c>
      <c r="J16" s="325">
        <v>1.862276147698769</v>
      </c>
      <c r="K16" s="325">
        <v>1.8034181424483799</v>
      </c>
      <c r="L16" s="326">
        <v>1.4100376653896918</v>
      </c>
    </row>
    <row r="17" spans="1:12">
      <c r="A17" s="845"/>
      <c r="B17" s="841" t="s">
        <v>266</v>
      </c>
      <c r="C17" s="325">
        <v>11.843325570371592</v>
      </c>
      <c r="D17" s="325">
        <v>11.171371366966623</v>
      </c>
      <c r="E17" s="325">
        <v>9.629269565011203</v>
      </c>
      <c r="F17" s="325">
        <v>8.4073059568325696</v>
      </c>
      <c r="G17" s="325">
        <v>7.9210377890580936</v>
      </c>
      <c r="H17" s="325">
        <v>8.213468256836526</v>
      </c>
      <c r="I17" s="325">
        <v>7.96720539777185</v>
      </c>
      <c r="J17" s="325">
        <v>7.4578545178790172</v>
      </c>
      <c r="K17" s="325">
        <v>6.9894053050808136</v>
      </c>
      <c r="L17" s="326">
        <v>6.9069310755561277</v>
      </c>
    </row>
    <row r="18" spans="1:12">
      <c r="A18" s="845"/>
      <c r="B18" s="841" t="s">
        <v>32</v>
      </c>
      <c r="C18" s="325">
        <v>36.249252900805836</v>
      </c>
      <c r="D18" s="325">
        <v>36.039911113066822</v>
      </c>
      <c r="E18" s="325">
        <v>35.968084223505279</v>
      </c>
      <c r="F18" s="325">
        <v>34.898787265721786</v>
      </c>
      <c r="G18" s="325">
        <v>34.015792442188378</v>
      </c>
      <c r="H18" s="325">
        <v>33.879050716781109</v>
      </c>
      <c r="I18" s="325">
        <v>33.705999267744133</v>
      </c>
      <c r="J18" s="325">
        <v>32.783060141165485</v>
      </c>
      <c r="K18" s="325">
        <v>32.098058928157144</v>
      </c>
      <c r="L18" s="326">
        <v>30.792260889160737</v>
      </c>
    </row>
    <row r="19" spans="1:12">
      <c r="A19" s="845"/>
      <c r="B19" s="841" t="s">
        <v>29</v>
      </c>
      <c r="C19" s="325">
        <v>24.282269532779623</v>
      </c>
      <c r="D19" s="325">
        <v>24.715627818969878</v>
      </c>
      <c r="E19" s="325">
        <v>25.569374133045631</v>
      </c>
      <c r="F19" s="325">
        <v>25.955014036802567</v>
      </c>
      <c r="G19" s="325">
        <v>26.797518330513252</v>
      </c>
      <c r="H19" s="325">
        <v>26.624503071919047</v>
      </c>
      <c r="I19" s="325">
        <v>27.066007636382654</v>
      </c>
      <c r="J19" s="325">
        <v>28.21413988216765</v>
      </c>
      <c r="K19" s="325">
        <v>29.007810687495166</v>
      </c>
      <c r="L19" s="326">
        <v>29.913401796349355</v>
      </c>
    </row>
    <row r="20" spans="1:12">
      <c r="A20" s="845"/>
      <c r="B20" s="841" t="s">
        <v>245</v>
      </c>
      <c r="C20" s="325">
        <v>15.530388903773623</v>
      </c>
      <c r="D20" s="325">
        <v>16.298871311962333</v>
      </c>
      <c r="E20" s="325">
        <v>16.875526100513355</v>
      </c>
      <c r="F20" s="325">
        <v>17.977336530920745</v>
      </c>
      <c r="G20" s="325">
        <v>17.978567399887197</v>
      </c>
      <c r="H20" s="325">
        <v>17.86290808336345</v>
      </c>
      <c r="I20" s="325">
        <v>17.219781369318479</v>
      </c>
      <c r="J20" s="325">
        <v>17.415271539403836</v>
      </c>
      <c r="K20" s="325">
        <v>17.495939989173305</v>
      </c>
      <c r="L20" s="326">
        <v>17.7606799085729</v>
      </c>
    </row>
    <row r="21" spans="1:12">
      <c r="A21" s="845"/>
      <c r="B21" s="841" t="s">
        <v>267</v>
      </c>
      <c r="C21" s="325">
        <v>6.0283176356629085</v>
      </c>
      <c r="D21" s="325">
        <v>6.1549800884468988</v>
      </c>
      <c r="E21" s="325">
        <v>6.7317154137076605</v>
      </c>
      <c r="F21" s="325">
        <v>7.6958048713956106</v>
      </c>
      <c r="G21" s="325">
        <v>8.3000564015792442</v>
      </c>
      <c r="H21" s="325">
        <v>8.1966028189374782</v>
      </c>
      <c r="I21" s="325">
        <v>8.5503948951304984</v>
      </c>
      <c r="J21" s="325">
        <v>8.6638861342822135</v>
      </c>
      <c r="K21" s="325">
        <v>8.7541566777511406</v>
      </c>
      <c r="L21" s="326">
        <v>9.0895921192415408</v>
      </c>
    </row>
    <row r="22" spans="1:12">
      <c r="A22" s="845"/>
      <c r="B22" s="841" t="s">
        <v>314</v>
      </c>
      <c r="C22" s="325">
        <v>2.3031264813173675</v>
      </c>
      <c r="D22" s="325">
        <v>2.3409825966425384</v>
      </c>
      <c r="E22" s="325">
        <v>2.5750767662157519</v>
      </c>
      <c r="F22" s="325">
        <v>3.0312674039303049</v>
      </c>
      <c r="G22" s="325">
        <v>3.1754089114495203</v>
      </c>
      <c r="H22" s="325">
        <v>3.2971931092639442</v>
      </c>
      <c r="I22" s="325">
        <v>3.5213661802395526</v>
      </c>
      <c r="J22" s="325">
        <v>3.5889284255964533</v>
      </c>
      <c r="K22" s="325">
        <v>3.8341968911917101</v>
      </c>
      <c r="L22" s="326">
        <v>4.102952065157905</v>
      </c>
    </row>
    <row r="23" spans="1:12">
      <c r="A23" s="846" t="s">
        <v>269</v>
      </c>
      <c r="B23" s="840" t="s">
        <v>28</v>
      </c>
      <c r="C23" s="620">
        <v>100</v>
      </c>
      <c r="D23" s="620">
        <v>100</v>
      </c>
      <c r="E23" s="620">
        <v>100</v>
      </c>
      <c r="F23" s="620">
        <v>100</v>
      </c>
      <c r="G23" s="620">
        <v>100</v>
      </c>
      <c r="H23" s="620">
        <v>100</v>
      </c>
      <c r="I23" s="620">
        <v>100</v>
      </c>
      <c r="J23" s="620">
        <v>100</v>
      </c>
      <c r="K23" s="620">
        <v>100</v>
      </c>
      <c r="L23" s="621">
        <v>100</v>
      </c>
    </row>
    <row r="24" spans="1:12">
      <c r="A24" s="845"/>
      <c r="B24" s="841" t="s">
        <v>335</v>
      </c>
      <c r="C24" s="325">
        <v>8.0941074897474638E-2</v>
      </c>
      <c r="D24" s="325">
        <v>1.1469862935137926E-2</v>
      </c>
      <c r="E24" s="325">
        <v>1.2078753472641623E-2</v>
      </c>
      <c r="F24" s="325">
        <v>5.6850483229107449E-3</v>
      </c>
      <c r="G24" s="325">
        <v>0</v>
      </c>
      <c r="H24" s="325">
        <v>0</v>
      </c>
      <c r="I24" s="325">
        <v>2.5233409033560434E-2</v>
      </c>
      <c r="J24" s="325">
        <v>6.8479079641169628E-3</v>
      </c>
      <c r="K24" s="325">
        <v>7.2290898575869296E-3</v>
      </c>
      <c r="L24" s="326">
        <v>0</v>
      </c>
    </row>
    <row r="25" spans="1:12">
      <c r="A25" s="845"/>
      <c r="B25" s="841" t="s">
        <v>265</v>
      </c>
      <c r="C25" s="325">
        <v>2.444420461903734</v>
      </c>
      <c r="D25" s="325">
        <v>2.3627917646384127</v>
      </c>
      <c r="E25" s="325">
        <v>2.0050730764585096</v>
      </c>
      <c r="F25" s="325">
        <v>1.4326321773735078</v>
      </c>
      <c r="G25" s="325">
        <v>1.3392109815300486</v>
      </c>
      <c r="H25" s="325">
        <v>1.1921624173748819</v>
      </c>
      <c r="I25" s="325">
        <v>1.387837496845824</v>
      </c>
      <c r="J25" s="325">
        <v>1.3764295007875094</v>
      </c>
      <c r="K25" s="325">
        <v>1.1205089279259741</v>
      </c>
      <c r="L25" s="326">
        <v>0.89918463765907186</v>
      </c>
    </row>
    <row r="26" spans="1:12">
      <c r="A26" s="845"/>
      <c r="B26" s="841" t="s">
        <v>266</v>
      </c>
      <c r="C26" s="325">
        <v>9.4970861213036919</v>
      </c>
      <c r="D26" s="325">
        <v>8.8203245971210631</v>
      </c>
      <c r="E26" s="325">
        <v>7.7424809759632813</v>
      </c>
      <c r="F26" s="325">
        <v>6.6856168277430363</v>
      </c>
      <c r="G26" s="325">
        <v>6.7406952737012444</v>
      </c>
      <c r="H26" s="325">
        <v>6.8224740321057604</v>
      </c>
      <c r="I26" s="325">
        <v>6.264193792581378</v>
      </c>
      <c r="J26" s="325">
        <v>6.0809422721358626</v>
      </c>
      <c r="K26" s="325">
        <v>5.6820646280633271</v>
      </c>
      <c r="L26" s="326">
        <v>5.5170311666539664</v>
      </c>
    </row>
    <row r="27" spans="1:12">
      <c r="A27" s="845"/>
      <c r="B27" s="841" t="s">
        <v>32</v>
      </c>
      <c r="C27" s="325">
        <v>35.468379020073385</v>
      </c>
      <c r="D27" s="325">
        <v>34.346504559270521</v>
      </c>
      <c r="E27" s="325">
        <v>35.475298949148446</v>
      </c>
      <c r="F27" s="325">
        <v>32.154633314383176</v>
      </c>
      <c r="G27" s="325">
        <v>30.773952346409239</v>
      </c>
      <c r="H27" s="325">
        <v>30.559490084985836</v>
      </c>
      <c r="I27" s="325">
        <v>29.434771637648243</v>
      </c>
      <c r="J27" s="325">
        <v>27.720331438745465</v>
      </c>
      <c r="K27" s="325">
        <v>27.159690594954096</v>
      </c>
      <c r="L27" s="326">
        <v>27.547054789301228</v>
      </c>
    </row>
    <row r="28" spans="1:12">
      <c r="A28" s="845"/>
      <c r="B28" s="841" t="s">
        <v>29</v>
      </c>
      <c r="C28" s="325">
        <v>26.899417224260734</v>
      </c>
      <c r="D28" s="325">
        <v>27.831622412112178</v>
      </c>
      <c r="E28" s="325">
        <v>27.128880299553089</v>
      </c>
      <c r="F28" s="325">
        <v>28.430926662876633</v>
      </c>
      <c r="G28" s="325">
        <v>29.646783103621448</v>
      </c>
      <c r="H28" s="325">
        <v>29.497167138810198</v>
      </c>
      <c r="I28" s="325">
        <v>31.314660610648499</v>
      </c>
      <c r="J28" s="325">
        <v>33.013764295007874</v>
      </c>
      <c r="K28" s="325">
        <v>33.673100556639916</v>
      </c>
      <c r="L28" s="326">
        <v>33.681322868246589</v>
      </c>
    </row>
    <row r="29" spans="1:12">
      <c r="A29" s="845"/>
      <c r="B29" s="841" t="s">
        <v>245</v>
      </c>
      <c r="C29" s="325">
        <v>17.661342542628965</v>
      </c>
      <c r="D29" s="325">
        <v>18.196937546596317</v>
      </c>
      <c r="E29" s="325">
        <v>19.168981761082257</v>
      </c>
      <c r="F29" s="325">
        <v>20.613985218874362</v>
      </c>
      <c r="G29" s="325">
        <v>20.104904860219854</v>
      </c>
      <c r="H29" s="325">
        <v>20.538243626062322</v>
      </c>
      <c r="I29" s="325">
        <v>19.726217511985869</v>
      </c>
      <c r="J29" s="325">
        <v>19.763062384441554</v>
      </c>
      <c r="K29" s="325">
        <v>19.489626256054361</v>
      </c>
      <c r="L29" s="326">
        <v>19.195305951383069</v>
      </c>
    </row>
    <row r="30" spans="1:12">
      <c r="A30" s="845"/>
      <c r="B30" s="841" t="s">
        <v>267</v>
      </c>
      <c r="C30" s="325">
        <v>6.0436002590114395</v>
      </c>
      <c r="D30" s="325">
        <v>6.6811951597178414</v>
      </c>
      <c r="E30" s="325">
        <v>6.5406450054354384</v>
      </c>
      <c r="F30" s="325">
        <v>7.8169414440022749</v>
      </c>
      <c r="G30" s="325">
        <v>8.4928296412030573</v>
      </c>
      <c r="H30" s="325">
        <v>8.4867799811142586</v>
      </c>
      <c r="I30" s="325">
        <v>8.7118344688367397</v>
      </c>
      <c r="J30" s="325">
        <v>8.7721701020338294</v>
      </c>
      <c r="K30" s="325">
        <v>9.3689004554326605</v>
      </c>
      <c r="L30" s="326">
        <v>9.6319439152632782</v>
      </c>
    </row>
    <row r="31" spans="1:12">
      <c r="A31" s="847"/>
      <c r="B31" s="842" t="s">
        <v>314</v>
      </c>
      <c r="C31" s="327">
        <v>1.9048132959205699</v>
      </c>
      <c r="D31" s="327">
        <v>1.7491540976085338</v>
      </c>
      <c r="E31" s="327">
        <v>1.926561178886339</v>
      </c>
      <c r="F31" s="327">
        <v>2.8595793064241044</v>
      </c>
      <c r="G31" s="327">
        <v>2.9016237933151054</v>
      </c>
      <c r="H31" s="327">
        <v>2.9036827195467421</v>
      </c>
      <c r="I31" s="327">
        <v>3.1352510724198841</v>
      </c>
      <c r="J31" s="327">
        <v>3.2664520988837911</v>
      </c>
      <c r="K31" s="327">
        <v>3.4988794910720737</v>
      </c>
      <c r="L31" s="328">
        <v>3.5281566714927992</v>
      </c>
    </row>
    <row r="32" spans="1:12" ht="11.25" customHeight="1">
      <c r="A32" s="562" t="s">
        <v>246</v>
      </c>
      <c r="B32" s="562"/>
      <c r="C32" s="32"/>
      <c r="D32" s="32"/>
      <c r="E32" s="32"/>
      <c r="F32" s="32"/>
      <c r="G32" s="32"/>
      <c r="H32" s="32"/>
      <c r="I32" s="32"/>
      <c r="J32" s="32"/>
      <c r="K32" s="32"/>
      <c r="L32" s="32"/>
    </row>
    <row r="33" spans="1:12" ht="11.25" customHeight="1">
      <c r="A33" s="301" t="s">
        <v>247</v>
      </c>
      <c r="B33" s="301"/>
      <c r="C33" s="32"/>
      <c r="D33" s="32"/>
      <c r="E33" s="32"/>
      <c r="F33" s="32"/>
      <c r="G33" s="32"/>
      <c r="H33" s="32"/>
      <c r="I33" s="32"/>
      <c r="J33" s="32"/>
      <c r="K33" s="32"/>
      <c r="L33" s="32"/>
    </row>
    <row r="34" spans="1:12" ht="11.25" customHeight="1">
      <c r="A34" s="563" t="s">
        <v>248</v>
      </c>
      <c r="B34" s="563"/>
      <c r="C34" s="32"/>
      <c r="D34" s="32"/>
      <c r="E34" s="32"/>
      <c r="F34" s="32"/>
      <c r="G34" s="32"/>
      <c r="H34" s="32"/>
      <c r="I34" s="32"/>
      <c r="J34" s="32"/>
      <c r="K34" s="32"/>
      <c r="L34" s="32"/>
    </row>
    <row r="35" spans="1:12" ht="11.25" customHeight="1">
      <c r="A35" s="301" t="s">
        <v>315</v>
      </c>
      <c r="B35" s="301"/>
      <c r="C35" s="32"/>
      <c r="D35" s="32"/>
      <c r="E35" s="32"/>
      <c r="F35" s="32"/>
      <c r="G35" s="32"/>
      <c r="H35" s="32"/>
      <c r="I35" s="32"/>
      <c r="J35" s="32"/>
      <c r="K35" s="32"/>
      <c r="L35" s="32"/>
    </row>
    <row r="36" spans="1:12" ht="11.25" customHeight="1">
      <c r="A36" s="301" t="s">
        <v>249</v>
      </c>
      <c r="B36" s="301"/>
      <c r="C36" s="32"/>
      <c r="D36" s="32"/>
      <c r="E36" s="32"/>
      <c r="F36" s="32"/>
      <c r="G36" s="32"/>
      <c r="H36" s="32"/>
      <c r="I36" s="32"/>
      <c r="J36" s="32"/>
      <c r="K36" s="32"/>
      <c r="L36" s="32"/>
    </row>
    <row r="37" spans="1:12" ht="11.25" customHeight="1">
      <c r="A37" s="297"/>
      <c r="B37" s="297"/>
      <c r="C37" s="32"/>
      <c r="D37" s="32"/>
      <c r="E37" s="32"/>
      <c r="F37" s="32"/>
      <c r="G37" s="32"/>
      <c r="H37" s="32"/>
      <c r="I37" s="32"/>
      <c r="J37" s="32"/>
      <c r="K37" s="32"/>
      <c r="L37" s="32"/>
    </row>
    <row r="38" spans="1:12">
      <c r="A38" s="154"/>
      <c r="B38" s="154"/>
    </row>
  </sheetData>
  <hyperlinks>
    <hyperlink ref="A1" location="Contents!A1" display="Return to index" xr:uid="{00000000-0004-0000-0C00-000000000000}"/>
  </hyperlinks>
  <pageMargins left="0.75" right="0.75" top="1" bottom="1" header="0.5" footer="0.5"/>
  <pageSetup paperSize="9" scale="8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1">
    <tabColor rgb="FF92D050"/>
    <pageSetUpPr fitToPage="1"/>
  </sheetPr>
  <dimension ref="A1:L38"/>
  <sheetViews>
    <sheetView showGridLines="0" workbookViewId="0">
      <selection activeCell="F41" sqref="F41"/>
    </sheetView>
  </sheetViews>
  <sheetFormatPr baseColWidth="10" defaultColWidth="8.83203125" defaultRowHeight="13"/>
  <cols>
    <col min="1" max="1" width="15.6640625" customWidth="1"/>
    <col min="2" max="2" width="8.5" bestFit="1" customWidth="1"/>
    <col min="3" max="8" width="8.33203125" bestFit="1" customWidth="1"/>
    <col min="9" max="10" width="7.5" bestFit="1" customWidth="1"/>
    <col min="11" max="11" width="7.5" customWidth="1"/>
    <col min="12" max="12" width="7.5" bestFit="1" customWidth="1"/>
  </cols>
  <sheetData>
    <row r="1" spans="1:12">
      <c r="A1" s="100" t="s">
        <v>89</v>
      </c>
      <c r="B1" s="100"/>
    </row>
    <row r="2" spans="1:12" ht="14">
      <c r="A2" s="557" t="s">
        <v>487</v>
      </c>
      <c r="B2" s="557"/>
      <c r="C2" s="26"/>
      <c r="D2" s="26"/>
      <c r="E2" s="27"/>
      <c r="F2" s="28"/>
      <c r="G2" s="28"/>
      <c r="H2" s="28"/>
      <c r="I2" s="28"/>
      <c r="J2" s="25"/>
      <c r="K2" s="25"/>
      <c r="L2" s="29"/>
    </row>
    <row r="3" spans="1:12" ht="12.75" customHeight="1">
      <c r="A3" s="33"/>
      <c r="B3" s="33"/>
      <c r="C3" s="34"/>
      <c r="D3" s="34"/>
      <c r="E3" s="34"/>
      <c r="F3" s="34"/>
      <c r="G3" s="34"/>
      <c r="H3" s="34"/>
      <c r="I3" s="34"/>
      <c r="J3" s="414"/>
      <c r="K3" s="414"/>
      <c r="L3" s="35"/>
    </row>
    <row r="4" spans="1:12">
      <c r="A4" s="843" t="s">
        <v>364</v>
      </c>
      <c r="B4" s="839"/>
      <c r="C4" s="130" t="s">
        <v>117</v>
      </c>
      <c r="D4" s="130" t="s">
        <v>127</v>
      </c>
      <c r="E4" s="130" t="s">
        <v>136</v>
      </c>
      <c r="F4" s="130" t="s">
        <v>161</v>
      </c>
      <c r="G4" s="130" t="s">
        <v>205</v>
      </c>
      <c r="H4" s="130" t="s">
        <v>264</v>
      </c>
      <c r="I4" s="30" t="s">
        <v>336</v>
      </c>
      <c r="J4" s="30" t="s">
        <v>343</v>
      </c>
      <c r="K4" s="30" t="s">
        <v>365</v>
      </c>
      <c r="L4" s="68" t="s">
        <v>471</v>
      </c>
    </row>
    <row r="5" spans="1:12">
      <c r="A5" s="844" t="s">
        <v>126</v>
      </c>
      <c r="B5" s="840" t="s">
        <v>28</v>
      </c>
      <c r="C5" s="620">
        <v>24.034059515147256</v>
      </c>
      <c r="D5" s="620">
        <v>22.380807774066202</v>
      </c>
      <c r="E5" s="620">
        <v>20.807724500407371</v>
      </c>
      <c r="F5" s="620">
        <v>21.71893367324477</v>
      </c>
      <c r="G5" s="620">
        <v>21.8442104469156</v>
      </c>
      <c r="H5" s="620">
        <v>20.38465601581272</v>
      </c>
      <c r="I5" s="620">
        <v>18.702637224179249</v>
      </c>
      <c r="J5" s="620">
        <v>16.761076819838827</v>
      </c>
      <c r="K5" s="620">
        <v>15.760072929090915</v>
      </c>
      <c r="L5" s="621">
        <v>15.037186807705696</v>
      </c>
    </row>
    <row r="6" spans="1:12">
      <c r="A6" s="845"/>
      <c r="B6" s="841" t="s">
        <v>335</v>
      </c>
      <c r="C6" s="325">
        <v>0.14428553892802304</v>
      </c>
      <c r="D6" s="325">
        <v>0.10286422141633091</v>
      </c>
      <c r="E6" s="325">
        <v>7.9916176810101408E-2</v>
      </c>
      <c r="F6" s="325">
        <v>3.5966937392801671E-2</v>
      </c>
      <c r="G6" s="325">
        <v>2.7126858754967606E-2</v>
      </c>
      <c r="H6" s="325">
        <v>3.1627268126942817E-2</v>
      </c>
      <c r="I6" s="325">
        <v>3.795939238177324E-2</v>
      </c>
      <c r="J6" s="325">
        <v>2.4216699836207049E-2</v>
      </c>
      <c r="K6" s="325">
        <v>2.5997547564679729E-2</v>
      </c>
      <c r="L6" s="326">
        <v>3.1829428216151527E-2</v>
      </c>
    </row>
    <row r="7" spans="1:12">
      <c r="A7" s="845"/>
      <c r="B7" s="841" t="s">
        <v>265</v>
      </c>
      <c r="C7" s="325">
        <v>31.740437928766095</v>
      </c>
      <c r="D7" s="325">
        <v>26.572982414354335</v>
      </c>
      <c r="E7" s="325">
        <v>20.46965498856963</v>
      </c>
      <c r="F7" s="325">
        <v>16.384431960554501</v>
      </c>
      <c r="G7" s="325">
        <v>15.044995529158907</v>
      </c>
      <c r="H7" s="325">
        <v>15.037783799249372</v>
      </c>
      <c r="I7" s="325">
        <v>14.787127516315046</v>
      </c>
      <c r="J7" s="325">
        <v>13.117722238000567</v>
      </c>
      <c r="K7" s="325">
        <v>12.086444151661542</v>
      </c>
      <c r="L7" s="326">
        <v>9.2420410592085673</v>
      </c>
    </row>
    <row r="8" spans="1:12">
      <c r="A8" s="845"/>
      <c r="B8" s="841" t="s">
        <v>266</v>
      </c>
      <c r="C8" s="325">
        <v>62.250759757065623</v>
      </c>
      <c r="D8" s="325">
        <v>54.430857031137258</v>
      </c>
      <c r="E8" s="325">
        <v>45.012444955006707</v>
      </c>
      <c r="F8" s="325">
        <v>42.385618653034179</v>
      </c>
      <c r="G8" s="325">
        <v>41.162760455741278</v>
      </c>
      <c r="H8" s="325">
        <v>40.479212142748359</v>
      </c>
      <c r="I8" s="325">
        <v>36.171331437818083</v>
      </c>
      <c r="J8" s="325">
        <v>31.355954340046495</v>
      </c>
      <c r="K8" s="325">
        <v>28.20908220780602</v>
      </c>
      <c r="L8" s="326">
        <v>27.526359988802835</v>
      </c>
    </row>
    <row r="9" spans="1:12">
      <c r="A9" s="845"/>
      <c r="B9" s="841" t="s">
        <v>32</v>
      </c>
      <c r="C9" s="325">
        <v>60.177404429633512</v>
      </c>
      <c r="D9" s="325">
        <v>54.89694957130795</v>
      </c>
      <c r="E9" s="325">
        <v>50.813518652344435</v>
      </c>
      <c r="F9" s="325">
        <v>50.581265136750673</v>
      </c>
      <c r="G9" s="325">
        <v>49.40881186143924</v>
      </c>
      <c r="H9" s="325">
        <v>45.39035899560831</v>
      </c>
      <c r="I9" s="325">
        <v>41.076298046369544</v>
      </c>
      <c r="J9" s="325">
        <v>35.567091859308341</v>
      </c>
      <c r="K9" s="325">
        <v>33.049225952339533</v>
      </c>
      <c r="L9" s="326">
        <v>30.832274864748726</v>
      </c>
    </row>
    <row r="10" spans="1:12">
      <c r="A10" s="845"/>
      <c r="B10" s="841" t="s">
        <v>29</v>
      </c>
      <c r="C10" s="325">
        <v>42.566864374685025</v>
      </c>
      <c r="D10" s="325">
        <v>40.930065320309225</v>
      </c>
      <c r="E10" s="325">
        <v>39.535028378015497</v>
      </c>
      <c r="F10" s="325">
        <v>42.472715510467509</v>
      </c>
      <c r="G10" s="325">
        <v>44.314256357721497</v>
      </c>
      <c r="H10" s="325">
        <v>40.937333355489656</v>
      </c>
      <c r="I10" s="325">
        <v>38.176149092715839</v>
      </c>
      <c r="J10" s="325">
        <v>35.409951356736805</v>
      </c>
      <c r="K10" s="325">
        <v>33.631394856104514</v>
      </c>
      <c r="L10" s="326">
        <v>32.341284625517901</v>
      </c>
    </row>
    <row r="11" spans="1:12">
      <c r="A11" s="845"/>
      <c r="B11" s="841" t="s">
        <v>245</v>
      </c>
      <c r="C11" s="325">
        <v>22.764841077979259</v>
      </c>
      <c r="D11" s="325">
        <v>22.304192032534438</v>
      </c>
      <c r="E11" s="325">
        <v>21.689482071415309</v>
      </c>
      <c r="F11" s="325">
        <v>24.457434403432568</v>
      </c>
      <c r="G11" s="325">
        <v>25.004926511799315</v>
      </c>
      <c r="H11" s="325">
        <v>23.951312429354882</v>
      </c>
      <c r="I11" s="325">
        <v>21.845997514575391</v>
      </c>
      <c r="J11" s="325">
        <v>20.317032299258322</v>
      </c>
      <c r="K11" s="325">
        <v>19.739308109631509</v>
      </c>
      <c r="L11" s="326">
        <v>19.597891126361787</v>
      </c>
    </row>
    <row r="12" spans="1:12">
      <c r="A12" s="845"/>
      <c r="B12" s="841" t="s">
        <v>267</v>
      </c>
      <c r="C12" s="325">
        <v>10.180369268430193</v>
      </c>
      <c r="D12" s="325">
        <v>9.7359484052343674</v>
      </c>
      <c r="E12" s="325">
        <v>9.575103880175952</v>
      </c>
      <c r="F12" s="325">
        <v>11.297209813844283</v>
      </c>
      <c r="G12" s="325">
        <v>12.063479987936519</v>
      </c>
      <c r="H12" s="325">
        <v>10.980066157496406</v>
      </c>
      <c r="I12" s="325">
        <v>10.345124859909767</v>
      </c>
      <c r="J12" s="325">
        <v>9.3190463655461091</v>
      </c>
      <c r="K12" s="325">
        <v>8.8813303099017382</v>
      </c>
      <c r="L12" s="326">
        <v>8.7616096716202954</v>
      </c>
    </row>
    <row r="13" spans="1:12">
      <c r="A13" s="845"/>
      <c r="B13" s="841" t="s">
        <v>314</v>
      </c>
      <c r="C13" s="325">
        <v>2.2526090400299421</v>
      </c>
      <c r="D13" s="325">
        <v>2.0816097097296646</v>
      </c>
      <c r="E13" s="325">
        <v>2.1008137596132679</v>
      </c>
      <c r="F13" s="325">
        <v>2.6422479612181347</v>
      </c>
      <c r="G13" s="325">
        <v>2.7359006773712715</v>
      </c>
      <c r="H13" s="325">
        <v>2.6161085527062018</v>
      </c>
      <c r="I13" s="325">
        <v>2.5476140276899288</v>
      </c>
      <c r="J13" s="325">
        <v>2.311765770444334</v>
      </c>
      <c r="K13" s="325">
        <v>2.2958491852563556</v>
      </c>
      <c r="L13" s="326">
        <v>2.2924729709673368</v>
      </c>
    </row>
    <row r="14" spans="1:12">
      <c r="A14" s="846" t="s">
        <v>268</v>
      </c>
      <c r="B14" s="840" t="s">
        <v>28</v>
      </c>
      <c r="C14" s="620">
        <v>41.891972396073008</v>
      </c>
      <c r="D14" s="620">
        <v>38.920075166755367</v>
      </c>
      <c r="E14" s="620">
        <v>36.046265649272534</v>
      </c>
      <c r="F14" s="620">
        <v>37.467204538495835</v>
      </c>
      <c r="G14" s="620">
        <v>37.613317278195986</v>
      </c>
      <c r="H14" s="620">
        <v>35.019140084153932</v>
      </c>
      <c r="I14" s="620">
        <v>32.027217858453064</v>
      </c>
      <c r="J14" s="620">
        <v>28.553237931018689</v>
      </c>
      <c r="K14" s="620">
        <v>26.790072404257241</v>
      </c>
      <c r="L14" s="621">
        <v>25.604303349545354</v>
      </c>
    </row>
    <row r="15" spans="1:12">
      <c r="A15" s="845"/>
      <c r="B15" s="841" t="s">
        <v>335</v>
      </c>
      <c r="C15" s="325">
        <v>0.21834244493151606</v>
      </c>
      <c r="D15" s="325">
        <v>0.19216069758603463</v>
      </c>
      <c r="E15" s="325">
        <v>0.14737435252812034</v>
      </c>
      <c r="F15" s="325">
        <v>6.5839719786152592E-2</v>
      </c>
      <c r="G15" s="325">
        <v>5.3012197223044399E-2</v>
      </c>
      <c r="H15" s="325">
        <v>6.1832266726732296E-2</v>
      </c>
      <c r="I15" s="325">
        <v>5.6833830993673957E-2</v>
      </c>
      <c r="J15" s="325">
        <v>4.3109580242017186E-2</v>
      </c>
      <c r="K15" s="325">
        <v>4.6653858061998732E-2</v>
      </c>
      <c r="L15" s="326">
        <v>6.2290289359157501E-2</v>
      </c>
    </row>
    <row r="16" spans="1:12">
      <c r="A16" s="845"/>
      <c r="B16" s="841" t="s">
        <v>265</v>
      </c>
      <c r="C16" s="325">
        <v>55.356511309642798</v>
      </c>
      <c r="D16" s="325">
        <v>45.33868849926624</v>
      </c>
      <c r="E16" s="325">
        <v>34.462790515689804</v>
      </c>
      <c r="F16" s="325">
        <v>27.851438075661765</v>
      </c>
      <c r="G16" s="325">
        <v>25.509305935634611</v>
      </c>
      <c r="H16" s="325">
        <v>26.001082694926097</v>
      </c>
      <c r="I16" s="325">
        <v>25.059165142080261</v>
      </c>
      <c r="J16" s="325">
        <v>22.131715771230503</v>
      </c>
      <c r="K16" s="325">
        <v>20.925683315087667</v>
      </c>
      <c r="L16" s="326">
        <v>15.949021392808373</v>
      </c>
    </row>
    <row r="17" spans="1:12">
      <c r="A17" s="845"/>
      <c r="B17" s="841" t="s">
        <v>266</v>
      </c>
      <c r="C17" s="325">
        <v>107.64259623489744</v>
      </c>
      <c r="D17" s="325">
        <v>94.329983093986286</v>
      </c>
      <c r="E17" s="325">
        <v>77.471909040615046</v>
      </c>
      <c r="F17" s="325">
        <v>72.468453640567446</v>
      </c>
      <c r="G17" s="325">
        <v>69.268254187464237</v>
      </c>
      <c r="H17" s="325">
        <v>68.051382886344811</v>
      </c>
      <c r="I17" s="325">
        <v>61.241104812447233</v>
      </c>
      <c r="J17" s="325">
        <v>52.656507413509061</v>
      </c>
      <c r="K17" s="325">
        <v>47.085178431883307</v>
      </c>
      <c r="L17" s="326">
        <v>46.289603987098026</v>
      </c>
    </row>
    <row r="18" spans="1:12">
      <c r="A18" s="845"/>
      <c r="B18" s="841" t="s">
        <v>32</v>
      </c>
      <c r="C18" s="325">
        <v>102.72636478854319</v>
      </c>
      <c r="D18" s="325">
        <v>93.926770319358482</v>
      </c>
      <c r="E18" s="325">
        <v>86.195091044949976</v>
      </c>
      <c r="F18" s="325">
        <v>86.208106734648609</v>
      </c>
      <c r="G18" s="325">
        <v>84.273274011804688</v>
      </c>
      <c r="H18" s="325">
        <v>77.263536160532766</v>
      </c>
      <c r="I18" s="325">
        <v>69.92250122744818</v>
      </c>
      <c r="J18" s="325">
        <v>60.506553979490214</v>
      </c>
      <c r="K18" s="325">
        <v>55.883929028244907</v>
      </c>
      <c r="L18" s="326">
        <v>51.657746501693119</v>
      </c>
    </row>
    <row r="19" spans="1:12">
      <c r="A19" s="845"/>
      <c r="B19" s="841" t="s">
        <v>29</v>
      </c>
      <c r="C19" s="325">
        <v>71.940820706646676</v>
      </c>
      <c r="D19" s="325">
        <v>68.686047258152783</v>
      </c>
      <c r="E19" s="325">
        <v>66.702749512881581</v>
      </c>
      <c r="F19" s="325">
        <v>70.988700125899555</v>
      </c>
      <c r="G19" s="325">
        <v>73.894123246041062</v>
      </c>
      <c r="H19" s="325">
        <v>68.14839025984638</v>
      </c>
      <c r="I19" s="325">
        <v>62.798458784624259</v>
      </c>
      <c r="J19" s="325">
        <v>57.762066978560533</v>
      </c>
      <c r="K19" s="325">
        <v>54.884276262074984</v>
      </c>
      <c r="L19" s="326">
        <v>53.15363758051415</v>
      </c>
    </row>
    <row r="20" spans="1:12">
      <c r="A20" s="845"/>
      <c r="B20" s="841" t="s">
        <v>245</v>
      </c>
      <c r="C20" s="325">
        <v>38.409978285912345</v>
      </c>
      <c r="D20" s="325">
        <v>37.737194671557013</v>
      </c>
      <c r="E20" s="325">
        <v>36.534251181318609</v>
      </c>
      <c r="F20" s="325">
        <v>41.049743974379268</v>
      </c>
      <c r="G20" s="325">
        <v>42.088973629031834</v>
      </c>
      <c r="H20" s="325">
        <v>39.986516550933729</v>
      </c>
      <c r="I20" s="325">
        <v>36.414465134027573</v>
      </c>
      <c r="J20" s="325">
        <v>33.723317434633188</v>
      </c>
      <c r="K20" s="325">
        <v>32.853064436964338</v>
      </c>
      <c r="L20" s="326">
        <v>32.863835782087214</v>
      </c>
    </row>
    <row r="21" spans="1:12">
      <c r="A21" s="845"/>
      <c r="B21" s="841" t="s">
        <v>267</v>
      </c>
      <c r="C21" s="325">
        <v>17.435778216901081</v>
      </c>
      <c r="D21" s="325">
        <v>16.448335469608061</v>
      </c>
      <c r="E21" s="325">
        <v>16.434105834715385</v>
      </c>
      <c r="F21" s="325">
        <v>19.196638674521857</v>
      </c>
      <c r="G21" s="325">
        <v>20.46509558072977</v>
      </c>
      <c r="H21" s="325">
        <v>18.602057052869867</v>
      </c>
      <c r="I21" s="325">
        <v>17.545789708115766</v>
      </c>
      <c r="J21" s="325">
        <v>15.775232804836923</v>
      </c>
      <c r="K21" s="325">
        <v>14.884630961084316</v>
      </c>
      <c r="L21" s="326">
        <v>14.770890333920995</v>
      </c>
    </row>
    <row r="22" spans="1:12">
      <c r="A22" s="845"/>
      <c r="B22" s="841" t="s">
        <v>314</v>
      </c>
      <c r="C22" s="325">
        <v>4.393975436989213</v>
      </c>
      <c r="D22" s="325">
        <v>4.089295768693443</v>
      </c>
      <c r="E22" s="325">
        <v>4.0971855428959483</v>
      </c>
      <c r="F22" s="325">
        <v>4.9503572164403087</v>
      </c>
      <c r="G22" s="325">
        <v>5.126290677981534</v>
      </c>
      <c r="H22" s="325">
        <v>4.9053256028603949</v>
      </c>
      <c r="I22" s="325">
        <v>4.7457842174919067</v>
      </c>
      <c r="J22" s="325">
        <v>4.2609627594278781</v>
      </c>
      <c r="K22" s="325">
        <v>4.2141086794659524</v>
      </c>
      <c r="L22" s="326">
        <v>4.2486732271915084</v>
      </c>
    </row>
    <row r="23" spans="1:12">
      <c r="A23" s="846" t="s">
        <v>269</v>
      </c>
      <c r="B23" s="840" t="s">
        <v>28</v>
      </c>
      <c r="C23" s="620">
        <v>7.4357705824834071</v>
      </c>
      <c r="D23" s="620">
        <v>6.9605920395289136</v>
      </c>
      <c r="E23" s="620">
        <v>6.5982953938653948</v>
      </c>
      <c r="F23" s="620">
        <v>7.0006968857445671</v>
      </c>
      <c r="G23" s="620">
        <v>7.1064150057538127</v>
      </c>
      <c r="H23" s="620">
        <v>6.6893646051127211</v>
      </c>
      <c r="I23" s="620">
        <v>6.2194315254399548</v>
      </c>
      <c r="J23" s="620">
        <v>5.7024235397668184</v>
      </c>
      <c r="K23" s="620">
        <v>5.3892299552825982</v>
      </c>
      <c r="L23" s="621">
        <v>5.0907652052812367</v>
      </c>
    </row>
    <row r="24" spans="1:12">
      <c r="A24" s="845"/>
      <c r="B24" s="841" t="s">
        <v>335</v>
      </c>
      <c r="C24" s="325">
        <v>6.6313290509683945E-2</v>
      </c>
      <c r="D24" s="325">
        <v>8.9793206246015431E-3</v>
      </c>
      <c r="E24" s="325">
        <v>9.1005473979259861E-3</v>
      </c>
      <c r="F24" s="325">
        <v>4.6077216198906123E-3</v>
      </c>
      <c r="G24" s="325">
        <v>0</v>
      </c>
      <c r="H24" s="325">
        <v>0</v>
      </c>
      <c r="I24" s="325">
        <v>1.8255670667701153E-2</v>
      </c>
      <c r="J24" s="325">
        <v>4.4991339167210313E-3</v>
      </c>
      <c r="K24" s="325">
        <v>4.4286391234837448E-3</v>
      </c>
      <c r="L24" s="326">
        <v>0</v>
      </c>
    </row>
    <row r="25" spans="1:12">
      <c r="A25" s="845"/>
      <c r="B25" s="841" t="s">
        <v>265</v>
      </c>
      <c r="C25" s="325">
        <v>7.2296078775594887</v>
      </c>
      <c r="D25" s="325">
        <v>6.7298268539692918</v>
      </c>
      <c r="E25" s="325">
        <v>5.5427560185648934</v>
      </c>
      <c r="F25" s="325">
        <v>4.2011202987463321</v>
      </c>
      <c r="G25" s="325">
        <v>4.039451981014575</v>
      </c>
      <c r="H25" s="325">
        <v>3.4902807775377966</v>
      </c>
      <c r="I25" s="325">
        <v>3.9100684261974585</v>
      </c>
      <c r="J25" s="325">
        <v>3.6564068980571931</v>
      </c>
      <c r="K25" s="325">
        <v>2.8931404573028465</v>
      </c>
      <c r="L25" s="326">
        <v>2.2421950709711744</v>
      </c>
    </row>
    <row r="26" spans="1:12">
      <c r="A26" s="845"/>
      <c r="B26" s="841" t="s">
        <v>266</v>
      </c>
      <c r="C26" s="325">
        <v>16.583904190262611</v>
      </c>
      <c r="D26" s="325">
        <v>14.351164982410957</v>
      </c>
      <c r="E26" s="325">
        <v>12.317211429449857</v>
      </c>
      <c r="F26" s="325">
        <v>11.737698373091128</v>
      </c>
      <c r="G26" s="325">
        <v>12.255996104054219</v>
      </c>
      <c r="H26" s="325">
        <v>11.942025392299668</v>
      </c>
      <c r="I26" s="325">
        <v>10.299868269559896</v>
      </c>
      <c r="J26" s="325">
        <v>9.4172543613129012</v>
      </c>
      <c r="K26" s="325">
        <v>8.5355921159798012</v>
      </c>
      <c r="L26" s="326">
        <v>8.0902894178120466</v>
      </c>
    </row>
    <row r="27" spans="1:12">
      <c r="A27" s="845"/>
      <c r="B27" s="841" t="s">
        <v>32</v>
      </c>
      <c r="C27" s="325">
        <v>18.707947675808597</v>
      </c>
      <c r="D27" s="325">
        <v>16.772386753483161</v>
      </c>
      <c r="E27" s="325">
        <v>16.286085018132621</v>
      </c>
      <c r="F27" s="325">
        <v>15.594584907221043</v>
      </c>
      <c r="G27" s="325">
        <v>15.146438458496286</v>
      </c>
      <c r="H27" s="325">
        <v>14.007087402277707</v>
      </c>
      <c r="I27" s="325">
        <v>12.526779817548231</v>
      </c>
      <c r="J27" s="325">
        <v>10.814045436088138</v>
      </c>
      <c r="K27" s="325">
        <v>10.146868973861752</v>
      </c>
      <c r="L27" s="326">
        <v>9.8399745222236437</v>
      </c>
    </row>
    <row r="28" spans="1:12">
      <c r="A28" s="845"/>
      <c r="B28" s="841" t="s">
        <v>29</v>
      </c>
      <c r="C28" s="325">
        <v>14.527640402285954</v>
      </c>
      <c r="D28" s="325">
        <v>14.257468792507263</v>
      </c>
      <c r="E28" s="325">
        <v>13.376731277191958</v>
      </c>
      <c r="F28" s="325">
        <v>14.985437067756589</v>
      </c>
      <c r="G28" s="325">
        <v>15.884025388131676</v>
      </c>
      <c r="H28" s="325">
        <v>14.802047053806241</v>
      </c>
      <c r="I28" s="325">
        <v>14.488523594928433</v>
      </c>
      <c r="J28" s="325">
        <v>13.87030787422643</v>
      </c>
      <c r="K28" s="325">
        <v>13.141635115081</v>
      </c>
      <c r="L28" s="326">
        <v>12.221389643893039</v>
      </c>
    </row>
    <row r="29" spans="1:12">
      <c r="A29" s="845"/>
      <c r="B29" s="841" t="s">
        <v>245</v>
      </c>
      <c r="C29" s="325">
        <v>7.9166586040751561</v>
      </c>
      <c r="D29" s="325">
        <v>7.6657325086973334</v>
      </c>
      <c r="E29" s="325">
        <v>7.68534167566599</v>
      </c>
      <c r="F29" s="325">
        <v>8.8512424937753273</v>
      </c>
      <c r="G29" s="325">
        <v>8.9446193261372553</v>
      </c>
      <c r="H29" s="325">
        <v>8.8423844963525156</v>
      </c>
      <c r="I29" s="325">
        <v>8.136724025323506</v>
      </c>
      <c r="J29" s="325">
        <v>7.6813746626423294</v>
      </c>
      <c r="K29" s="325">
        <v>7.379649576135483</v>
      </c>
      <c r="L29" s="326">
        <v>7.0797206334930651</v>
      </c>
    </row>
    <row r="30" spans="1:12">
      <c r="A30" s="845"/>
      <c r="B30" s="841" t="s">
        <v>267</v>
      </c>
      <c r="C30" s="325">
        <v>3.2079373535662525</v>
      </c>
      <c r="D30" s="325">
        <v>3.2893065068976615</v>
      </c>
      <c r="E30" s="325">
        <v>3.0033194583487015</v>
      </c>
      <c r="F30" s="325">
        <v>3.7329134371309505</v>
      </c>
      <c r="G30" s="325">
        <v>4.0417774260622945</v>
      </c>
      <c r="H30" s="325">
        <v>3.7363556761166845</v>
      </c>
      <c r="I30" s="325">
        <v>3.5149250692295162</v>
      </c>
      <c r="J30" s="325">
        <v>3.2156116565294988</v>
      </c>
      <c r="K30" s="325">
        <v>3.2162160820730699</v>
      </c>
      <c r="L30" s="326">
        <v>3.1096546905598363</v>
      </c>
    </row>
    <row r="31" spans="1:12" ht="14.25" customHeight="1">
      <c r="A31" s="847"/>
      <c r="B31" s="842" t="s">
        <v>314</v>
      </c>
      <c r="C31" s="327">
        <v>0.55135660276865361</v>
      </c>
      <c r="D31" s="327">
        <v>0.47037123857229224</v>
      </c>
      <c r="E31" s="327">
        <v>0.48656901729836749</v>
      </c>
      <c r="F31" s="327">
        <v>0.76098319634122913</v>
      </c>
      <c r="G31" s="327">
        <v>0.77629667670378455</v>
      </c>
      <c r="H31" s="327">
        <v>0.72747596889596644</v>
      </c>
      <c r="I31" s="327">
        <v>0.72586428236558731</v>
      </c>
      <c r="J31" s="327">
        <v>0.68799300756792314</v>
      </c>
      <c r="K31" s="327">
        <v>0.68913669966169655</v>
      </c>
      <c r="L31" s="328">
        <v>0.64853840734095047</v>
      </c>
    </row>
    <row r="32" spans="1:12" ht="11.25" customHeight="1">
      <c r="A32" s="562" t="s">
        <v>246</v>
      </c>
      <c r="B32" s="562"/>
      <c r="C32" s="32"/>
      <c r="D32" s="32"/>
      <c r="E32" s="32"/>
      <c r="F32" s="32"/>
      <c r="G32" s="32"/>
      <c r="H32" s="32"/>
      <c r="I32" s="32"/>
      <c r="J32" s="32"/>
      <c r="K32" s="32"/>
      <c r="L32" s="32"/>
    </row>
    <row r="33" spans="1:12" ht="11.25" customHeight="1">
      <c r="A33" s="301" t="s">
        <v>247</v>
      </c>
      <c r="B33" s="301"/>
      <c r="C33" s="32"/>
      <c r="D33" s="32"/>
      <c r="E33" s="32"/>
      <c r="F33" s="32"/>
      <c r="G33" s="32"/>
      <c r="H33" s="32"/>
      <c r="I33" s="32"/>
      <c r="J33" s="32"/>
      <c r="K33" s="32"/>
      <c r="L33" s="32"/>
    </row>
    <row r="34" spans="1:12" ht="11.25" customHeight="1">
      <c r="A34" s="563" t="s">
        <v>248</v>
      </c>
      <c r="B34" s="563"/>
      <c r="C34" s="32"/>
      <c r="D34" s="32"/>
      <c r="E34" s="32"/>
      <c r="F34" s="32"/>
      <c r="G34" s="32"/>
      <c r="H34" s="32"/>
      <c r="I34" s="32"/>
      <c r="J34" s="32"/>
      <c r="K34" s="32"/>
      <c r="L34" s="32"/>
    </row>
    <row r="35" spans="1:12" ht="11.25" customHeight="1">
      <c r="A35" s="301" t="s">
        <v>315</v>
      </c>
      <c r="B35" s="301"/>
      <c r="C35" s="32"/>
      <c r="D35" s="32"/>
      <c r="E35" s="32"/>
      <c r="F35" s="32"/>
      <c r="G35" s="32"/>
      <c r="H35" s="32"/>
      <c r="I35" s="32"/>
      <c r="J35" s="32"/>
      <c r="K35" s="32"/>
      <c r="L35" s="32"/>
    </row>
    <row r="36" spans="1:12" ht="11.25" customHeight="1">
      <c r="A36" s="301" t="s">
        <v>249</v>
      </c>
      <c r="B36" s="301"/>
      <c r="C36" s="32"/>
      <c r="D36" s="32"/>
      <c r="E36" s="32"/>
      <c r="F36" s="32"/>
      <c r="G36" s="32"/>
      <c r="H36" s="32"/>
      <c r="I36" s="32"/>
      <c r="J36" s="32"/>
      <c r="K36" s="32"/>
      <c r="L36" s="32"/>
    </row>
    <row r="37" spans="1:12" ht="11.25" customHeight="1">
      <c r="A37" s="297"/>
      <c r="B37" s="297"/>
      <c r="C37" s="32"/>
      <c r="D37" s="32"/>
      <c r="E37" s="32"/>
      <c r="F37" s="32"/>
      <c r="G37" s="32"/>
      <c r="H37" s="32"/>
      <c r="I37" s="32"/>
      <c r="J37" s="32"/>
      <c r="K37" s="32"/>
      <c r="L37" s="32"/>
    </row>
    <row r="38" spans="1:12">
      <c r="A38" s="154"/>
      <c r="B38" s="154"/>
    </row>
  </sheetData>
  <hyperlinks>
    <hyperlink ref="A1" location="Contents!A1" display="Return to index" xr:uid="{00000000-0004-0000-0D00-000000000000}"/>
  </hyperlinks>
  <pageMargins left="0.75" right="0.75" top="1" bottom="1" header="0.5" footer="0.5"/>
  <pageSetup paperSize="9" scale="8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pageSetUpPr fitToPage="1"/>
  </sheetPr>
  <dimension ref="A1:L55"/>
  <sheetViews>
    <sheetView showGridLines="0" topLeftCell="B1" workbookViewId="0">
      <selection activeCell="B5" sqref="B5"/>
    </sheetView>
  </sheetViews>
  <sheetFormatPr baseColWidth="10" defaultColWidth="8.83203125" defaultRowHeight="13"/>
  <cols>
    <col min="1" max="1" width="19.1640625" hidden="1" customWidth="1"/>
    <col min="2" max="2" width="36" customWidth="1"/>
    <col min="3" max="12" width="9" customWidth="1"/>
  </cols>
  <sheetData>
    <row r="1" spans="1:12">
      <c r="A1" s="456" t="s">
        <v>359</v>
      </c>
      <c r="B1" s="100" t="s">
        <v>89</v>
      </c>
    </row>
    <row r="2" spans="1:12" ht="15">
      <c r="A2" s="456" t="s">
        <v>360</v>
      </c>
      <c r="B2" s="33" t="s">
        <v>436</v>
      </c>
      <c r="C2" s="34"/>
      <c r="D2" s="34"/>
      <c r="E2" s="34"/>
      <c r="F2" s="34"/>
      <c r="G2" s="34"/>
      <c r="H2" s="34"/>
      <c r="I2" s="34"/>
      <c r="J2" s="34"/>
      <c r="K2" s="414"/>
      <c r="L2" s="35"/>
    </row>
    <row r="3" spans="1:12" ht="12.75" customHeight="1">
      <c r="A3" s="456" t="s">
        <v>361</v>
      </c>
      <c r="B3" s="33"/>
      <c r="C3" s="34"/>
      <c r="D3" s="34"/>
      <c r="E3" s="34"/>
      <c r="F3" s="34"/>
      <c r="G3" s="34"/>
      <c r="H3" s="34"/>
      <c r="I3" s="34"/>
      <c r="J3" s="34"/>
      <c r="K3" s="414"/>
      <c r="L3" s="35"/>
    </row>
    <row r="4" spans="1:12" ht="14">
      <c r="A4" s="456"/>
      <c r="B4" s="33" t="s">
        <v>362</v>
      </c>
      <c r="C4" s="34"/>
      <c r="D4" s="34"/>
      <c r="E4" s="34"/>
      <c r="F4" s="34"/>
      <c r="G4" s="34"/>
      <c r="H4" s="34"/>
      <c r="I4" s="34"/>
      <c r="J4" s="34"/>
      <c r="K4" s="414"/>
      <c r="L4" s="35"/>
    </row>
    <row r="5" spans="1:12" ht="14">
      <c r="B5" s="784" t="s">
        <v>361</v>
      </c>
      <c r="C5" s="34"/>
      <c r="D5" s="34"/>
      <c r="E5" s="783"/>
      <c r="F5" s="34"/>
      <c r="G5" s="34"/>
      <c r="H5" s="34"/>
      <c r="I5" s="34"/>
      <c r="J5" s="34"/>
      <c r="K5" s="414"/>
      <c r="L5" s="35"/>
    </row>
    <row r="6" spans="1:12" ht="12.75" customHeight="1">
      <c r="B6" s="33"/>
      <c r="C6" s="34"/>
      <c r="D6" s="34"/>
      <c r="E6" s="34"/>
      <c r="F6" s="34"/>
      <c r="G6" s="34"/>
      <c r="H6" s="34"/>
      <c r="I6" s="34"/>
      <c r="J6" s="34"/>
      <c r="K6" s="414"/>
      <c r="L6" s="35"/>
    </row>
    <row r="7" spans="1:12">
      <c r="B7" s="415"/>
      <c r="C7" s="174"/>
      <c r="D7" s="112"/>
      <c r="E7" s="112"/>
      <c r="F7" s="175"/>
      <c r="G7" s="176" t="s">
        <v>142</v>
      </c>
      <c r="H7" s="174"/>
      <c r="I7" s="112"/>
      <c r="J7" s="112"/>
      <c r="K7" s="177"/>
      <c r="L7" s="176" t="s">
        <v>418</v>
      </c>
    </row>
    <row r="8" spans="1:12">
      <c r="B8" s="416" t="s">
        <v>30</v>
      </c>
      <c r="C8" s="165" t="s">
        <v>31</v>
      </c>
      <c r="D8" s="166" t="s">
        <v>32</v>
      </c>
      <c r="E8" s="166" t="s">
        <v>29</v>
      </c>
      <c r="F8" s="165" t="s">
        <v>270</v>
      </c>
      <c r="G8" s="165" t="s">
        <v>9</v>
      </c>
      <c r="H8" s="167" t="s">
        <v>31</v>
      </c>
      <c r="I8" s="166" t="s">
        <v>32</v>
      </c>
      <c r="J8" s="166" t="s">
        <v>29</v>
      </c>
      <c r="K8" s="165" t="s">
        <v>270</v>
      </c>
      <c r="L8" s="168" t="s">
        <v>9</v>
      </c>
    </row>
    <row r="9" spans="1:12">
      <c r="B9" s="627" t="s">
        <v>138</v>
      </c>
      <c r="C9" s="889">
        <f>IF($B$5=$A$1,'Table 6a'!B6,IF($B$5=$A$2,'Table 6b'!B6,IF($B$5=$A$3,'Table 6c'!B6)))</f>
        <v>6024</v>
      </c>
      <c r="D9" s="899">
        <f>IF($B$5=$A$1,'Table 6a'!C6,IF($B$5=$A$2,'Table 6b'!C6,IF($B$5=$A$3,'Table 6c'!C6)))</f>
        <v>22745</v>
      </c>
      <c r="E9" s="899">
        <f>IF($B$5=$A$1,'Table 6a'!D6,IF($B$5=$A$2,'Table 6b'!D6,IF($B$5=$A$3,'Table 6c'!D6)))</f>
        <v>23004</v>
      </c>
      <c r="F9" s="899">
        <f>IF($B$5=$A$1,'Table 6a'!E6,IF($B$5=$A$2,'Table 6b'!E6,IF($B$5=$A$3,'Table 6c'!E6)))</f>
        <v>23476</v>
      </c>
      <c r="G9" s="900">
        <f>IF($B$5=$A$1,'Table 6a'!F6,IF($B$5=$A$2,'Table 6b'!F6,IF($B$5=$A$3,'Table 6c'!F6)))</f>
        <v>75249</v>
      </c>
      <c r="H9" s="901">
        <f>IF($B$5=$A$1,'Table 6a'!G6,IF($B$5=$A$2,'Table 6b'!G6,IF($B$5=$A$3,'Table 6c'!G6)))</f>
        <v>100</v>
      </c>
      <c r="I9" s="901">
        <f>IF($B$5=$A$1,'Table 6a'!H6,IF($B$5=$A$2,'Table 6b'!H6,IF($B$5=$A$3,'Table 6c'!H6)))</f>
        <v>100</v>
      </c>
      <c r="J9" s="901">
        <f>IF($B$5=$A$1,'Table 6a'!I6,IF($B$5=$A$2,'Table 6b'!I6,IF($B$5=$A$3,'Table 6c'!I6)))</f>
        <v>100</v>
      </c>
      <c r="K9" s="901">
        <f>IF($B$5=$A$1,'Table 6a'!J6,IF($B$5=$A$2,'Table 6b'!J6,IF($B$5=$A$3,'Table 6c'!J6)))</f>
        <v>100</v>
      </c>
      <c r="L9" s="902">
        <f>IF($B$5=$A$1,'Table 6a'!K6,IF($B$5=$A$2,'Table 6b'!K6,IF($B$5=$A$3,'Table 6c'!K6)))</f>
        <v>100</v>
      </c>
    </row>
    <row r="10" spans="1:12" ht="22.5" customHeight="1">
      <c r="B10" s="850" t="s">
        <v>11</v>
      </c>
      <c r="C10" s="903">
        <f>IF($B$5=$A$1,'Table 6a'!B7,IF($B$5=$A$2,'Table 6b'!B7,IF($B$5=$A$3,'Table 6c'!B7)))</f>
        <v>2739</v>
      </c>
      <c r="D10" s="903">
        <f>IF($B$5=$A$1,'Table 6a'!C7,IF($B$5=$A$2,'Table 6b'!C7,IF($B$5=$A$3,'Table 6c'!C7)))</f>
        <v>8282</v>
      </c>
      <c r="E10" s="903">
        <f>IF($B$5=$A$1,'Table 6a'!D7,IF($B$5=$A$2,'Table 6b'!D7,IF($B$5=$A$3,'Table 6c'!D7)))</f>
        <v>9491</v>
      </c>
      <c r="F10" s="903">
        <f>IF($B$5=$A$1,'Table 6a'!E7,IF($B$5=$A$2,'Table 6b'!E7,IF($B$5=$A$3,'Table 6c'!E7)))</f>
        <v>7521</v>
      </c>
      <c r="G10" s="904">
        <f>IF($B$5=$A$1,'Table 6a'!F7,IF($B$5=$A$2,'Table 6b'!F7,IF($B$5=$A$3,'Table 6c'!F7)))</f>
        <v>28033</v>
      </c>
      <c r="H10" s="905">
        <f>IF($B$5=$A$1,'Table 6a'!G7,IF($B$5=$A$2,'Table 6b'!G7,IF($B$5=$A$3,'Table 6c'!G7)))</f>
        <v>45.47</v>
      </c>
      <c r="I10" s="905">
        <f>IF($B$5=$A$1,'Table 6a'!H7,IF($B$5=$A$2,'Table 6b'!H7,IF($B$5=$A$3,'Table 6c'!H7)))</f>
        <v>36.409999999999997</v>
      </c>
      <c r="J10" s="905">
        <f>IF($B$5=$A$1,'Table 6a'!I7,IF($B$5=$A$2,'Table 6b'!I7,IF($B$5=$A$3,'Table 6c'!I7)))</f>
        <v>41.26</v>
      </c>
      <c r="K10" s="905">
        <f>IF($B$5=$A$1,'Table 6a'!J7,IF($B$5=$A$2,'Table 6b'!J7,IF($B$5=$A$3,'Table 6c'!J7)))</f>
        <v>32.04</v>
      </c>
      <c r="L10" s="906">
        <f>IF($B$5=$A$1,'Table 6a'!K7,IF($B$5=$A$2,'Table 6b'!K7,IF($B$5=$A$3,'Table 6c'!K7)))</f>
        <v>37.25</v>
      </c>
    </row>
    <row r="11" spans="1:12">
      <c r="B11" s="622" t="s">
        <v>12</v>
      </c>
      <c r="C11" s="899">
        <f>IF($B$5=$A$1,'Table 6a'!B8,IF($B$5=$A$2,'Table 6b'!B8,IF($B$5=$A$3,'Table 6c'!B8)))</f>
        <v>306</v>
      </c>
      <c r="D11" s="899">
        <f>IF($B$5=$A$1,'Table 6a'!C8,IF($B$5=$A$2,'Table 6b'!C8,IF($B$5=$A$3,'Table 6c'!C8)))</f>
        <v>802</v>
      </c>
      <c r="E11" s="899">
        <f>IF($B$5=$A$1,'Table 6a'!D8,IF($B$5=$A$2,'Table 6b'!D8,IF($B$5=$A$3,'Table 6c'!D8)))</f>
        <v>625</v>
      </c>
      <c r="F11" s="899">
        <f>IF($B$5=$A$1,'Table 6a'!E8,IF($B$5=$A$2,'Table 6b'!E8,IF($B$5=$A$3,'Table 6c'!E8)))</f>
        <v>409</v>
      </c>
      <c r="G11" s="900">
        <f>IF($B$5=$A$1,'Table 6a'!F8,IF($B$5=$A$2,'Table 6b'!F8,IF($B$5=$A$3,'Table 6c'!F8)))</f>
        <v>2142</v>
      </c>
      <c r="H11" s="901">
        <f>IF($B$5=$A$1,'Table 6a'!G8,IF($B$5=$A$2,'Table 6b'!G8,IF($B$5=$A$3,'Table 6c'!G8)))</f>
        <v>5.08</v>
      </c>
      <c r="I11" s="901">
        <f>IF($B$5=$A$1,'Table 6a'!H8,IF($B$5=$A$2,'Table 6b'!H8,IF($B$5=$A$3,'Table 6c'!H8)))</f>
        <v>3.53</v>
      </c>
      <c r="J11" s="901">
        <f>IF($B$5=$A$1,'Table 6a'!I8,IF($B$5=$A$2,'Table 6b'!I8,IF($B$5=$A$3,'Table 6c'!I8)))</f>
        <v>2.72</v>
      </c>
      <c r="K11" s="901">
        <f>IF($B$5=$A$1,'Table 6a'!J8,IF($B$5=$A$2,'Table 6b'!J8,IF($B$5=$A$3,'Table 6c'!J8)))</f>
        <v>1.74</v>
      </c>
      <c r="L11" s="902">
        <f>IF($B$5=$A$1,'Table 6a'!K8,IF($B$5=$A$2,'Table 6b'!K8,IF($B$5=$A$3,'Table 6c'!K8)))</f>
        <v>2.85</v>
      </c>
    </row>
    <row r="12" spans="1:12">
      <c r="B12" s="169" t="s">
        <v>162</v>
      </c>
      <c r="C12" s="907">
        <f>IF($B$5=$A$1,'Table 6a'!B9,IF($B$5=$A$2,'Table 6b'!B9,IF($B$5=$A$3,'Table 6c'!B9)))</f>
        <v>9</v>
      </c>
      <c r="D12" s="908">
        <f>IF($B$5=$A$1,'Table 6a'!C9,IF($B$5=$A$2,'Table 6b'!C9,IF($B$5=$A$3,'Table 6c'!C9)))</f>
        <v>29</v>
      </c>
      <c r="E12" s="908">
        <f>IF($B$5=$A$1,'Table 6a'!D9,IF($B$5=$A$2,'Table 6b'!D9,IF($B$5=$A$3,'Table 6c'!D9)))</f>
        <v>16</v>
      </c>
      <c r="F12" s="908">
        <f>IF($B$5=$A$1,'Table 6a'!E9,IF($B$5=$A$2,'Table 6b'!E9,IF($B$5=$A$3,'Table 6c'!E9)))</f>
        <v>27</v>
      </c>
      <c r="G12" s="909">
        <f>IF($B$5=$A$1,'Table 6a'!F9,IF($B$5=$A$2,'Table 6b'!F9,IF($B$5=$A$3,'Table 6c'!F9)))</f>
        <v>81</v>
      </c>
      <c r="H12" s="910">
        <f>IF($B$5=$A$1,'Table 6a'!G9,IF($B$5=$A$2,'Table 6b'!G9,IF($B$5=$A$3,'Table 6c'!G9)))</f>
        <v>0.15</v>
      </c>
      <c r="I12" s="911">
        <f>IF($B$5=$A$1,'Table 6a'!H9,IF($B$5=$A$2,'Table 6b'!H9,IF($B$5=$A$3,'Table 6c'!H9)))</f>
        <v>0.13</v>
      </c>
      <c r="J12" s="911">
        <f>IF($B$5=$A$1,'Table 6a'!I9,IF($B$5=$A$2,'Table 6b'!I9,IF($B$5=$A$3,'Table 6c'!I9)))</f>
        <v>7.0000000000000007E-2</v>
      </c>
      <c r="K12" s="911">
        <f>IF($B$5=$A$1,'Table 6a'!J9,IF($B$5=$A$2,'Table 6b'!J9,IF($B$5=$A$3,'Table 6c'!J9)))</f>
        <v>0.12</v>
      </c>
      <c r="L12" s="912">
        <f>IF($B$5=$A$1,'Table 6a'!K9,IF($B$5=$A$2,'Table 6b'!K9,IF($B$5=$A$3,'Table 6c'!K9)))</f>
        <v>0.11</v>
      </c>
    </row>
    <row r="13" spans="1:12">
      <c r="B13" s="169" t="s">
        <v>195</v>
      </c>
      <c r="C13" s="908">
        <f>IF($B$5=$A$1,'Table 6a'!B10,IF($B$5=$A$2,'Table 6b'!B10,IF($B$5=$A$3,'Table 6c'!B10)))</f>
        <v>209</v>
      </c>
      <c r="D13" s="908">
        <f>IF($B$5=$A$1,'Table 6a'!C10,IF($B$5=$A$2,'Table 6b'!C10,IF($B$5=$A$3,'Table 6c'!C10)))</f>
        <v>526</v>
      </c>
      <c r="E13" s="908">
        <f>IF($B$5=$A$1,'Table 6a'!D10,IF($B$5=$A$2,'Table 6b'!D10,IF($B$5=$A$3,'Table 6c'!D10)))</f>
        <v>341</v>
      </c>
      <c r="F13" s="908">
        <f>IF($B$5=$A$1,'Table 6a'!E10,IF($B$5=$A$2,'Table 6b'!E10,IF($B$5=$A$3,'Table 6c'!E10)))</f>
        <v>222</v>
      </c>
      <c r="G13" s="909">
        <f>IF($B$5=$A$1,'Table 6a'!F10,IF($B$5=$A$2,'Table 6b'!F10,IF($B$5=$A$3,'Table 6c'!F10)))</f>
        <v>1298</v>
      </c>
      <c r="H13" s="911">
        <f>IF($B$5=$A$1,'Table 6a'!G10,IF($B$5=$A$2,'Table 6b'!G10,IF($B$5=$A$3,'Table 6c'!G10)))</f>
        <v>3.47</v>
      </c>
      <c r="I13" s="911">
        <f>IF($B$5=$A$1,'Table 6a'!H10,IF($B$5=$A$2,'Table 6b'!H10,IF($B$5=$A$3,'Table 6c'!H10)))</f>
        <v>2.31</v>
      </c>
      <c r="J13" s="911">
        <f>IF($B$5=$A$1,'Table 6a'!I10,IF($B$5=$A$2,'Table 6b'!I10,IF($B$5=$A$3,'Table 6c'!I10)))</f>
        <v>1.48</v>
      </c>
      <c r="K13" s="911">
        <f>IF($B$5=$A$1,'Table 6a'!J10,IF($B$5=$A$2,'Table 6b'!J10,IF($B$5=$A$3,'Table 6c'!J10)))</f>
        <v>0.95</v>
      </c>
      <c r="L13" s="912">
        <f>IF($B$5=$A$1,'Table 6a'!K10,IF($B$5=$A$2,'Table 6b'!K10,IF($B$5=$A$3,'Table 6c'!K10)))</f>
        <v>1.72</v>
      </c>
    </row>
    <row r="14" spans="1:12">
      <c r="B14" s="169" t="s">
        <v>163</v>
      </c>
      <c r="C14" s="908">
        <f>IF($B$5=$A$1,'Table 6a'!B11,IF($B$5=$A$2,'Table 6b'!B11,IF($B$5=$A$3,'Table 6c'!B11)))</f>
        <v>68</v>
      </c>
      <c r="D14" s="908">
        <f>IF($B$5=$A$1,'Table 6a'!C11,IF($B$5=$A$2,'Table 6b'!C11,IF($B$5=$A$3,'Table 6c'!C11)))</f>
        <v>134</v>
      </c>
      <c r="E14" s="908">
        <f>IF($B$5=$A$1,'Table 6a'!D11,IF($B$5=$A$2,'Table 6b'!D11,IF($B$5=$A$3,'Table 6c'!D11)))</f>
        <v>150</v>
      </c>
      <c r="F14" s="908">
        <f>IF($B$5=$A$1,'Table 6a'!E11,IF($B$5=$A$2,'Table 6b'!E11,IF($B$5=$A$3,'Table 6c'!E11)))</f>
        <v>58</v>
      </c>
      <c r="G14" s="909">
        <f>IF($B$5=$A$1,'Table 6a'!F11,IF($B$5=$A$2,'Table 6b'!F11,IF($B$5=$A$3,'Table 6c'!F11)))</f>
        <v>410</v>
      </c>
      <c r="H14" s="911">
        <f>IF($B$5=$A$1,'Table 6a'!G11,IF($B$5=$A$2,'Table 6b'!G11,IF($B$5=$A$3,'Table 6c'!G11)))</f>
        <v>1.1299999999999999</v>
      </c>
      <c r="I14" s="911">
        <f>IF($B$5=$A$1,'Table 6a'!H11,IF($B$5=$A$2,'Table 6b'!H11,IF($B$5=$A$3,'Table 6c'!H11)))</f>
        <v>0.59</v>
      </c>
      <c r="J14" s="911">
        <f>IF($B$5=$A$1,'Table 6a'!I11,IF($B$5=$A$2,'Table 6b'!I11,IF($B$5=$A$3,'Table 6c'!I11)))</f>
        <v>0.65</v>
      </c>
      <c r="K14" s="911">
        <f>IF($B$5=$A$1,'Table 6a'!J11,IF($B$5=$A$2,'Table 6b'!J11,IF($B$5=$A$3,'Table 6c'!J11)))</f>
        <v>0.25</v>
      </c>
      <c r="L14" s="912">
        <f>IF($B$5=$A$1,'Table 6a'!K11,IF($B$5=$A$2,'Table 6b'!K11,IF($B$5=$A$3,'Table 6c'!K11)))</f>
        <v>0.54</v>
      </c>
    </row>
    <row r="15" spans="1:12">
      <c r="B15" s="169" t="s">
        <v>484</v>
      </c>
      <c r="C15" s="908">
        <f>IF($B$5=$A$1,'Table 6a'!B12,IF($B$5=$A$2,'Table 6b'!B12,IF($B$5=$A$3,'Table 6c'!B12)))</f>
        <v>13</v>
      </c>
      <c r="D15" s="908">
        <f>IF($B$5=$A$1,'Table 6a'!C12,IF($B$5=$A$2,'Table 6b'!C12,IF($B$5=$A$3,'Table 6c'!C12)))</f>
        <v>70</v>
      </c>
      <c r="E15" s="908">
        <f>IF($B$5=$A$1,'Table 6a'!D12,IF($B$5=$A$2,'Table 6b'!D12,IF($B$5=$A$3,'Table 6c'!D12)))</f>
        <v>62</v>
      </c>
      <c r="F15" s="908">
        <f>IF($B$5=$A$1,'Table 6a'!E12,IF($B$5=$A$2,'Table 6b'!E12,IF($B$5=$A$3,'Table 6c'!E12)))</f>
        <v>61</v>
      </c>
      <c r="G15" s="909">
        <f>IF($B$5=$A$1,'Table 6a'!F12,IF($B$5=$A$2,'Table 6b'!F12,IF($B$5=$A$3,'Table 6c'!F12)))</f>
        <v>206</v>
      </c>
      <c r="H15" s="911">
        <f>IF($B$5=$A$1,'Table 6a'!G12,IF($B$5=$A$2,'Table 6b'!G12,IF($B$5=$A$3,'Table 6c'!G12)))</f>
        <v>0.22</v>
      </c>
      <c r="I15" s="911">
        <f>IF($B$5=$A$1,'Table 6a'!H12,IF($B$5=$A$2,'Table 6b'!H12,IF($B$5=$A$3,'Table 6c'!H12)))</f>
        <v>0.31</v>
      </c>
      <c r="J15" s="911">
        <f>IF($B$5=$A$1,'Table 6a'!I12,IF($B$5=$A$2,'Table 6b'!I12,IF($B$5=$A$3,'Table 6c'!I12)))</f>
        <v>0.27</v>
      </c>
      <c r="K15" s="911">
        <f>IF($B$5=$A$1,'Table 6a'!J12,IF($B$5=$A$2,'Table 6b'!J12,IF($B$5=$A$3,'Table 6c'!J12)))</f>
        <v>0.26</v>
      </c>
      <c r="L15" s="912">
        <f>IF($B$5=$A$1,'Table 6a'!K12,IF($B$5=$A$2,'Table 6b'!K12,IF($B$5=$A$3,'Table 6c'!K12)))</f>
        <v>0.27</v>
      </c>
    </row>
    <row r="16" spans="1:12">
      <c r="B16" s="169" t="s">
        <v>196</v>
      </c>
      <c r="C16" s="908">
        <f>IF($B$5=$A$1,'Table 6a'!B13,IF($B$5=$A$2,'Table 6b'!B13,IF($B$5=$A$3,'Table 6c'!B13)))</f>
        <v>7</v>
      </c>
      <c r="D16" s="908">
        <f>IF($B$5=$A$1,'Table 6a'!C13,IF($B$5=$A$2,'Table 6b'!C13,IF($B$5=$A$3,'Table 6c'!C13)))</f>
        <v>43</v>
      </c>
      <c r="E16" s="908">
        <f>IF($B$5=$A$1,'Table 6a'!D13,IF($B$5=$A$2,'Table 6b'!D13,IF($B$5=$A$3,'Table 6c'!D13)))</f>
        <v>56</v>
      </c>
      <c r="F16" s="908">
        <f>IF($B$5=$A$1,'Table 6a'!E13,IF($B$5=$A$2,'Table 6b'!E13,IF($B$5=$A$3,'Table 6c'!E13)))</f>
        <v>41</v>
      </c>
      <c r="G16" s="909">
        <f>IF($B$5=$A$1,'Table 6a'!F13,IF($B$5=$A$2,'Table 6b'!F13,IF($B$5=$A$3,'Table 6c'!F13)))</f>
        <v>147</v>
      </c>
      <c r="H16" s="911">
        <f>IF($B$5=$A$1,'Table 6a'!G13,IF($B$5=$A$2,'Table 6b'!G13,IF($B$5=$A$3,'Table 6c'!G13)))</f>
        <v>0.12</v>
      </c>
      <c r="I16" s="911">
        <f>IF($B$5=$A$1,'Table 6a'!H13,IF($B$5=$A$2,'Table 6b'!H13,IF($B$5=$A$3,'Table 6c'!H13)))</f>
        <v>0.19</v>
      </c>
      <c r="J16" s="911">
        <f>IF($B$5=$A$1,'Table 6a'!I13,IF($B$5=$A$2,'Table 6b'!I13,IF($B$5=$A$3,'Table 6c'!I13)))</f>
        <v>0.24</v>
      </c>
      <c r="K16" s="911">
        <f>IF($B$5=$A$1,'Table 6a'!J13,IF($B$5=$A$2,'Table 6b'!J13,IF($B$5=$A$3,'Table 6c'!J13)))</f>
        <v>0.17</v>
      </c>
      <c r="L16" s="912">
        <f>IF($B$5=$A$1,'Table 6a'!K13,IF($B$5=$A$2,'Table 6b'!K13,IF($B$5=$A$3,'Table 6c'!K13)))</f>
        <v>0.2</v>
      </c>
    </row>
    <row r="17" spans="2:12">
      <c r="B17" s="622" t="s">
        <v>139</v>
      </c>
      <c r="C17" s="899">
        <f>IF($B$5=$A$1,'Table 6a'!B14,IF($B$5=$A$2,'Table 6b'!B14,IF($B$5=$A$3,'Table 6c'!B14)))</f>
        <v>98</v>
      </c>
      <c r="D17" s="899">
        <f>IF($B$5=$A$1,'Table 6a'!C14,IF($B$5=$A$2,'Table 6b'!C14,IF($B$5=$A$3,'Table 6c'!C14)))</f>
        <v>269</v>
      </c>
      <c r="E17" s="899">
        <f>IF($B$5=$A$1,'Table 6a'!D14,IF($B$5=$A$2,'Table 6b'!D14,IF($B$5=$A$3,'Table 6c'!D14)))</f>
        <v>282</v>
      </c>
      <c r="F17" s="899">
        <f>IF($B$5=$A$1,'Table 6a'!E14,IF($B$5=$A$2,'Table 6b'!E14,IF($B$5=$A$3,'Table 6c'!E14)))</f>
        <v>555</v>
      </c>
      <c r="G17" s="900">
        <f>IF($B$5=$A$1,'Table 6a'!F14,IF($B$5=$A$2,'Table 6b'!F14,IF($B$5=$A$3,'Table 6c'!F14)))</f>
        <v>1204</v>
      </c>
      <c r="H17" s="901">
        <f>IF($B$5=$A$1,'Table 6a'!G14,IF($B$5=$A$2,'Table 6b'!G14,IF($B$5=$A$3,'Table 6c'!G14)))</f>
        <v>1.63</v>
      </c>
      <c r="I17" s="901">
        <f>IF($B$5=$A$1,'Table 6a'!H14,IF($B$5=$A$2,'Table 6b'!H14,IF($B$5=$A$3,'Table 6c'!H14)))</f>
        <v>1.18</v>
      </c>
      <c r="J17" s="901">
        <f>IF($B$5=$A$1,'Table 6a'!I14,IF($B$5=$A$2,'Table 6b'!I14,IF($B$5=$A$3,'Table 6c'!I14)))</f>
        <v>1.23</v>
      </c>
      <c r="K17" s="901">
        <f>IF($B$5=$A$1,'Table 6a'!J14,IF($B$5=$A$2,'Table 6b'!J14,IF($B$5=$A$3,'Table 6c'!J14)))</f>
        <v>2.36</v>
      </c>
      <c r="L17" s="902">
        <f>IF($B$5=$A$1,'Table 6a'!K14,IF($B$5=$A$2,'Table 6b'!K14,IF($B$5=$A$3,'Table 6c'!K14)))</f>
        <v>1.6</v>
      </c>
    </row>
    <row r="18" spans="2:12">
      <c r="B18" s="169" t="s">
        <v>164</v>
      </c>
      <c r="C18" s="908">
        <f>IF($B$5=$A$1,'Table 6a'!B15,IF($B$5=$A$2,'Table 6b'!B15,IF($B$5=$A$3,'Table 6c'!B15)))</f>
        <v>10</v>
      </c>
      <c r="D18" s="908">
        <f>IF($B$5=$A$1,'Table 6a'!C15,IF($B$5=$A$2,'Table 6b'!C15,IF($B$5=$A$3,'Table 6c'!C15)))</f>
        <v>29</v>
      </c>
      <c r="E18" s="908">
        <f>IF($B$5=$A$1,'Table 6a'!D15,IF($B$5=$A$2,'Table 6b'!D15,IF($B$5=$A$3,'Table 6c'!D15)))</f>
        <v>33</v>
      </c>
      <c r="F18" s="908">
        <f>IF($B$5=$A$1,'Table 6a'!E15,IF($B$5=$A$2,'Table 6b'!E15,IF($B$5=$A$3,'Table 6c'!E15)))</f>
        <v>58</v>
      </c>
      <c r="G18" s="909">
        <f>IF($B$5=$A$1,'Table 6a'!F15,IF($B$5=$A$2,'Table 6b'!F15,IF($B$5=$A$3,'Table 6c'!F15)))</f>
        <v>130</v>
      </c>
      <c r="H18" s="910">
        <f>IF($B$5=$A$1,'Table 6a'!G15,IF($B$5=$A$2,'Table 6b'!G15,IF($B$5=$A$3,'Table 6c'!G15)))</f>
        <v>0.17</v>
      </c>
      <c r="I18" s="910">
        <f>IF($B$5=$A$1,'Table 6a'!H15,IF($B$5=$A$2,'Table 6b'!H15,IF($B$5=$A$3,'Table 6c'!H15)))</f>
        <v>0.13</v>
      </c>
      <c r="J18" s="910">
        <f>IF($B$5=$A$1,'Table 6a'!I15,IF($B$5=$A$2,'Table 6b'!I15,IF($B$5=$A$3,'Table 6c'!I15)))</f>
        <v>0.14000000000000001</v>
      </c>
      <c r="K18" s="910">
        <f>IF($B$5=$A$1,'Table 6a'!J15,IF($B$5=$A$2,'Table 6b'!J15,IF($B$5=$A$3,'Table 6c'!J15)))</f>
        <v>0.25</v>
      </c>
      <c r="L18" s="913">
        <f>IF($B$5=$A$1,'Table 6a'!K15,IF($B$5=$A$2,'Table 6b'!K15,IF($B$5=$A$3,'Table 6c'!K15)))</f>
        <v>0.17</v>
      </c>
    </row>
    <row r="19" spans="2:12">
      <c r="B19" s="169" t="s">
        <v>165</v>
      </c>
      <c r="C19" s="908">
        <f>IF($B$5=$A$1,'Table 6a'!B16,IF($B$5=$A$2,'Table 6b'!B16,IF($B$5=$A$3,'Table 6c'!B16)))</f>
        <v>22</v>
      </c>
      <c r="D19" s="908">
        <f>IF($B$5=$A$1,'Table 6a'!C16,IF($B$5=$A$2,'Table 6b'!C16,IF($B$5=$A$3,'Table 6c'!C16)))</f>
        <v>58</v>
      </c>
      <c r="E19" s="908">
        <f>IF($B$5=$A$1,'Table 6a'!D16,IF($B$5=$A$2,'Table 6b'!D16,IF($B$5=$A$3,'Table 6c'!D16)))</f>
        <v>74</v>
      </c>
      <c r="F19" s="908">
        <f>IF($B$5=$A$1,'Table 6a'!E16,IF($B$5=$A$2,'Table 6b'!E16,IF($B$5=$A$3,'Table 6c'!E16)))</f>
        <v>151</v>
      </c>
      <c r="G19" s="909">
        <f>IF($B$5=$A$1,'Table 6a'!F16,IF($B$5=$A$2,'Table 6b'!F16,IF($B$5=$A$3,'Table 6c'!F16)))</f>
        <v>305</v>
      </c>
      <c r="H19" s="910">
        <f>IF($B$5=$A$1,'Table 6a'!G16,IF($B$5=$A$2,'Table 6b'!G16,IF($B$5=$A$3,'Table 6c'!G16)))</f>
        <v>0.37</v>
      </c>
      <c r="I19" s="910">
        <f>IF($B$5=$A$1,'Table 6a'!H16,IF($B$5=$A$2,'Table 6b'!H16,IF($B$5=$A$3,'Table 6c'!H16)))</f>
        <v>0.26</v>
      </c>
      <c r="J19" s="910">
        <f>IF($B$5=$A$1,'Table 6a'!I16,IF($B$5=$A$2,'Table 6b'!I16,IF($B$5=$A$3,'Table 6c'!I16)))</f>
        <v>0.32</v>
      </c>
      <c r="K19" s="911">
        <f>IF($B$5=$A$1,'Table 6a'!J16,IF($B$5=$A$2,'Table 6b'!J16,IF($B$5=$A$3,'Table 6c'!J16)))</f>
        <v>0.64</v>
      </c>
      <c r="L19" s="912">
        <f>IF($B$5=$A$1,'Table 6a'!K16,IF($B$5=$A$2,'Table 6b'!K16,IF($B$5=$A$3,'Table 6c'!K16)))</f>
        <v>0.41</v>
      </c>
    </row>
    <row r="20" spans="2:12">
      <c r="B20" s="169" t="s">
        <v>187</v>
      </c>
      <c r="C20" s="914">
        <f>IF($B$5=$A$1,'Table 6a'!B17,IF($B$5=$A$2,'Table 6b'!B17,IF($B$5=$A$3,'Table 6c'!B17)))</f>
        <v>0</v>
      </c>
      <c r="D20" s="908">
        <f>IF($B$5=$A$1,'Table 6a'!C17,IF($B$5=$A$2,'Table 6b'!C17,IF($B$5=$A$3,'Table 6c'!C17)))</f>
        <v>3</v>
      </c>
      <c r="E20" s="908">
        <f>IF($B$5=$A$1,'Table 6a'!D17,IF($B$5=$A$2,'Table 6b'!D17,IF($B$5=$A$3,'Table 6c'!D17)))</f>
        <v>9</v>
      </c>
      <c r="F20" s="908">
        <f>IF($B$5=$A$1,'Table 6a'!E17,IF($B$5=$A$2,'Table 6b'!E17,IF($B$5=$A$3,'Table 6c'!E17)))</f>
        <v>33</v>
      </c>
      <c r="G20" s="909">
        <f>IF($B$5=$A$1,'Table 6a'!F17,IF($B$5=$A$2,'Table 6b'!F17,IF($B$5=$A$3,'Table 6c'!F17)))</f>
        <v>45</v>
      </c>
      <c r="H20" s="910">
        <f>IF($B$5=$A$1,'Table 6a'!G17,IF($B$5=$A$2,'Table 6b'!G17,IF($B$5=$A$3,'Table 6c'!G17)))</f>
        <v>0</v>
      </c>
      <c r="I20" s="911">
        <f>IF($B$5=$A$1,'Table 6a'!H17,IF($B$5=$A$2,'Table 6b'!H17,IF($B$5=$A$3,'Table 6c'!H17)))</f>
        <v>0.01</v>
      </c>
      <c r="J20" s="911">
        <f>IF($B$5=$A$1,'Table 6a'!I17,IF($B$5=$A$2,'Table 6b'!I17,IF($B$5=$A$3,'Table 6c'!I17)))</f>
        <v>0.04</v>
      </c>
      <c r="K20" s="911">
        <f>IF($B$5=$A$1,'Table 6a'!J17,IF($B$5=$A$2,'Table 6b'!J17,IF($B$5=$A$3,'Table 6c'!J17)))</f>
        <v>0.14000000000000001</v>
      </c>
      <c r="L20" s="912">
        <f>IF($B$5=$A$1,'Table 6a'!K17,IF($B$5=$A$2,'Table 6b'!K17,IF($B$5=$A$3,'Table 6c'!K17)))</f>
        <v>0.06</v>
      </c>
    </row>
    <row r="21" spans="2:12">
      <c r="B21" s="169" t="s">
        <v>166</v>
      </c>
      <c r="C21" s="908">
        <f>IF($B$5=$A$1,'Table 6a'!B18,IF($B$5=$A$2,'Table 6b'!B18,IF($B$5=$A$3,'Table 6c'!B18)))</f>
        <v>66</v>
      </c>
      <c r="D21" s="908">
        <f>IF($B$5=$A$1,'Table 6a'!C18,IF($B$5=$A$2,'Table 6b'!C18,IF($B$5=$A$3,'Table 6c'!C18)))</f>
        <v>179</v>
      </c>
      <c r="E21" s="908">
        <f>IF($B$5=$A$1,'Table 6a'!D18,IF($B$5=$A$2,'Table 6b'!D18,IF($B$5=$A$3,'Table 6c'!D18)))</f>
        <v>166</v>
      </c>
      <c r="F21" s="908">
        <f>IF($B$5=$A$1,'Table 6a'!E18,IF($B$5=$A$2,'Table 6b'!E18,IF($B$5=$A$3,'Table 6c'!E18)))</f>
        <v>313</v>
      </c>
      <c r="G21" s="909">
        <f>IF($B$5=$A$1,'Table 6a'!F18,IF($B$5=$A$2,'Table 6b'!F18,IF($B$5=$A$3,'Table 6c'!F18)))</f>
        <v>724</v>
      </c>
      <c r="H21" s="911">
        <f>IF($B$5=$A$1,'Table 6a'!G18,IF($B$5=$A$2,'Table 6b'!G18,IF($B$5=$A$3,'Table 6c'!G18)))</f>
        <v>1.1000000000000001</v>
      </c>
      <c r="I21" s="911">
        <f>IF($B$5=$A$1,'Table 6a'!H18,IF($B$5=$A$2,'Table 6b'!H18,IF($B$5=$A$3,'Table 6c'!H18)))</f>
        <v>0.79</v>
      </c>
      <c r="J21" s="911">
        <f>IF($B$5=$A$1,'Table 6a'!I18,IF($B$5=$A$2,'Table 6b'!I18,IF($B$5=$A$3,'Table 6c'!I18)))</f>
        <v>0.72</v>
      </c>
      <c r="K21" s="911">
        <f>IF($B$5=$A$1,'Table 6a'!J18,IF($B$5=$A$2,'Table 6b'!J18,IF($B$5=$A$3,'Table 6c'!J18)))</f>
        <v>1.33</v>
      </c>
      <c r="L21" s="912">
        <f>IF($B$5=$A$1,'Table 6a'!K18,IF($B$5=$A$2,'Table 6b'!K18,IF($B$5=$A$3,'Table 6c'!K18)))</f>
        <v>0.96</v>
      </c>
    </row>
    <row r="22" spans="2:12">
      <c r="B22" s="622" t="s">
        <v>13</v>
      </c>
      <c r="C22" s="899">
        <f>IF($B$5=$A$1,'Table 6a'!B19,IF($B$5=$A$2,'Table 6b'!B19,IF($B$5=$A$3,'Table 6c'!B19)))</f>
        <v>528</v>
      </c>
      <c r="D22" s="899">
        <f>IF($B$5=$A$1,'Table 6a'!C19,IF($B$5=$A$2,'Table 6b'!C19,IF($B$5=$A$3,'Table 6c'!C19)))</f>
        <v>2158</v>
      </c>
      <c r="E22" s="899">
        <f>IF($B$5=$A$1,'Table 6a'!D19,IF($B$5=$A$2,'Table 6b'!D19,IF($B$5=$A$3,'Table 6c'!D19)))</f>
        <v>3679</v>
      </c>
      <c r="F22" s="899">
        <f>IF($B$5=$A$1,'Table 6a'!E19,IF($B$5=$A$2,'Table 6b'!E19,IF($B$5=$A$3,'Table 6c'!E19)))</f>
        <v>2711</v>
      </c>
      <c r="G22" s="900">
        <f>IF($B$5=$A$1,'Table 6a'!F19,IF($B$5=$A$2,'Table 6b'!F19,IF($B$5=$A$3,'Table 6c'!F19)))</f>
        <v>9076</v>
      </c>
      <c r="H22" s="901">
        <f>IF($B$5=$A$1,'Table 6a'!G19,IF($B$5=$A$2,'Table 6b'!G19,IF($B$5=$A$3,'Table 6c'!G19)))</f>
        <v>8.76</v>
      </c>
      <c r="I22" s="901">
        <f>IF($B$5=$A$1,'Table 6a'!H19,IF($B$5=$A$2,'Table 6b'!H19,IF($B$5=$A$3,'Table 6c'!H19)))</f>
        <v>9.49</v>
      </c>
      <c r="J22" s="901">
        <f>IF($B$5=$A$1,'Table 6a'!I19,IF($B$5=$A$2,'Table 6b'!I19,IF($B$5=$A$3,'Table 6c'!I19)))</f>
        <v>15.99</v>
      </c>
      <c r="K22" s="901">
        <f>IF($B$5=$A$1,'Table 6a'!J19,IF($B$5=$A$2,'Table 6b'!J19,IF($B$5=$A$3,'Table 6c'!J19)))</f>
        <v>11.55</v>
      </c>
      <c r="L22" s="902">
        <f>IF($B$5=$A$1,'Table 6a'!K19,IF($B$5=$A$2,'Table 6b'!K19,IF($B$5=$A$3,'Table 6c'!K19)))</f>
        <v>12.06</v>
      </c>
    </row>
    <row r="23" spans="2:12">
      <c r="B23" s="169" t="s">
        <v>167</v>
      </c>
      <c r="C23" s="908">
        <f>IF($B$5=$A$1,'Table 6a'!B20,IF($B$5=$A$2,'Table 6b'!B20,IF($B$5=$A$3,'Table 6c'!B20)))</f>
        <v>105</v>
      </c>
      <c r="D23" s="908">
        <f>IF($B$5=$A$1,'Table 6a'!C20,IF($B$5=$A$2,'Table 6b'!C20,IF($B$5=$A$3,'Table 6c'!C20)))</f>
        <v>205</v>
      </c>
      <c r="E23" s="908">
        <f>IF($B$5=$A$1,'Table 6a'!D20,IF($B$5=$A$2,'Table 6b'!D20,IF($B$5=$A$3,'Table 6c'!D20)))</f>
        <v>271</v>
      </c>
      <c r="F23" s="908">
        <f>IF($B$5=$A$1,'Table 6a'!E20,IF($B$5=$A$2,'Table 6b'!E20,IF($B$5=$A$3,'Table 6c'!E20)))</f>
        <v>215</v>
      </c>
      <c r="G23" s="909">
        <f>IF($B$5=$A$1,'Table 6a'!F20,IF($B$5=$A$2,'Table 6b'!F20,IF($B$5=$A$3,'Table 6c'!F20)))</f>
        <v>796</v>
      </c>
      <c r="H23" s="911">
        <f>IF($B$5=$A$1,'Table 6a'!G20,IF($B$5=$A$2,'Table 6b'!G20,IF($B$5=$A$3,'Table 6c'!G20)))</f>
        <v>1.74</v>
      </c>
      <c r="I23" s="911">
        <f>IF($B$5=$A$1,'Table 6a'!H20,IF($B$5=$A$2,'Table 6b'!H20,IF($B$5=$A$3,'Table 6c'!H20)))</f>
        <v>0.9</v>
      </c>
      <c r="J23" s="911">
        <f>IF($B$5=$A$1,'Table 6a'!I20,IF($B$5=$A$2,'Table 6b'!I20,IF($B$5=$A$3,'Table 6c'!I20)))</f>
        <v>1.18</v>
      </c>
      <c r="K23" s="911">
        <f>IF($B$5=$A$1,'Table 6a'!J20,IF($B$5=$A$2,'Table 6b'!J20,IF($B$5=$A$3,'Table 6c'!J20)))</f>
        <v>0.92</v>
      </c>
      <c r="L23" s="912">
        <f>IF($B$5=$A$1,'Table 6a'!K20,IF($B$5=$A$2,'Table 6b'!K20,IF($B$5=$A$3,'Table 6c'!K20)))</f>
        <v>1.06</v>
      </c>
    </row>
    <row r="24" spans="2:12">
      <c r="B24" s="169" t="s">
        <v>193</v>
      </c>
      <c r="C24" s="908">
        <f>IF($B$5=$A$1,'Table 6a'!B21,IF($B$5=$A$2,'Table 6b'!B21,IF($B$5=$A$3,'Table 6c'!B21)))</f>
        <v>9</v>
      </c>
      <c r="D24" s="908">
        <f>IF($B$5=$A$1,'Table 6a'!C21,IF($B$5=$A$2,'Table 6b'!C21,IF($B$5=$A$3,'Table 6c'!C21)))</f>
        <v>29</v>
      </c>
      <c r="E24" s="908">
        <f>IF($B$5=$A$1,'Table 6a'!D21,IF($B$5=$A$2,'Table 6b'!D21,IF($B$5=$A$3,'Table 6c'!D21)))</f>
        <v>39</v>
      </c>
      <c r="F24" s="908">
        <f>IF($B$5=$A$1,'Table 6a'!E21,IF($B$5=$A$2,'Table 6b'!E21,IF($B$5=$A$3,'Table 6c'!E21)))</f>
        <v>34</v>
      </c>
      <c r="G24" s="909">
        <f>IF($B$5=$A$1,'Table 6a'!F21,IF($B$5=$A$2,'Table 6b'!F21,IF($B$5=$A$3,'Table 6c'!F21)))</f>
        <v>111</v>
      </c>
      <c r="H24" s="911">
        <f>IF($B$5=$A$1,'Table 6a'!G21,IF($B$5=$A$2,'Table 6b'!G21,IF($B$5=$A$3,'Table 6c'!G21)))</f>
        <v>0.15</v>
      </c>
      <c r="I24" s="911">
        <f>IF($B$5=$A$1,'Table 6a'!H21,IF($B$5=$A$2,'Table 6b'!H21,IF($B$5=$A$3,'Table 6c'!H21)))</f>
        <v>0.13</v>
      </c>
      <c r="J24" s="911">
        <f>IF($B$5=$A$1,'Table 6a'!I21,IF($B$5=$A$2,'Table 6b'!I21,IF($B$5=$A$3,'Table 6c'!I21)))</f>
        <v>0.17</v>
      </c>
      <c r="K24" s="911">
        <f>IF($B$5=$A$1,'Table 6a'!J21,IF($B$5=$A$2,'Table 6b'!J21,IF($B$5=$A$3,'Table 6c'!J21)))</f>
        <v>0.14000000000000001</v>
      </c>
      <c r="L24" s="912">
        <f>IF($B$5=$A$1,'Table 6a'!K21,IF($B$5=$A$2,'Table 6b'!K21,IF($B$5=$A$3,'Table 6c'!K21)))</f>
        <v>0.15</v>
      </c>
    </row>
    <row r="25" spans="2:12">
      <c r="B25" s="169" t="s">
        <v>128</v>
      </c>
      <c r="C25" s="908">
        <f>IF($B$5=$A$1,'Table 6a'!B22,IF($B$5=$A$2,'Table 6b'!B22,IF($B$5=$A$3,'Table 6c'!B22)))</f>
        <v>3</v>
      </c>
      <c r="D25" s="908">
        <f>IF($B$5=$A$1,'Table 6a'!C22,IF($B$5=$A$2,'Table 6b'!C22,IF($B$5=$A$3,'Table 6c'!C22)))</f>
        <v>16</v>
      </c>
      <c r="E25" s="908">
        <f>IF($B$5=$A$1,'Table 6a'!D22,IF($B$5=$A$2,'Table 6b'!D22,IF($B$5=$A$3,'Table 6c'!D22)))</f>
        <v>34</v>
      </c>
      <c r="F25" s="908">
        <f>IF($B$5=$A$1,'Table 6a'!E22,IF($B$5=$A$2,'Table 6b'!E22,IF($B$5=$A$3,'Table 6c'!E22)))</f>
        <v>36</v>
      </c>
      <c r="G25" s="909">
        <f>IF($B$5=$A$1,'Table 6a'!F22,IF($B$5=$A$2,'Table 6b'!F22,IF($B$5=$A$3,'Table 6c'!F22)))</f>
        <v>89</v>
      </c>
      <c r="H25" s="911">
        <f>IF($B$5=$A$1,'Table 6a'!G22,IF($B$5=$A$2,'Table 6b'!G22,IF($B$5=$A$3,'Table 6c'!G22)))</f>
        <v>0.05</v>
      </c>
      <c r="I25" s="911">
        <f>IF($B$5=$A$1,'Table 6a'!H22,IF($B$5=$A$2,'Table 6b'!H22,IF($B$5=$A$3,'Table 6c'!H22)))</f>
        <v>7.0000000000000007E-2</v>
      </c>
      <c r="J25" s="911">
        <f>IF($B$5=$A$1,'Table 6a'!I22,IF($B$5=$A$2,'Table 6b'!I22,IF($B$5=$A$3,'Table 6c'!I22)))</f>
        <v>0.15</v>
      </c>
      <c r="K25" s="911">
        <f>IF($B$5=$A$1,'Table 6a'!J22,IF($B$5=$A$2,'Table 6b'!J22,IF($B$5=$A$3,'Table 6c'!J22)))</f>
        <v>0.15</v>
      </c>
      <c r="L25" s="912">
        <f>IF($B$5=$A$1,'Table 6a'!K22,IF($B$5=$A$2,'Table 6b'!K22,IF($B$5=$A$3,'Table 6c'!K22)))</f>
        <v>0.12</v>
      </c>
    </row>
    <row r="26" spans="2:12">
      <c r="B26" s="169" t="s">
        <v>123</v>
      </c>
      <c r="C26" s="908">
        <f>IF($B$5=$A$1,'Table 6a'!B23,IF($B$5=$A$2,'Table 6b'!B23,IF($B$5=$A$3,'Table 6c'!B23)))</f>
        <v>36</v>
      </c>
      <c r="D26" s="908">
        <f>IF($B$5=$A$1,'Table 6a'!C23,IF($B$5=$A$2,'Table 6b'!C23,IF($B$5=$A$3,'Table 6c'!C23)))</f>
        <v>87</v>
      </c>
      <c r="E26" s="908">
        <f>IF($B$5=$A$1,'Table 6a'!D23,IF($B$5=$A$2,'Table 6b'!D23,IF($B$5=$A$3,'Table 6c'!D23)))</f>
        <v>50</v>
      </c>
      <c r="F26" s="908">
        <f>IF($B$5=$A$1,'Table 6a'!E23,IF($B$5=$A$2,'Table 6b'!E23,IF($B$5=$A$3,'Table 6c'!E23)))</f>
        <v>27</v>
      </c>
      <c r="G26" s="909">
        <f>IF($B$5=$A$1,'Table 6a'!F23,IF($B$5=$A$2,'Table 6b'!F23,IF($B$5=$A$3,'Table 6c'!F23)))</f>
        <v>200</v>
      </c>
      <c r="H26" s="911">
        <f>IF($B$5=$A$1,'Table 6a'!G23,IF($B$5=$A$2,'Table 6b'!G23,IF($B$5=$A$3,'Table 6c'!G23)))</f>
        <v>0.6</v>
      </c>
      <c r="I26" s="911">
        <f>IF($B$5=$A$1,'Table 6a'!H23,IF($B$5=$A$2,'Table 6b'!H23,IF($B$5=$A$3,'Table 6c'!H23)))</f>
        <v>0.38</v>
      </c>
      <c r="J26" s="911">
        <f>IF($B$5=$A$1,'Table 6a'!I23,IF($B$5=$A$2,'Table 6b'!I23,IF($B$5=$A$3,'Table 6c'!I23)))</f>
        <v>0.22</v>
      </c>
      <c r="K26" s="911">
        <f>IF($B$5=$A$1,'Table 6a'!J23,IF($B$5=$A$2,'Table 6b'!J23,IF($B$5=$A$3,'Table 6c'!J23)))</f>
        <v>0.12</v>
      </c>
      <c r="L26" s="912">
        <f>IF($B$5=$A$1,'Table 6a'!K23,IF($B$5=$A$2,'Table 6b'!K23,IF($B$5=$A$3,'Table 6c'!K23)))</f>
        <v>0.27</v>
      </c>
    </row>
    <row r="27" spans="2:12">
      <c r="B27" s="169" t="s">
        <v>14</v>
      </c>
      <c r="C27" s="908">
        <f>IF($B$5=$A$1,'Table 6a'!B24,IF($B$5=$A$2,'Table 6b'!B24,IF($B$5=$A$3,'Table 6c'!B24)))</f>
        <v>191</v>
      </c>
      <c r="D27" s="908">
        <f>IF($B$5=$A$1,'Table 6a'!C24,IF($B$5=$A$2,'Table 6b'!C24,IF($B$5=$A$3,'Table 6c'!C24)))</f>
        <v>1160</v>
      </c>
      <c r="E27" s="908">
        <f>IF($B$5=$A$1,'Table 6a'!D24,IF($B$5=$A$2,'Table 6b'!D24,IF($B$5=$A$3,'Table 6c'!D24)))</f>
        <v>2352</v>
      </c>
      <c r="F27" s="908">
        <f>IF($B$5=$A$1,'Table 6a'!E24,IF($B$5=$A$2,'Table 6b'!E24,IF($B$5=$A$3,'Table 6c'!E24)))</f>
        <v>1692</v>
      </c>
      <c r="G27" s="909">
        <f>IF($B$5=$A$1,'Table 6a'!F24,IF($B$5=$A$2,'Table 6b'!F24,IF($B$5=$A$3,'Table 6c'!F24)))</f>
        <v>5395</v>
      </c>
      <c r="H27" s="911">
        <f>IF($B$5=$A$1,'Table 6a'!G24,IF($B$5=$A$2,'Table 6b'!G24,IF($B$5=$A$3,'Table 6c'!G24)))</f>
        <v>3.17</v>
      </c>
      <c r="I27" s="911">
        <f>IF($B$5=$A$1,'Table 6a'!H24,IF($B$5=$A$2,'Table 6b'!H24,IF($B$5=$A$3,'Table 6c'!H24)))</f>
        <v>5.0999999999999996</v>
      </c>
      <c r="J27" s="911">
        <f>IF($B$5=$A$1,'Table 6a'!I24,IF($B$5=$A$2,'Table 6b'!I24,IF($B$5=$A$3,'Table 6c'!I24)))</f>
        <v>10.220000000000001</v>
      </c>
      <c r="K27" s="911">
        <f>IF($B$5=$A$1,'Table 6a'!J24,IF($B$5=$A$2,'Table 6b'!J24,IF($B$5=$A$3,'Table 6c'!J24)))</f>
        <v>7.21</v>
      </c>
      <c r="L27" s="912">
        <f>IF($B$5=$A$1,'Table 6a'!K24,IF($B$5=$A$2,'Table 6b'!K24,IF($B$5=$A$3,'Table 6c'!K24)))</f>
        <v>7.17</v>
      </c>
    </row>
    <row r="28" spans="2:12">
      <c r="B28" s="169" t="s">
        <v>15</v>
      </c>
      <c r="C28" s="908">
        <f>IF($B$5=$A$1,'Table 6a'!B25,IF($B$5=$A$2,'Table 6b'!B25,IF($B$5=$A$3,'Table 6c'!B25)))</f>
        <v>106</v>
      </c>
      <c r="D28" s="908">
        <f>IF($B$5=$A$1,'Table 6a'!C25,IF($B$5=$A$2,'Table 6b'!C25,IF($B$5=$A$3,'Table 6c'!C25)))</f>
        <v>397</v>
      </c>
      <c r="E28" s="908">
        <f>IF($B$5=$A$1,'Table 6a'!D25,IF($B$5=$A$2,'Table 6b'!D25,IF($B$5=$A$3,'Table 6c'!D25)))</f>
        <v>556</v>
      </c>
      <c r="F28" s="908">
        <f>IF($B$5=$A$1,'Table 6a'!E25,IF($B$5=$A$2,'Table 6b'!E25,IF($B$5=$A$3,'Table 6c'!E25)))</f>
        <v>401</v>
      </c>
      <c r="G28" s="909">
        <f>IF($B$5=$A$1,'Table 6a'!F25,IF($B$5=$A$2,'Table 6b'!F25,IF($B$5=$A$3,'Table 6c'!F25)))</f>
        <v>1460</v>
      </c>
      <c r="H28" s="911">
        <f>IF($B$5=$A$1,'Table 6a'!G25,IF($B$5=$A$2,'Table 6b'!G25,IF($B$5=$A$3,'Table 6c'!G25)))</f>
        <v>1.76</v>
      </c>
      <c r="I28" s="911">
        <f>IF($B$5=$A$1,'Table 6a'!H25,IF($B$5=$A$2,'Table 6b'!H25,IF($B$5=$A$3,'Table 6c'!H25)))</f>
        <v>1.75</v>
      </c>
      <c r="J28" s="911">
        <f>IF($B$5=$A$1,'Table 6a'!I25,IF($B$5=$A$2,'Table 6b'!I25,IF($B$5=$A$3,'Table 6c'!I25)))</f>
        <v>2.42</v>
      </c>
      <c r="K28" s="911">
        <f>IF($B$5=$A$1,'Table 6a'!J25,IF($B$5=$A$2,'Table 6b'!J25,IF($B$5=$A$3,'Table 6c'!J25)))</f>
        <v>1.71</v>
      </c>
      <c r="L28" s="912">
        <f>IF($B$5=$A$1,'Table 6a'!K25,IF($B$5=$A$2,'Table 6b'!K25,IF($B$5=$A$3,'Table 6c'!K25)))</f>
        <v>1.94</v>
      </c>
    </row>
    <row r="29" spans="2:12">
      <c r="B29" s="169" t="s">
        <v>16</v>
      </c>
      <c r="C29" s="908">
        <f>IF($B$5=$A$1,'Table 6a'!B26,IF($B$5=$A$2,'Table 6b'!B26,IF($B$5=$A$3,'Table 6c'!B26)))</f>
        <v>22</v>
      </c>
      <c r="D29" s="908">
        <f>IF($B$5=$A$1,'Table 6a'!C26,IF($B$5=$A$2,'Table 6b'!C26,IF($B$5=$A$3,'Table 6c'!C26)))</f>
        <v>121</v>
      </c>
      <c r="E29" s="908">
        <f>IF($B$5=$A$1,'Table 6a'!D26,IF($B$5=$A$2,'Table 6b'!D26,IF($B$5=$A$3,'Table 6c'!D26)))</f>
        <v>148</v>
      </c>
      <c r="F29" s="908">
        <f>IF($B$5=$A$1,'Table 6a'!E26,IF($B$5=$A$2,'Table 6b'!E26,IF($B$5=$A$3,'Table 6c'!E26)))</f>
        <v>119</v>
      </c>
      <c r="G29" s="909">
        <f>IF($B$5=$A$1,'Table 6a'!F26,IF($B$5=$A$2,'Table 6b'!F26,IF($B$5=$A$3,'Table 6c'!F26)))</f>
        <v>410</v>
      </c>
      <c r="H29" s="911">
        <f>IF($B$5=$A$1,'Table 6a'!G26,IF($B$5=$A$2,'Table 6b'!G26,IF($B$5=$A$3,'Table 6c'!G26)))</f>
        <v>0.37</v>
      </c>
      <c r="I29" s="911">
        <f>IF($B$5=$A$1,'Table 6a'!H26,IF($B$5=$A$2,'Table 6b'!H26,IF($B$5=$A$3,'Table 6c'!H26)))</f>
        <v>0.53</v>
      </c>
      <c r="J29" s="911">
        <f>IF($B$5=$A$1,'Table 6a'!I26,IF($B$5=$A$2,'Table 6b'!I26,IF($B$5=$A$3,'Table 6c'!I26)))</f>
        <v>0.64</v>
      </c>
      <c r="K29" s="911">
        <f>IF($B$5=$A$1,'Table 6a'!J26,IF($B$5=$A$2,'Table 6b'!J26,IF($B$5=$A$3,'Table 6c'!J26)))</f>
        <v>0.51</v>
      </c>
      <c r="L29" s="912">
        <f>IF($B$5=$A$1,'Table 6a'!K26,IF($B$5=$A$2,'Table 6b'!K26,IF($B$5=$A$3,'Table 6c'!K26)))</f>
        <v>0.54</v>
      </c>
    </row>
    <row r="30" spans="2:12">
      <c r="B30" s="169" t="s">
        <v>130</v>
      </c>
      <c r="C30" s="908">
        <f>IF($B$5=$A$1,'Table 6a'!B27,IF($B$5=$A$2,'Table 6b'!B27,IF($B$5=$A$3,'Table 6c'!B27)))</f>
        <v>56</v>
      </c>
      <c r="D30" s="908">
        <f>IF($B$5=$A$1,'Table 6a'!C27,IF($B$5=$A$2,'Table 6b'!C27,IF($B$5=$A$3,'Table 6c'!C27)))</f>
        <v>143</v>
      </c>
      <c r="E30" s="908">
        <f>IF($B$5=$A$1,'Table 6a'!D27,IF($B$5=$A$2,'Table 6b'!D27,IF($B$5=$A$3,'Table 6c'!D27)))</f>
        <v>229</v>
      </c>
      <c r="F30" s="908">
        <f>IF($B$5=$A$1,'Table 6a'!E27,IF($B$5=$A$2,'Table 6b'!E27,IF($B$5=$A$3,'Table 6c'!E27)))</f>
        <v>187</v>
      </c>
      <c r="G30" s="909">
        <f>IF($B$5=$A$1,'Table 6a'!F27,IF($B$5=$A$2,'Table 6b'!F27,IF($B$5=$A$3,'Table 6c'!F27)))</f>
        <v>615</v>
      </c>
      <c r="H30" s="911">
        <f>IF($B$5=$A$1,'Table 6a'!G27,IF($B$5=$A$2,'Table 6b'!G27,IF($B$5=$A$3,'Table 6c'!G27)))</f>
        <v>0.93</v>
      </c>
      <c r="I30" s="911">
        <f>IF($B$5=$A$1,'Table 6a'!H27,IF($B$5=$A$2,'Table 6b'!H27,IF($B$5=$A$3,'Table 6c'!H27)))</f>
        <v>0.63</v>
      </c>
      <c r="J30" s="911">
        <f>IF($B$5=$A$1,'Table 6a'!I27,IF($B$5=$A$2,'Table 6b'!I27,IF($B$5=$A$3,'Table 6c'!I27)))</f>
        <v>1</v>
      </c>
      <c r="K30" s="911">
        <f>IF($B$5=$A$1,'Table 6a'!J27,IF($B$5=$A$2,'Table 6b'!J27,IF($B$5=$A$3,'Table 6c'!J27)))</f>
        <v>0.8</v>
      </c>
      <c r="L30" s="912">
        <f>IF($B$5=$A$1,'Table 6a'!K27,IF($B$5=$A$2,'Table 6b'!K27,IF($B$5=$A$3,'Table 6c'!K27)))</f>
        <v>0.82</v>
      </c>
    </row>
    <row r="31" spans="2:12">
      <c r="B31" s="622" t="s">
        <v>140</v>
      </c>
      <c r="C31" s="899">
        <f>IF($B$5=$A$1,'Table 6a'!B28,IF($B$5=$A$2,'Table 6b'!B28,IF($B$5=$A$3,'Table 6c'!B28)))</f>
        <v>297</v>
      </c>
      <c r="D31" s="899">
        <f>IF($B$5=$A$1,'Table 6a'!C28,IF($B$5=$A$2,'Table 6b'!C28,IF($B$5=$A$3,'Table 6c'!C28)))</f>
        <v>613</v>
      </c>
      <c r="E31" s="899">
        <f>IF($B$5=$A$1,'Table 6a'!D28,IF($B$5=$A$2,'Table 6b'!D28,IF($B$5=$A$3,'Table 6c'!D28)))</f>
        <v>451</v>
      </c>
      <c r="F31" s="899">
        <f>IF($B$5=$A$1,'Table 6a'!E28,IF($B$5=$A$2,'Table 6b'!E28,IF($B$5=$A$3,'Table 6c'!E28)))</f>
        <v>332</v>
      </c>
      <c r="G31" s="900">
        <f>IF($B$5=$A$1,'Table 6a'!F28,IF($B$5=$A$2,'Table 6b'!F28,IF($B$5=$A$3,'Table 6c'!F28)))</f>
        <v>1693</v>
      </c>
      <c r="H31" s="901">
        <f>IF($B$5=$A$1,'Table 6a'!G28,IF($B$5=$A$2,'Table 6b'!G28,IF($B$5=$A$3,'Table 6c'!G28)))</f>
        <v>4.93</v>
      </c>
      <c r="I31" s="901">
        <f>IF($B$5=$A$1,'Table 6a'!H28,IF($B$5=$A$2,'Table 6b'!H28,IF($B$5=$A$3,'Table 6c'!H28)))</f>
        <v>2.7</v>
      </c>
      <c r="J31" s="901">
        <f>IF($B$5=$A$1,'Table 6a'!I28,IF($B$5=$A$2,'Table 6b'!I28,IF($B$5=$A$3,'Table 6c'!I28)))</f>
        <v>1.96</v>
      </c>
      <c r="K31" s="901">
        <f>IF($B$5=$A$1,'Table 6a'!J28,IF($B$5=$A$2,'Table 6b'!J28,IF($B$5=$A$3,'Table 6c'!J28)))</f>
        <v>1.41</v>
      </c>
      <c r="L31" s="902">
        <f>IF($B$5=$A$1,'Table 6a'!K28,IF($B$5=$A$2,'Table 6b'!K28,IF($B$5=$A$3,'Table 6c'!K28)))</f>
        <v>2.25</v>
      </c>
    </row>
    <row r="32" spans="2:12">
      <c r="B32" s="169" t="s">
        <v>168</v>
      </c>
      <c r="C32" s="908">
        <f>IF($B$5=$A$1,'Table 6a'!B29,IF($B$5=$A$2,'Table 6b'!B29,IF($B$5=$A$3,'Table 6c'!B29)))</f>
        <v>24</v>
      </c>
      <c r="D32" s="908">
        <f>IF($B$5=$A$1,'Table 6a'!C29,IF($B$5=$A$2,'Table 6b'!C29,IF($B$5=$A$3,'Table 6c'!C29)))</f>
        <v>35</v>
      </c>
      <c r="E32" s="908">
        <f>IF($B$5=$A$1,'Table 6a'!D29,IF($B$5=$A$2,'Table 6b'!D29,IF($B$5=$A$3,'Table 6c'!D29)))</f>
        <v>31</v>
      </c>
      <c r="F32" s="908">
        <f>IF($B$5=$A$1,'Table 6a'!E29,IF($B$5=$A$2,'Table 6b'!E29,IF($B$5=$A$3,'Table 6c'!E29)))</f>
        <v>31</v>
      </c>
      <c r="G32" s="909">
        <f>IF($B$5=$A$1,'Table 6a'!F29,IF($B$5=$A$2,'Table 6b'!F29,IF($B$5=$A$3,'Table 6c'!F29)))</f>
        <v>121</v>
      </c>
      <c r="H32" s="911">
        <f>IF($B$5=$A$1,'Table 6a'!G29,IF($B$5=$A$2,'Table 6b'!G29,IF($B$5=$A$3,'Table 6c'!G29)))</f>
        <v>0.4</v>
      </c>
      <c r="I32" s="911">
        <f>IF($B$5=$A$1,'Table 6a'!H29,IF($B$5=$A$2,'Table 6b'!H29,IF($B$5=$A$3,'Table 6c'!H29)))</f>
        <v>0.15</v>
      </c>
      <c r="J32" s="911">
        <f>IF($B$5=$A$1,'Table 6a'!I29,IF($B$5=$A$2,'Table 6b'!I29,IF($B$5=$A$3,'Table 6c'!I29)))</f>
        <v>0.13</v>
      </c>
      <c r="K32" s="911">
        <f>IF($B$5=$A$1,'Table 6a'!J29,IF($B$5=$A$2,'Table 6b'!J29,IF($B$5=$A$3,'Table 6c'!J29)))</f>
        <v>0.13</v>
      </c>
      <c r="L32" s="912">
        <f>IF($B$5=$A$1,'Table 6a'!K29,IF($B$5=$A$2,'Table 6b'!K29,IF($B$5=$A$3,'Table 6c'!K29)))</f>
        <v>0.16</v>
      </c>
    </row>
    <row r="33" spans="2:12">
      <c r="B33" s="169" t="s">
        <v>169</v>
      </c>
      <c r="C33" s="908">
        <f>IF($B$5=$A$1,'Table 6a'!B30,IF($B$5=$A$2,'Table 6b'!B30,IF($B$5=$A$3,'Table 6c'!B30)))</f>
        <v>273</v>
      </c>
      <c r="D33" s="908">
        <f>IF($B$5=$A$1,'Table 6a'!C30,IF($B$5=$A$2,'Table 6b'!C30,IF($B$5=$A$3,'Table 6c'!C30)))</f>
        <v>578</v>
      </c>
      <c r="E33" s="908">
        <f>IF($B$5=$A$1,'Table 6a'!D30,IF($B$5=$A$2,'Table 6b'!D30,IF($B$5=$A$3,'Table 6c'!D30)))</f>
        <v>420</v>
      </c>
      <c r="F33" s="908">
        <f>IF($B$5=$A$1,'Table 6a'!E30,IF($B$5=$A$2,'Table 6b'!E30,IF($B$5=$A$3,'Table 6c'!E30)))</f>
        <v>301</v>
      </c>
      <c r="G33" s="909">
        <f>IF($B$5=$A$1,'Table 6a'!F30,IF($B$5=$A$2,'Table 6b'!F30,IF($B$5=$A$3,'Table 6c'!F30)))</f>
        <v>1572</v>
      </c>
      <c r="H33" s="911">
        <f>IF($B$5=$A$1,'Table 6a'!G30,IF($B$5=$A$2,'Table 6b'!G30,IF($B$5=$A$3,'Table 6c'!G30)))</f>
        <v>4.53</v>
      </c>
      <c r="I33" s="911">
        <f>IF($B$5=$A$1,'Table 6a'!H30,IF($B$5=$A$2,'Table 6b'!H30,IF($B$5=$A$3,'Table 6c'!H30)))</f>
        <v>2.54</v>
      </c>
      <c r="J33" s="911">
        <f>IF($B$5=$A$1,'Table 6a'!I30,IF($B$5=$A$2,'Table 6b'!I30,IF($B$5=$A$3,'Table 6c'!I30)))</f>
        <v>1.83</v>
      </c>
      <c r="K33" s="911">
        <f>IF($B$5=$A$1,'Table 6a'!J30,IF($B$5=$A$2,'Table 6b'!J30,IF($B$5=$A$3,'Table 6c'!J30)))</f>
        <v>1.28</v>
      </c>
      <c r="L33" s="912">
        <f>IF($B$5=$A$1,'Table 6a'!K30,IF($B$5=$A$2,'Table 6b'!K30,IF($B$5=$A$3,'Table 6c'!K30)))</f>
        <v>2.09</v>
      </c>
    </row>
    <row r="34" spans="2:12">
      <c r="B34" s="622" t="s">
        <v>17</v>
      </c>
      <c r="C34" s="899">
        <f>IF($B$5=$A$1,'Table 6a'!B31,IF($B$5=$A$2,'Table 6b'!B31,IF($B$5=$A$3,'Table 6c'!B31)))</f>
        <v>1510</v>
      </c>
      <c r="D34" s="899">
        <f>IF($B$5=$A$1,'Table 6a'!C31,IF($B$5=$A$2,'Table 6b'!C31,IF($B$5=$A$3,'Table 6c'!C31)))</f>
        <v>4440</v>
      </c>
      <c r="E34" s="899">
        <f>IF($B$5=$A$1,'Table 6a'!D31,IF($B$5=$A$2,'Table 6b'!D31,IF($B$5=$A$3,'Table 6c'!D31)))</f>
        <v>4454</v>
      </c>
      <c r="F34" s="899">
        <f>IF($B$5=$A$1,'Table 6a'!E31,IF($B$5=$A$2,'Table 6b'!E31,IF($B$5=$A$3,'Table 6c'!E31)))</f>
        <v>3514</v>
      </c>
      <c r="G34" s="900">
        <f>IF($B$5=$A$1,'Table 6a'!F31,IF($B$5=$A$2,'Table 6b'!F31,IF($B$5=$A$3,'Table 6c'!F31)))</f>
        <v>13918</v>
      </c>
      <c r="H34" s="901">
        <f>IF($B$5=$A$1,'Table 6a'!G31,IF($B$5=$A$2,'Table 6b'!G31,IF($B$5=$A$3,'Table 6c'!G31)))</f>
        <v>25.07</v>
      </c>
      <c r="I34" s="901">
        <f>IF($B$5=$A$1,'Table 6a'!H31,IF($B$5=$A$2,'Table 6b'!H31,IF($B$5=$A$3,'Table 6c'!H31)))</f>
        <v>19.52</v>
      </c>
      <c r="J34" s="901">
        <f>IF($B$5=$A$1,'Table 6a'!I31,IF($B$5=$A$2,'Table 6b'!I31,IF($B$5=$A$3,'Table 6c'!I31)))</f>
        <v>19.36</v>
      </c>
      <c r="K34" s="901">
        <f>IF($B$5=$A$1,'Table 6a'!J31,IF($B$5=$A$2,'Table 6b'!J31,IF($B$5=$A$3,'Table 6c'!J31)))</f>
        <v>14.97</v>
      </c>
      <c r="L34" s="902">
        <f>IF($B$5=$A$1,'Table 6a'!K31,IF($B$5=$A$2,'Table 6b'!K31,IF($B$5=$A$3,'Table 6c'!K31)))</f>
        <v>18.5</v>
      </c>
    </row>
    <row r="35" spans="2:12">
      <c r="B35" s="169" t="s">
        <v>170</v>
      </c>
      <c r="C35" s="908">
        <f>IF($B$5=$A$1,'Table 6a'!B32,IF($B$5=$A$2,'Table 6b'!B32,IF($B$5=$A$3,'Table 6c'!B32)))</f>
        <v>894</v>
      </c>
      <c r="D35" s="908">
        <f>IF($B$5=$A$1,'Table 6a'!C32,IF($B$5=$A$2,'Table 6b'!C32,IF($B$5=$A$3,'Table 6c'!C32)))</f>
        <v>2396</v>
      </c>
      <c r="E35" s="908">
        <f>IF($B$5=$A$1,'Table 6a'!D32,IF($B$5=$A$2,'Table 6b'!D32,IF($B$5=$A$3,'Table 6c'!D32)))</f>
        <v>2431</v>
      </c>
      <c r="F35" s="908">
        <f>IF($B$5=$A$1,'Table 6a'!E32,IF($B$5=$A$2,'Table 6b'!E32,IF($B$5=$A$3,'Table 6c'!E32)))</f>
        <v>1931</v>
      </c>
      <c r="G35" s="909">
        <f>IF($B$5=$A$1,'Table 6a'!F32,IF($B$5=$A$2,'Table 6b'!F32,IF($B$5=$A$3,'Table 6c'!F32)))</f>
        <v>7652</v>
      </c>
      <c r="H35" s="911">
        <f>IF($B$5=$A$1,'Table 6a'!G32,IF($B$5=$A$2,'Table 6b'!G32,IF($B$5=$A$3,'Table 6c'!G32)))</f>
        <v>14.84</v>
      </c>
      <c r="I35" s="911">
        <f>IF($B$5=$A$1,'Table 6a'!H32,IF($B$5=$A$2,'Table 6b'!H32,IF($B$5=$A$3,'Table 6c'!H32)))</f>
        <v>10.53</v>
      </c>
      <c r="J35" s="911">
        <f>IF($B$5=$A$1,'Table 6a'!I32,IF($B$5=$A$2,'Table 6b'!I32,IF($B$5=$A$3,'Table 6c'!I32)))</f>
        <v>10.57</v>
      </c>
      <c r="K35" s="911">
        <f>IF($B$5=$A$1,'Table 6a'!J32,IF($B$5=$A$2,'Table 6b'!J32,IF($B$5=$A$3,'Table 6c'!J32)))</f>
        <v>8.23</v>
      </c>
      <c r="L35" s="912">
        <f>IF($B$5=$A$1,'Table 6a'!K32,IF($B$5=$A$2,'Table 6b'!K32,IF($B$5=$A$3,'Table 6c'!K32)))</f>
        <v>10.17</v>
      </c>
    </row>
    <row r="36" spans="2:12">
      <c r="B36" s="169" t="s">
        <v>188</v>
      </c>
      <c r="C36" s="908">
        <f>IF($B$5=$A$1,'Table 6a'!B33,IF($B$5=$A$2,'Table 6b'!B33,IF($B$5=$A$3,'Table 6c'!B33)))</f>
        <v>251</v>
      </c>
      <c r="D36" s="908">
        <f>IF($B$5=$A$1,'Table 6a'!C33,IF($B$5=$A$2,'Table 6b'!C33,IF($B$5=$A$3,'Table 6c'!C33)))</f>
        <v>562</v>
      </c>
      <c r="E36" s="908">
        <f>IF($B$5=$A$1,'Table 6a'!D33,IF($B$5=$A$2,'Table 6b'!D33,IF($B$5=$A$3,'Table 6c'!D33)))</f>
        <v>516</v>
      </c>
      <c r="F36" s="908">
        <f>IF($B$5=$A$1,'Table 6a'!E33,IF($B$5=$A$2,'Table 6b'!E33,IF($B$5=$A$3,'Table 6c'!E33)))</f>
        <v>406</v>
      </c>
      <c r="G36" s="909">
        <f>IF($B$5=$A$1,'Table 6a'!F33,IF($B$5=$A$2,'Table 6b'!F33,IF($B$5=$A$3,'Table 6c'!F33)))</f>
        <v>1735</v>
      </c>
      <c r="H36" s="911">
        <f>IF($B$5=$A$1,'Table 6a'!G33,IF($B$5=$A$2,'Table 6b'!G33,IF($B$5=$A$3,'Table 6c'!G33)))</f>
        <v>4.17</v>
      </c>
      <c r="I36" s="911">
        <f>IF($B$5=$A$1,'Table 6a'!H33,IF($B$5=$A$2,'Table 6b'!H33,IF($B$5=$A$3,'Table 6c'!H33)))</f>
        <v>2.4700000000000002</v>
      </c>
      <c r="J36" s="911">
        <f>IF($B$5=$A$1,'Table 6a'!I33,IF($B$5=$A$2,'Table 6b'!I33,IF($B$5=$A$3,'Table 6c'!I33)))</f>
        <v>2.2400000000000002</v>
      </c>
      <c r="K36" s="911">
        <f>IF($B$5=$A$1,'Table 6a'!J33,IF($B$5=$A$2,'Table 6b'!J33,IF($B$5=$A$3,'Table 6c'!J33)))</f>
        <v>1.73</v>
      </c>
      <c r="L36" s="912">
        <f>IF($B$5=$A$1,'Table 6a'!K33,IF($B$5=$A$2,'Table 6b'!K33,IF($B$5=$A$3,'Table 6c'!K33)))</f>
        <v>2.31</v>
      </c>
    </row>
    <row r="37" spans="2:12">
      <c r="B37" s="169" t="s">
        <v>171</v>
      </c>
      <c r="C37" s="908">
        <f>IF($B$5=$A$1,'Table 6a'!B34,IF($B$5=$A$2,'Table 6b'!B34,IF($B$5=$A$3,'Table 6c'!B34)))</f>
        <v>355</v>
      </c>
      <c r="D37" s="908">
        <f>IF($B$5=$A$1,'Table 6a'!C34,IF($B$5=$A$2,'Table 6b'!C34,IF($B$5=$A$3,'Table 6c'!C34)))</f>
        <v>1467</v>
      </c>
      <c r="E37" s="908">
        <f>IF($B$5=$A$1,'Table 6a'!D34,IF($B$5=$A$2,'Table 6b'!D34,IF($B$5=$A$3,'Table 6c'!D34)))</f>
        <v>1468</v>
      </c>
      <c r="F37" s="908">
        <f>IF($B$5=$A$1,'Table 6a'!E34,IF($B$5=$A$2,'Table 6b'!E34,IF($B$5=$A$3,'Table 6c'!E34)))</f>
        <v>1140</v>
      </c>
      <c r="G37" s="909">
        <f>IF($B$5=$A$1,'Table 6a'!F34,IF($B$5=$A$2,'Table 6b'!F34,IF($B$5=$A$3,'Table 6c'!F34)))</f>
        <v>4430</v>
      </c>
      <c r="H37" s="911">
        <f>IF($B$5=$A$1,'Table 6a'!G34,IF($B$5=$A$2,'Table 6b'!G34,IF($B$5=$A$3,'Table 6c'!G34)))</f>
        <v>5.89</v>
      </c>
      <c r="I37" s="911">
        <f>IF($B$5=$A$1,'Table 6a'!H34,IF($B$5=$A$2,'Table 6b'!H34,IF($B$5=$A$3,'Table 6c'!H34)))</f>
        <v>6.45</v>
      </c>
      <c r="J37" s="911">
        <f>IF($B$5=$A$1,'Table 6a'!I34,IF($B$5=$A$2,'Table 6b'!I34,IF($B$5=$A$3,'Table 6c'!I34)))</f>
        <v>6.38</v>
      </c>
      <c r="K37" s="911">
        <f>IF($B$5=$A$1,'Table 6a'!J34,IF($B$5=$A$2,'Table 6b'!J34,IF($B$5=$A$3,'Table 6c'!J34)))</f>
        <v>4.8600000000000003</v>
      </c>
      <c r="L37" s="912">
        <f>IF($B$5=$A$1,'Table 6a'!K34,IF($B$5=$A$2,'Table 6b'!K34,IF($B$5=$A$3,'Table 6c'!K34)))</f>
        <v>5.89</v>
      </c>
    </row>
    <row r="38" spans="2:12">
      <c r="B38" s="169" t="s">
        <v>172</v>
      </c>
      <c r="C38" s="908">
        <f>IF($B$5=$A$1,'Table 6a'!B35,IF($B$5=$A$2,'Table 6b'!B35,IF($B$5=$A$3,'Table 6c'!B35)))</f>
        <v>10</v>
      </c>
      <c r="D38" s="908">
        <f>IF($B$5=$A$1,'Table 6a'!C35,IF($B$5=$A$2,'Table 6b'!C35,IF($B$5=$A$3,'Table 6c'!C35)))</f>
        <v>15</v>
      </c>
      <c r="E38" s="908">
        <f>IF($B$5=$A$1,'Table 6a'!D35,IF($B$5=$A$2,'Table 6b'!D35,IF($B$5=$A$3,'Table 6c'!D35)))</f>
        <v>39</v>
      </c>
      <c r="F38" s="908">
        <f>IF($B$5=$A$1,'Table 6a'!E35,IF($B$5=$A$2,'Table 6b'!E35,IF($B$5=$A$3,'Table 6c'!E35)))</f>
        <v>37</v>
      </c>
      <c r="G38" s="909">
        <f>IF($B$5=$A$1,'Table 6a'!F35,IF($B$5=$A$2,'Table 6b'!F35,IF($B$5=$A$3,'Table 6c'!F35)))</f>
        <v>101</v>
      </c>
      <c r="H38" s="911">
        <f>IF($B$5=$A$1,'Table 6a'!G35,IF($B$5=$A$2,'Table 6b'!G35,IF($B$5=$A$3,'Table 6c'!G35)))</f>
        <v>0.17</v>
      </c>
      <c r="I38" s="911">
        <f>IF($B$5=$A$1,'Table 6a'!H35,IF($B$5=$A$2,'Table 6b'!H35,IF($B$5=$A$3,'Table 6c'!H35)))</f>
        <v>7.0000000000000007E-2</v>
      </c>
      <c r="J38" s="911">
        <f>IF($B$5=$A$1,'Table 6a'!I35,IF($B$5=$A$2,'Table 6b'!I35,IF($B$5=$A$3,'Table 6c'!I35)))</f>
        <v>0.17</v>
      </c>
      <c r="K38" s="911">
        <f>IF($B$5=$A$1,'Table 6a'!J35,IF($B$5=$A$2,'Table 6b'!J35,IF($B$5=$A$3,'Table 6c'!J35)))</f>
        <v>0.16</v>
      </c>
      <c r="L38" s="912">
        <f>IF($B$5=$A$1,'Table 6a'!K35,IF($B$5=$A$2,'Table 6b'!K35,IF($B$5=$A$3,'Table 6c'!K35)))</f>
        <v>0.13</v>
      </c>
    </row>
    <row r="39" spans="2:12" ht="22.5" customHeight="1">
      <c r="B39" s="850" t="s">
        <v>18</v>
      </c>
      <c r="C39" s="903">
        <f>IF($B$5=$A$1,'Table 6a'!B36,IF($B$5=$A$2,'Table 6b'!B36,IF($B$5=$A$3,'Table 6c'!B36)))</f>
        <v>3285</v>
      </c>
      <c r="D39" s="903">
        <f>IF($B$5=$A$1,'Table 6a'!C36,IF($B$5=$A$2,'Table 6b'!C36,IF($B$5=$A$3,'Table 6c'!C36)))</f>
        <v>14463</v>
      </c>
      <c r="E39" s="903">
        <f>IF($B$5=$A$1,'Table 6a'!D36,IF($B$5=$A$2,'Table 6b'!D36,IF($B$5=$A$3,'Table 6c'!D36)))</f>
        <v>13513</v>
      </c>
      <c r="F39" s="903">
        <f>IF($B$5=$A$1,'Table 6a'!E36,IF($B$5=$A$2,'Table 6b'!E36,IF($B$5=$A$3,'Table 6c'!E36)))</f>
        <v>15955</v>
      </c>
      <c r="G39" s="904">
        <f>IF($B$5=$A$1,'Table 6a'!F36,IF($B$5=$A$2,'Table 6b'!F36,IF($B$5=$A$3,'Table 6c'!F36)))</f>
        <v>47216</v>
      </c>
      <c r="H39" s="905">
        <f>IF($B$5=$A$1,'Table 6a'!G36,IF($B$5=$A$2,'Table 6b'!G36,IF($B$5=$A$3,'Table 6c'!G36)))</f>
        <v>54.53</v>
      </c>
      <c r="I39" s="905">
        <f>IF($B$5=$A$1,'Table 6a'!H36,IF($B$5=$A$2,'Table 6b'!H36,IF($B$5=$A$3,'Table 6c'!H36)))</f>
        <v>63.59</v>
      </c>
      <c r="J39" s="905">
        <f>IF($B$5=$A$1,'Table 6a'!I36,IF($B$5=$A$2,'Table 6b'!I36,IF($B$5=$A$3,'Table 6c'!I36)))</f>
        <v>58.74</v>
      </c>
      <c r="K39" s="905">
        <f>IF($B$5=$A$1,'Table 6a'!J36,IF($B$5=$A$2,'Table 6b'!J36,IF($B$5=$A$3,'Table 6c'!J36)))</f>
        <v>67.959999999999994</v>
      </c>
      <c r="L39" s="906">
        <f>IF($B$5=$A$1,'Table 6a'!K36,IF($B$5=$A$2,'Table 6b'!K36,IF($B$5=$A$3,'Table 6c'!K36)))</f>
        <v>62.75</v>
      </c>
    </row>
    <row r="40" spans="2:12">
      <c r="B40" s="622" t="s">
        <v>19</v>
      </c>
      <c r="C40" s="899">
        <f>IF($B$5=$A$1,'Table 6a'!B37,IF($B$5=$A$2,'Table 6b'!B37,IF($B$5=$A$3,'Table 6c'!B37)))</f>
        <v>1841</v>
      </c>
      <c r="D40" s="899">
        <f>IF($B$5=$A$1,'Table 6a'!C37,IF($B$5=$A$2,'Table 6b'!C37,IF($B$5=$A$3,'Table 6c'!C37)))</f>
        <v>6969</v>
      </c>
      <c r="E40" s="899">
        <f>IF($B$5=$A$1,'Table 6a'!D37,IF($B$5=$A$2,'Table 6b'!D37,IF($B$5=$A$3,'Table 6c'!D37)))</f>
        <v>6519</v>
      </c>
      <c r="F40" s="899">
        <f>IF($B$5=$A$1,'Table 6a'!E37,IF($B$5=$A$2,'Table 6b'!E37,IF($B$5=$A$3,'Table 6c'!E37)))</f>
        <v>6208</v>
      </c>
      <c r="G40" s="900">
        <f>IF($B$5=$A$1,'Table 6a'!F37,IF($B$5=$A$2,'Table 6b'!F37,IF($B$5=$A$3,'Table 6c'!F37)))</f>
        <v>21537</v>
      </c>
      <c r="H40" s="901">
        <f>IF($B$5=$A$1,'Table 6a'!G37,IF($B$5=$A$2,'Table 6b'!G37,IF($B$5=$A$3,'Table 6c'!G37)))</f>
        <v>30.56</v>
      </c>
      <c r="I40" s="901">
        <f>IF($B$5=$A$1,'Table 6a'!H37,IF($B$5=$A$2,'Table 6b'!H37,IF($B$5=$A$3,'Table 6c'!H37)))</f>
        <v>30.64</v>
      </c>
      <c r="J40" s="901">
        <f>IF($B$5=$A$1,'Table 6a'!I37,IF($B$5=$A$2,'Table 6b'!I37,IF($B$5=$A$3,'Table 6c'!I37)))</f>
        <v>28.34</v>
      </c>
      <c r="K40" s="901">
        <f>IF($B$5=$A$1,'Table 6a'!J37,IF($B$5=$A$2,'Table 6b'!J37,IF($B$5=$A$3,'Table 6c'!J37)))</f>
        <v>26.44</v>
      </c>
      <c r="L40" s="902">
        <f>IF($B$5=$A$1,'Table 6a'!K37,IF($B$5=$A$2,'Table 6b'!K37,IF($B$5=$A$3,'Table 6c'!K37)))</f>
        <v>28.62</v>
      </c>
    </row>
    <row r="41" spans="2:12">
      <c r="B41" s="169" t="s">
        <v>173</v>
      </c>
      <c r="C41" s="908">
        <f>IF($B$5=$A$1,'Table 6a'!B38,IF($B$5=$A$2,'Table 6b'!B38,IF($B$5=$A$3,'Table 6c'!B38)))</f>
        <v>900</v>
      </c>
      <c r="D41" s="908">
        <f>IF($B$5=$A$1,'Table 6a'!C38,IF($B$5=$A$2,'Table 6b'!C38,IF($B$5=$A$3,'Table 6c'!C38)))</f>
        <v>2824</v>
      </c>
      <c r="E41" s="908">
        <f>IF($B$5=$A$1,'Table 6a'!D38,IF($B$5=$A$2,'Table 6b'!D38,IF($B$5=$A$3,'Table 6c'!D38)))</f>
        <v>2432</v>
      </c>
      <c r="F41" s="908">
        <f>IF($B$5=$A$1,'Table 6a'!E38,IF($B$5=$A$2,'Table 6b'!E38,IF($B$5=$A$3,'Table 6c'!E38)))</f>
        <v>2145</v>
      </c>
      <c r="G41" s="909">
        <f>IF($B$5=$A$1,'Table 6a'!F38,IF($B$5=$A$2,'Table 6b'!F38,IF($B$5=$A$3,'Table 6c'!F38)))</f>
        <v>8301</v>
      </c>
      <c r="H41" s="911">
        <f>IF($B$5=$A$1,'Table 6a'!G38,IF($B$5=$A$2,'Table 6b'!G38,IF($B$5=$A$3,'Table 6c'!G38)))</f>
        <v>14.94</v>
      </c>
      <c r="I41" s="911">
        <f>IF($B$5=$A$1,'Table 6a'!H38,IF($B$5=$A$2,'Table 6b'!H38,IF($B$5=$A$3,'Table 6c'!H38)))</f>
        <v>12.42</v>
      </c>
      <c r="J41" s="911">
        <f>IF($B$5=$A$1,'Table 6a'!I38,IF($B$5=$A$2,'Table 6b'!I38,IF($B$5=$A$3,'Table 6c'!I38)))</f>
        <v>10.57</v>
      </c>
      <c r="K41" s="911">
        <f>IF($B$5=$A$1,'Table 6a'!J38,IF($B$5=$A$2,'Table 6b'!J38,IF($B$5=$A$3,'Table 6c'!J38)))</f>
        <v>9.14</v>
      </c>
      <c r="L41" s="912">
        <f>IF($B$5=$A$1,'Table 6a'!K38,IF($B$5=$A$2,'Table 6b'!K38,IF($B$5=$A$3,'Table 6c'!K38)))</f>
        <v>11.03</v>
      </c>
    </row>
    <row r="42" spans="2:12">
      <c r="B42" s="169" t="s">
        <v>194</v>
      </c>
      <c r="C42" s="908">
        <f>IF($B$5=$A$1,'Table 6a'!B39,IF($B$5=$A$2,'Table 6b'!B39,IF($B$5=$A$3,'Table 6c'!B39)))</f>
        <v>861</v>
      </c>
      <c r="D42" s="908">
        <f>IF($B$5=$A$1,'Table 6a'!C39,IF($B$5=$A$2,'Table 6b'!C39,IF($B$5=$A$3,'Table 6c'!C39)))</f>
        <v>3695</v>
      </c>
      <c r="E42" s="908">
        <f>IF($B$5=$A$1,'Table 6a'!D39,IF($B$5=$A$2,'Table 6b'!D39,IF($B$5=$A$3,'Table 6c'!D39)))</f>
        <v>3589</v>
      </c>
      <c r="F42" s="908">
        <f>IF($B$5=$A$1,'Table 6a'!E39,IF($B$5=$A$2,'Table 6b'!E39,IF($B$5=$A$3,'Table 6c'!E39)))</f>
        <v>3304</v>
      </c>
      <c r="G42" s="909">
        <f>IF($B$5=$A$1,'Table 6a'!F39,IF($B$5=$A$2,'Table 6b'!F39,IF($B$5=$A$3,'Table 6c'!F39)))</f>
        <v>11449</v>
      </c>
      <c r="H42" s="911">
        <f>IF($B$5=$A$1,'Table 6a'!G39,IF($B$5=$A$2,'Table 6b'!G39,IF($B$5=$A$3,'Table 6c'!G39)))</f>
        <v>14.29</v>
      </c>
      <c r="I42" s="911">
        <f>IF($B$5=$A$1,'Table 6a'!H39,IF($B$5=$A$2,'Table 6b'!H39,IF($B$5=$A$3,'Table 6c'!H39)))</f>
        <v>16.25</v>
      </c>
      <c r="J42" s="911">
        <f>IF($B$5=$A$1,'Table 6a'!I39,IF($B$5=$A$2,'Table 6b'!I39,IF($B$5=$A$3,'Table 6c'!I39)))</f>
        <v>15.6</v>
      </c>
      <c r="K42" s="911">
        <f>IF($B$5=$A$1,'Table 6a'!J39,IF($B$5=$A$2,'Table 6b'!J39,IF($B$5=$A$3,'Table 6c'!J39)))</f>
        <v>14.07</v>
      </c>
      <c r="L42" s="912">
        <f>IF($B$5=$A$1,'Table 6a'!K39,IF($B$5=$A$2,'Table 6b'!K39,IF($B$5=$A$3,'Table 6c'!K39)))</f>
        <v>15.21</v>
      </c>
    </row>
    <row r="43" spans="2:12">
      <c r="B43" s="169" t="s">
        <v>189</v>
      </c>
      <c r="C43" s="908">
        <f>IF($B$5=$A$1,'Table 6a'!B40,IF($B$5=$A$2,'Table 6b'!B40,IF($B$5=$A$3,'Table 6c'!B40)))</f>
        <v>0</v>
      </c>
      <c r="D43" s="908">
        <f>IF($B$5=$A$1,'Table 6a'!C40,IF($B$5=$A$2,'Table 6b'!C40,IF($B$5=$A$3,'Table 6c'!C40)))</f>
        <v>12</v>
      </c>
      <c r="E43" s="908">
        <f>IF($B$5=$A$1,'Table 6a'!D40,IF($B$5=$A$2,'Table 6b'!D40,IF($B$5=$A$3,'Table 6c'!D40)))</f>
        <v>9</v>
      </c>
      <c r="F43" s="908">
        <f>IF($B$5=$A$1,'Table 6a'!E40,IF($B$5=$A$2,'Table 6b'!E40,IF($B$5=$A$3,'Table 6c'!E40)))</f>
        <v>10</v>
      </c>
      <c r="G43" s="909">
        <f>IF($B$5=$A$1,'Table 6a'!F40,IF($B$5=$A$2,'Table 6b'!F40,IF($B$5=$A$3,'Table 6c'!F40)))</f>
        <v>31</v>
      </c>
      <c r="H43" s="911">
        <f>IF($B$5=$A$1,'Table 6a'!G40,IF($B$5=$A$2,'Table 6b'!G40,IF($B$5=$A$3,'Table 6c'!G40)))</f>
        <v>0</v>
      </c>
      <c r="I43" s="911">
        <f>IF($B$5=$A$1,'Table 6a'!H40,IF($B$5=$A$2,'Table 6b'!H40,IF($B$5=$A$3,'Table 6c'!H40)))</f>
        <v>0.05</v>
      </c>
      <c r="J43" s="911">
        <f>IF($B$5=$A$1,'Table 6a'!I40,IF($B$5=$A$2,'Table 6b'!I40,IF($B$5=$A$3,'Table 6c'!I40)))</f>
        <v>0.04</v>
      </c>
      <c r="K43" s="911">
        <f>IF($B$5=$A$1,'Table 6a'!J40,IF($B$5=$A$2,'Table 6b'!J40,IF($B$5=$A$3,'Table 6c'!J40)))</f>
        <v>0.04</v>
      </c>
      <c r="L43" s="912">
        <f>IF($B$5=$A$1,'Table 6a'!K40,IF($B$5=$A$2,'Table 6b'!K40,IF($B$5=$A$3,'Table 6c'!K40)))</f>
        <v>0.04</v>
      </c>
    </row>
    <row r="44" spans="2:12">
      <c r="B44" s="169" t="s">
        <v>190</v>
      </c>
      <c r="C44" s="908">
        <f>IF($B$5=$A$1,'Table 6a'!B41,IF($B$5=$A$2,'Table 6b'!B41,IF($B$5=$A$3,'Table 6c'!B41)))</f>
        <v>0</v>
      </c>
      <c r="D44" s="908">
        <f>IF($B$5=$A$1,'Table 6a'!C41,IF($B$5=$A$2,'Table 6b'!C41,IF($B$5=$A$3,'Table 6c'!C41)))</f>
        <v>0</v>
      </c>
      <c r="E44" s="907">
        <f>IF($B$5=$A$1,'Table 6a'!D41,IF($B$5=$A$2,'Table 6b'!D41,IF($B$5=$A$3,'Table 6c'!D41)))</f>
        <v>0</v>
      </c>
      <c r="F44" s="908">
        <f>IF($B$5=$A$1,'Table 6a'!E41,IF($B$5=$A$2,'Table 6b'!E41,IF($B$5=$A$3,'Table 6c'!E41)))</f>
        <v>2</v>
      </c>
      <c r="G44" s="909">
        <f>IF($B$5=$A$1,'Table 6a'!F41,IF($B$5=$A$2,'Table 6b'!F41,IF($B$5=$A$3,'Table 6c'!F41)))</f>
        <v>2</v>
      </c>
      <c r="H44" s="911">
        <f>IF($B$5=$A$1,'Table 6a'!G41,IF($B$5=$A$2,'Table 6b'!G41,IF($B$5=$A$3,'Table 6c'!G41)))</f>
        <v>0</v>
      </c>
      <c r="I44" s="911">
        <f>IF($B$5=$A$1,'Table 6a'!H41,IF($B$5=$A$2,'Table 6b'!H41,IF($B$5=$A$3,'Table 6c'!H41)))</f>
        <v>0</v>
      </c>
      <c r="J44" s="911">
        <f>IF($B$5=$A$1,'Table 6a'!I41,IF($B$5=$A$2,'Table 6b'!I41,IF($B$5=$A$3,'Table 6c'!I41)))</f>
        <v>0</v>
      </c>
      <c r="K44" s="911">
        <f>IF($B$5=$A$1,'Table 6a'!J41,IF($B$5=$A$2,'Table 6b'!J41,IF($B$5=$A$3,'Table 6c'!J41)))</f>
        <v>0.01</v>
      </c>
      <c r="L44" s="912">
        <f>IF($B$5=$A$1,'Table 6a'!K41,IF($B$5=$A$2,'Table 6b'!K41,IF($B$5=$A$3,'Table 6c'!K41)))</f>
        <v>0</v>
      </c>
    </row>
    <row r="45" spans="2:12">
      <c r="B45" s="169" t="s">
        <v>174</v>
      </c>
      <c r="C45" s="908">
        <f>IF($B$5=$A$1,'Table 6a'!B42,IF($B$5=$A$2,'Table 6b'!B42,IF($B$5=$A$3,'Table 6c'!B42)))</f>
        <v>80</v>
      </c>
      <c r="D45" s="908">
        <f>IF($B$5=$A$1,'Table 6a'!C42,IF($B$5=$A$2,'Table 6b'!C42,IF($B$5=$A$3,'Table 6c'!C42)))</f>
        <v>438</v>
      </c>
      <c r="E45" s="908">
        <f>IF($B$5=$A$1,'Table 6a'!D42,IF($B$5=$A$2,'Table 6b'!D42,IF($B$5=$A$3,'Table 6c'!D42)))</f>
        <v>489</v>
      </c>
      <c r="F45" s="908">
        <f>IF($B$5=$A$1,'Table 6a'!E42,IF($B$5=$A$2,'Table 6b'!E42,IF($B$5=$A$3,'Table 6c'!E42)))</f>
        <v>747</v>
      </c>
      <c r="G45" s="909">
        <f>IF($B$5=$A$1,'Table 6a'!F42,IF($B$5=$A$2,'Table 6b'!F42,IF($B$5=$A$3,'Table 6c'!F42)))</f>
        <v>1754</v>
      </c>
      <c r="H45" s="911">
        <f>IF($B$5=$A$1,'Table 6a'!G42,IF($B$5=$A$2,'Table 6b'!G42,IF($B$5=$A$3,'Table 6c'!G42)))</f>
        <v>1.33</v>
      </c>
      <c r="I45" s="911">
        <f>IF($B$5=$A$1,'Table 6a'!H42,IF($B$5=$A$2,'Table 6b'!H42,IF($B$5=$A$3,'Table 6c'!H42)))</f>
        <v>1.93</v>
      </c>
      <c r="J45" s="911">
        <f>IF($B$5=$A$1,'Table 6a'!I42,IF($B$5=$A$2,'Table 6b'!I42,IF($B$5=$A$3,'Table 6c'!I42)))</f>
        <v>2.13</v>
      </c>
      <c r="K45" s="911">
        <f>IF($B$5=$A$1,'Table 6a'!J42,IF($B$5=$A$2,'Table 6b'!J42,IF($B$5=$A$3,'Table 6c'!J42)))</f>
        <v>3.18</v>
      </c>
      <c r="L45" s="912">
        <f>IF($B$5=$A$1,'Table 6a'!K42,IF($B$5=$A$2,'Table 6b'!K42,IF($B$5=$A$3,'Table 6c'!K42)))</f>
        <v>2.33</v>
      </c>
    </row>
    <row r="46" spans="2:12">
      <c r="B46" s="622" t="s">
        <v>20</v>
      </c>
      <c r="C46" s="899">
        <f>IF($B$5=$A$1,'Table 6a'!B43,IF($B$5=$A$2,'Table 6b'!B43,IF($B$5=$A$3,'Table 6c'!B43)))</f>
        <v>1444</v>
      </c>
      <c r="D46" s="899">
        <f>IF($B$5=$A$1,'Table 6a'!C43,IF($B$5=$A$2,'Table 6b'!C43,IF($B$5=$A$3,'Table 6c'!C43)))</f>
        <v>7494</v>
      </c>
      <c r="E46" s="899">
        <f>IF($B$5=$A$1,'Table 6a'!D43,IF($B$5=$A$2,'Table 6b'!D43,IF($B$5=$A$3,'Table 6c'!D43)))</f>
        <v>6994</v>
      </c>
      <c r="F46" s="899">
        <f>IF($B$5=$A$1,'Table 6a'!E43,IF($B$5=$A$2,'Table 6b'!E43,IF($B$5=$A$3,'Table 6c'!E43)))</f>
        <v>9747</v>
      </c>
      <c r="G46" s="900">
        <f>IF($B$5=$A$1,'Table 6a'!F43,IF($B$5=$A$2,'Table 6b'!F43,IF($B$5=$A$3,'Table 6c'!F43)))</f>
        <v>25679</v>
      </c>
      <c r="H46" s="901">
        <f>IF($B$5=$A$1,'Table 6a'!G43,IF($B$5=$A$2,'Table 6b'!G43,IF($B$5=$A$3,'Table 6c'!G43)))</f>
        <v>23.97</v>
      </c>
      <c r="I46" s="901">
        <f>IF($B$5=$A$1,'Table 6a'!H43,IF($B$5=$A$2,'Table 6b'!H43,IF($B$5=$A$3,'Table 6c'!H43)))</f>
        <v>32.950000000000003</v>
      </c>
      <c r="J46" s="901">
        <f>IF($B$5=$A$1,'Table 6a'!I43,IF($B$5=$A$2,'Table 6b'!I43,IF($B$5=$A$3,'Table 6c'!I43)))</f>
        <v>30.4</v>
      </c>
      <c r="K46" s="901">
        <f>IF($B$5=$A$1,'Table 6a'!J43,IF($B$5=$A$2,'Table 6b'!J43,IF($B$5=$A$3,'Table 6c'!J43)))</f>
        <v>41.52</v>
      </c>
      <c r="L46" s="902">
        <f>IF($B$5=$A$1,'Table 6a'!K43,IF($B$5=$A$2,'Table 6b'!K43,IF($B$5=$A$3,'Table 6c'!K43)))</f>
        <v>34.130000000000003</v>
      </c>
    </row>
    <row r="47" spans="2:12">
      <c r="B47" s="36" t="s">
        <v>175</v>
      </c>
      <c r="C47" s="915">
        <f>IF($B$5=$A$1,'Table 6a'!B44,IF($B$5=$A$2,'Table 6b'!B44,IF($B$5=$A$3,'Table 6c'!B44)))</f>
        <v>324</v>
      </c>
      <c r="D47" s="915">
        <f>IF($B$5=$A$1,'Table 6a'!C44,IF($B$5=$A$2,'Table 6b'!C44,IF($B$5=$A$3,'Table 6c'!C44)))</f>
        <v>1034</v>
      </c>
      <c r="E47" s="915">
        <f>IF($B$5=$A$1,'Table 6a'!D44,IF($B$5=$A$2,'Table 6b'!D44,IF($B$5=$A$3,'Table 6c'!D44)))</f>
        <v>728</v>
      </c>
      <c r="F47" s="915">
        <f>IF($B$5=$A$1,'Table 6a'!E44,IF($B$5=$A$2,'Table 6b'!E44,IF($B$5=$A$3,'Table 6c'!E44)))</f>
        <v>1274</v>
      </c>
      <c r="G47" s="916">
        <f>IF($B$5=$A$1,'Table 6a'!F44,IF($B$5=$A$2,'Table 6b'!F44,IF($B$5=$A$3,'Table 6c'!F44)))</f>
        <v>3360</v>
      </c>
      <c r="H47" s="917">
        <f>IF($B$5=$A$1,'Table 6a'!G44,IF($B$5=$A$2,'Table 6b'!G44,IF($B$5=$A$3,'Table 6c'!G44)))</f>
        <v>5.38</v>
      </c>
      <c r="I47" s="917">
        <f>IF($B$5=$A$1,'Table 6a'!H44,IF($B$5=$A$2,'Table 6b'!H44,IF($B$5=$A$3,'Table 6c'!H44)))</f>
        <v>4.55</v>
      </c>
      <c r="J47" s="917">
        <f>IF($B$5=$A$1,'Table 6a'!I44,IF($B$5=$A$2,'Table 6b'!I44,IF($B$5=$A$3,'Table 6c'!I44)))</f>
        <v>3.16</v>
      </c>
      <c r="K47" s="917">
        <f>IF($B$5=$A$1,'Table 6a'!J44,IF($B$5=$A$2,'Table 6b'!J44,IF($B$5=$A$3,'Table 6c'!J44)))</f>
        <v>5.43</v>
      </c>
      <c r="L47" s="918">
        <f>IF($B$5=$A$1,'Table 6a'!K44,IF($B$5=$A$2,'Table 6b'!K44,IF($B$5=$A$3,'Table 6c'!K44)))</f>
        <v>4.47</v>
      </c>
    </row>
    <row r="48" spans="2:12">
      <c r="B48" s="170" t="s">
        <v>176</v>
      </c>
      <c r="C48" s="915">
        <f>IF($B$5=$A$1,'Table 6a'!B45,IF($B$5=$A$2,'Table 6b'!B45,IF($B$5=$A$3,'Table 6c'!B45)))</f>
        <v>176</v>
      </c>
      <c r="D48" s="915">
        <f>IF($B$5=$A$1,'Table 6a'!C45,IF($B$5=$A$2,'Table 6b'!C45,IF($B$5=$A$3,'Table 6c'!C45)))</f>
        <v>907</v>
      </c>
      <c r="E48" s="915">
        <f>IF($B$5=$A$1,'Table 6a'!D45,IF($B$5=$A$2,'Table 6b'!D45,IF($B$5=$A$3,'Table 6c'!D45)))</f>
        <v>904</v>
      </c>
      <c r="F48" s="915">
        <f>IF($B$5=$A$1,'Table 6a'!E45,IF($B$5=$A$2,'Table 6b'!E45,IF($B$5=$A$3,'Table 6c'!E45)))</f>
        <v>1398</v>
      </c>
      <c r="G48" s="916">
        <f>IF($B$5=$A$1,'Table 6a'!F45,IF($B$5=$A$2,'Table 6b'!F45,IF($B$5=$A$3,'Table 6c'!F45)))</f>
        <v>3385</v>
      </c>
      <c r="H48" s="917">
        <f>IF($B$5=$A$1,'Table 6a'!G45,IF($B$5=$A$2,'Table 6b'!G45,IF($B$5=$A$3,'Table 6c'!G45)))</f>
        <v>2.92</v>
      </c>
      <c r="I48" s="917">
        <f>IF($B$5=$A$1,'Table 6a'!H45,IF($B$5=$A$2,'Table 6b'!H45,IF($B$5=$A$3,'Table 6c'!H45)))</f>
        <v>3.99</v>
      </c>
      <c r="J48" s="917">
        <f>IF($B$5=$A$1,'Table 6a'!I45,IF($B$5=$A$2,'Table 6b'!I45,IF($B$5=$A$3,'Table 6c'!I45)))</f>
        <v>3.93</v>
      </c>
      <c r="K48" s="917">
        <f>IF($B$5=$A$1,'Table 6a'!J45,IF($B$5=$A$2,'Table 6b'!J45,IF($B$5=$A$3,'Table 6c'!J45)))</f>
        <v>5.96</v>
      </c>
      <c r="L48" s="918">
        <f>IF($B$5=$A$1,'Table 6a'!K45,IF($B$5=$A$2,'Table 6b'!K45,IF($B$5=$A$3,'Table 6c'!K45)))</f>
        <v>4.5</v>
      </c>
    </row>
    <row r="49" spans="2:12">
      <c r="B49" s="170" t="s">
        <v>177</v>
      </c>
      <c r="C49" s="915">
        <f>IF($B$5=$A$1,'Table 6a'!B46,IF($B$5=$A$2,'Table 6b'!B46,IF($B$5=$A$3,'Table 6c'!B46)))</f>
        <v>356</v>
      </c>
      <c r="D49" s="915">
        <f>IF($B$5=$A$1,'Table 6a'!C46,IF($B$5=$A$2,'Table 6b'!C46,IF($B$5=$A$3,'Table 6c'!C46)))</f>
        <v>2481</v>
      </c>
      <c r="E49" s="915">
        <f>IF($B$5=$A$1,'Table 6a'!D46,IF($B$5=$A$2,'Table 6b'!D46,IF($B$5=$A$3,'Table 6c'!D46)))</f>
        <v>2539</v>
      </c>
      <c r="F49" s="915">
        <f>IF($B$5=$A$1,'Table 6a'!E46,IF($B$5=$A$2,'Table 6b'!E46,IF($B$5=$A$3,'Table 6c'!E46)))</f>
        <v>3795</v>
      </c>
      <c r="G49" s="916">
        <f>IF($B$5=$A$1,'Table 6a'!F46,IF($B$5=$A$2,'Table 6b'!F46,IF($B$5=$A$3,'Table 6c'!F46)))</f>
        <v>9171</v>
      </c>
      <c r="H49" s="917">
        <f>IF($B$5=$A$1,'Table 6a'!G46,IF($B$5=$A$2,'Table 6b'!G46,IF($B$5=$A$3,'Table 6c'!G46)))</f>
        <v>5.91</v>
      </c>
      <c r="I49" s="917">
        <f>IF($B$5=$A$1,'Table 6a'!H46,IF($B$5=$A$2,'Table 6b'!H46,IF($B$5=$A$3,'Table 6c'!H46)))</f>
        <v>10.91</v>
      </c>
      <c r="J49" s="917">
        <f>IF($B$5=$A$1,'Table 6a'!I46,IF($B$5=$A$2,'Table 6b'!I46,IF($B$5=$A$3,'Table 6c'!I46)))</f>
        <v>11.04</v>
      </c>
      <c r="K49" s="917">
        <f>IF($B$5=$A$1,'Table 6a'!J46,IF($B$5=$A$2,'Table 6b'!J46,IF($B$5=$A$3,'Table 6c'!J46)))</f>
        <v>16.170000000000002</v>
      </c>
      <c r="L49" s="918">
        <f>IF($B$5=$A$1,'Table 6a'!K46,IF($B$5=$A$2,'Table 6b'!K46,IF($B$5=$A$3,'Table 6c'!K46)))</f>
        <v>12.19</v>
      </c>
    </row>
    <row r="50" spans="2:12">
      <c r="B50" s="170" t="s">
        <v>191</v>
      </c>
      <c r="C50" s="915">
        <f>IF($B$5=$A$1,'Table 6a'!B47,IF($B$5=$A$2,'Table 6b'!B47,IF($B$5=$A$3,'Table 6c'!B47)))</f>
        <v>451</v>
      </c>
      <c r="D50" s="915">
        <f>IF($B$5=$A$1,'Table 6a'!C47,IF($B$5=$A$2,'Table 6b'!C47,IF($B$5=$A$3,'Table 6c'!C47)))</f>
        <v>2146</v>
      </c>
      <c r="E50" s="915">
        <f>IF($B$5=$A$1,'Table 6a'!D47,IF($B$5=$A$2,'Table 6b'!D47,IF($B$5=$A$3,'Table 6c'!D47)))</f>
        <v>1902</v>
      </c>
      <c r="F50" s="915">
        <f>IF($B$5=$A$1,'Table 6a'!E47,IF($B$5=$A$2,'Table 6b'!E47,IF($B$5=$A$3,'Table 6c'!E47)))</f>
        <v>1786</v>
      </c>
      <c r="G50" s="916">
        <f>IF($B$5=$A$1,'Table 6a'!F47,IF($B$5=$A$2,'Table 6b'!F47,IF($B$5=$A$3,'Table 6c'!F47)))</f>
        <v>6285</v>
      </c>
      <c r="H50" s="917">
        <f>IF($B$5=$A$1,'Table 6a'!G47,IF($B$5=$A$2,'Table 6b'!G47,IF($B$5=$A$3,'Table 6c'!G47)))</f>
        <v>7.49</v>
      </c>
      <c r="I50" s="917">
        <f>IF($B$5=$A$1,'Table 6a'!H47,IF($B$5=$A$2,'Table 6b'!H47,IF($B$5=$A$3,'Table 6c'!H47)))</f>
        <v>9.44</v>
      </c>
      <c r="J50" s="917">
        <f>IF($B$5=$A$1,'Table 6a'!I47,IF($B$5=$A$2,'Table 6b'!I47,IF($B$5=$A$3,'Table 6c'!I47)))</f>
        <v>8.27</v>
      </c>
      <c r="K50" s="917">
        <f>IF($B$5=$A$1,'Table 6a'!J47,IF($B$5=$A$2,'Table 6b'!J47,IF($B$5=$A$3,'Table 6c'!J47)))</f>
        <v>7.61</v>
      </c>
      <c r="L50" s="918">
        <f>IF($B$5=$A$1,'Table 6a'!K47,IF($B$5=$A$2,'Table 6b'!K47,IF($B$5=$A$3,'Table 6c'!K47)))</f>
        <v>8.35</v>
      </c>
    </row>
    <row r="51" spans="2:12">
      <c r="B51" s="170" t="s">
        <v>178</v>
      </c>
      <c r="C51" s="915">
        <f>IF($B$5=$A$1,'Table 6a'!B48,IF($B$5=$A$2,'Table 6b'!B48,IF($B$5=$A$3,'Table 6c'!B48)))</f>
        <v>49</v>
      </c>
      <c r="D51" s="915">
        <f>IF($B$5=$A$1,'Table 6a'!C48,IF($B$5=$A$2,'Table 6b'!C48,IF($B$5=$A$3,'Table 6c'!C48)))</f>
        <v>284</v>
      </c>
      <c r="E51" s="915">
        <f>IF($B$5=$A$1,'Table 6a'!D48,IF($B$5=$A$2,'Table 6b'!D48,IF($B$5=$A$3,'Table 6c'!D48)))</f>
        <v>302</v>
      </c>
      <c r="F51" s="915">
        <f>IF($B$5=$A$1,'Table 6a'!E48,IF($B$5=$A$2,'Table 6b'!E48,IF($B$5=$A$3,'Table 6c'!E48)))</f>
        <v>431</v>
      </c>
      <c r="G51" s="916">
        <f>IF($B$5=$A$1,'Table 6a'!F48,IF($B$5=$A$2,'Table 6b'!F48,IF($B$5=$A$3,'Table 6c'!F48)))</f>
        <v>1066</v>
      </c>
      <c r="H51" s="917">
        <f>IF($B$5=$A$1,'Table 6a'!G48,IF($B$5=$A$2,'Table 6b'!G48,IF($B$5=$A$3,'Table 6c'!G48)))</f>
        <v>0.81</v>
      </c>
      <c r="I51" s="917">
        <f>IF($B$5=$A$1,'Table 6a'!H48,IF($B$5=$A$2,'Table 6b'!H48,IF($B$5=$A$3,'Table 6c'!H48)))</f>
        <v>1.25</v>
      </c>
      <c r="J51" s="917">
        <f>IF($B$5=$A$1,'Table 6a'!I48,IF($B$5=$A$2,'Table 6b'!I48,IF($B$5=$A$3,'Table 6c'!I48)))</f>
        <v>1.31</v>
      </c>
      <c r="K51" s="917">
        <f>IF($B$5=$A$1,'Table 6a'!J48,IF($B$5=$A$2,'Table 6b'!J48,IF($B$5=$A$3,'Table 6c'!J48)))</f>
        <v>1.84</v>
      </c>
      <c r="L51" s="918">
        <f>IF($B$5=$A$1,'Table 6a'!K48,IF($B$5=$A$2,'Table 6b'!K48,IF($B$5=$A$3,'Table 6c'!K48)))</f>
        <v>1.42</v>
      </c>
    </row>
    <row r="52" spans="2:12">
      <c r="B52" s="170" t="s">
        <v>179</v>
      </c>
      <c r="C52" s="915">
        <f>IF($B$5=$A$1,'Table 6a'!B49,IF($B$5=$A$2,'Table 6b'!B49,IF($B$5=$A$3,'Table 6c'!B49)))</f>
        <v>5</v>
      </c>
      <c r="D52" s="915">
        <f>IF($B$5=$A$1,'Table 6a'!C49,IF($B$5=$A$2,'Table 6b'!C49,IF($B$5=$A$3,'Table 6c'!C49)))</f>
        <v>56</v>
      </c>
      <c r="E52" s="915">
        <f>IF($B$5=$A$1,'Table 6a'!D49,IF($B$5=$A$2,'Table 6b'!D49,IF($B$5=$A$3,'Table 6c'!D49)))</f>
        <v>58</v>
      </c>
      <c r="F52" s="915">
        <f>IF($B$5=$A$1,'Table 6a'!E49,IF($B$5=$A$2,'Table 6b'!E49,IF($B$5=$A$3,'Table 6c'!E49)))</f>
        <v>54</v>
      </c>
      <c r="G52" s="916">
        <f>IF($B$5=$A$1,'Table 6a'!F49,IF($B$5=$A$2,'Table 6b'!F49,IF($B$5=$A$3,'Table 6c'!F49)))</f>
        <v>173</v>
      </c>
      <c r="H52" s="917">
        <f>IF($B$5=$A$1,'Table 6a'!G49,IF($B$5=$A$2,'Table 6b'!G49,IF($B$5=$A$3,'Table 6c'!G49)))</f>
        <v>0.08</v>
      </c>
      <c r="I52" s="917">
        <f>IF($B$5=$A$1,'Table 6a'!H49,IF($B$5=$A$2,'Table 6b'!H49,IF($B$5=$A$3,'Table 6c'!H49)))</f>
        <v>0.25</v>
      </c>
      <c r="J52" s="917">
        <f>IF($B$5=$A$1,'Table 6a'!I49,IF($B$5=$A$2,'Table 6b'!I49,IF($B$5=$A$3,'Table 6c'!I49)))</f>
        <v>0.25</v>
      </c>
      <c r="K52" s="917">
        <f>IF($B$5=$A$1,'Table 6a'!J49,IF($B$5=$A$2,'Table 6b'!J49,IF($B$5=$A$3,'Table 6c'!J49)))</f>
        <v>0.23</v>
      </c>
      <c r="L52" s="918">
        <f>IF($B$5=$A$1,'Table 6a'!K49,IF($B$5=$A$2,'Table 6b'!K49,IF($B$5=$A$3,'Table 6c'!K49)))</f>
        <v>0.23</v>
      </c>
    </row>
    <row r="53" spans="2:12">
      <c r="B53" s="170" t="s">
        <v>180</v>
      </c>
      <c r="C53" s="915">
        <f>IF($B$5=$A$1,'Table 6a'!B50,IF($B$5=$A$2,'Table 6b'!B50,IF($B$5=$A$3,'Table 6c'!B50)))</f>
        <v>17</v>
      </c>
      <c r="D53" s="915">
        <f>IF($B$5=$A$1,'Table 6a'!C50,IF($B$5=$A$2,'Table 6b'!C50,IF($B$5=$A$3,'Table 6c'!C50)))</f>
        <v>136</v>
      </c>
      <c r="E53" s="915">
        <f>IF($B$5=$A$1,'Table 6a'!D50,IF($B$5=$A$2,'Table 6b'!D50,IF($B$5=$A$3,'Table 6c'!D50)))</f>
        <v>155</v>
      </c>
      <c r="F53" s="915">
        <f>IF($B$5=$A$1,'Table 6a'!E50,IF($B$5=$A$2,'Table 6b'!E50,IF($B$5=$A$3,'Table 6c'!E50)))</f>
        <v>155</v>
      </c>
      <c r="G53" s="916">
        <f>IF($B$5=$A$1,'Table 6a'!F50,IF($B$5=$A$2,'Table 6b'!F50,IF($B$5=$A$3,'Table 6c'!F50)))</f>
        <v>463</v>
      </c>
      <c r="H53" s="917">
        <f>IF($B$5=$A$1,'Table 6a'!G50,IF($B$5=$A$2,'Table 6b'!G50,IF($B$5=$A$3,'Table 6c'!G50)))</f>
        <v>0.28000000000000003</v>
      </c>
      <c r="I53" s="917">
        <f>IF($B$5=$A$1,'Table 6a'!H50,IF($B$5=$A$2,'Table 6b'!H50,IF($B$5=$A$3,'Table 6c'!H50)))</f>
        <v>0.6</v>
      </c>
      <c r="J53" s="917">
        <f>IF($B$5=$A$1,'Table 6a'!I50,IF($B$5=$A$2,'Table 6b'!I50,IF($B$5=$A$3,'Table 6c'!I50)))</f>
        <v>0.67</v>
      </c>
      <c r="K53" s="917">
        <f>IF($B$5=$A$1,'Table 6a'!J50,IF($B$5=$A$2,'Table 6b'!J50,IF($B$5=$A$3,'Table 6c'!J50)))</f>
        <v>0.66</v>
      </c>
      <c r="L53" s="918">
        <f>IF($B$5=$A$1,'Table 6a'!K50,IF($B$5=$A$2,'Table 6b'!K50,IF($B$5=$A$3,'Table 6c'!K50)))</f>
        <v>0.62</v>
      </c>
    </row>
    <row r="54" spans="2:12">
      <c r="B54" s="171" t="s">
        <v>192</v>
      </c>
      <c r="C54" s="919">
        <f>IF($B$5=$A$1,'Table 6a'!B51,IF($B$5=$A$2,'Table 6b'!B51,IF($B$5=$A$3,'Table 6c'!B51)))</f>
        <v>66</v>
      </c>
      <c r="D54" s="919">
        <f>IF($B$5=$A$1,'Table 6a'!C51,IF($B$5=$A$2,'Table 6b'!C51,IF($B$5=$A$3,'Table 6c'!C51)))</f>
        <v>450</v>
      </c>
      <c r="E54" s="919">
        <f>IF($B$5=$A$1,'Table 6a'!D51,IF($B$5=$A$2,'Table 6b'!D51,IF($B$5=$A$3,'Table 6c'!D51)))</f>
        <v>406</v>
      </c>
      <c r="F54" s="919">
        <f>IF($B$5=$A$1,'Table 6a'!E51,IF($B$5=$A$2,'Table 6b'!E51,IF($B$5=$A$3,'Table 6c'!E51)))</f>
        <v>854</v>
      </c>
      <c r="G54" s="920">
        <f>IF($B$5=$A$1,'Table 6a'!F51,IF($B$5=$A$2,'Table 6b'!F51,IF($B$5=$A$3,'Table 6c'!F51)))</f>
        <v>1776</v>
      </c>
      <c r="H54" s="921">
        <f>IF($B$5=$A$1,'Table 6a'!G51,IF($B$5=$A$2,'Table 6b'!G51,IF($B$5=$A$3,'Table 6c'!G51)))</f>
        <v>1.1000000000000001</v>
      </c>
      <c r="I54" s="921">
        <f>IF($B$5=$A$1,'Table 6a'!H51,IF($B$5=$A$2,'Table 6b'!H51,IF($B$5=$A$3,'Table 6c'!H51)))</f>
        <v>1.98</v>
      </c>
      <c r="J54" s="921">
        <f>IF($B$5=$A$1,'Table 6a'!I51,IF($B$5=$A$2,'Table 6b'!I51,IF($B$5=$A$3,'Table 6c'!I51)))</f>
        <v>1.76</v>
      </c>
      <c r="K54" s="921">
        <f>IF($B$5=$A$1,'Table 6a'!J51,IF($B$5=$A$2,'Table 6b'!J51,IF($B$5=$A$3,'Table 6c'!J51)))</f>
        <v>3.64</v>
      </c>
      <c r="L54" s="922">
        <f>IF($B$5=$A$1,'Table 6a'!K51,IF($B$5=$A$2,'Table 6b'!K51,IF($B$5=$A$3,'Table 6c'!K51)))</f>
        <v>2.36</v>
      </c>
    </row>
    <row r="55" spans="2:12" ht="11.25" customHeight="1">
      <c r="B55" s="564" t="s">
        <v>116</v>
      </c>
      <c r="C55" s="3"/>
      <c r="D55" s="3"/>
      <c r="E55" s="3"/>
      <c r="F55" s="3"/>
      <c r="G55" s="3"/>
      <c r="H55" s="3"/>
      <c r="I55" s="3"/>
      <c r="J55" s="3"/>
      <c r="K55" s="3"/>
      <c r="L55" s="3"/>
    </row>
  </sheetData>
  <sheetProtection password="ECB4" sheet="1" objects="1" scenarios="1"/>
  <dataValidations count="1">
    <dataValidation type="list" allowBlank="1" showInputMessage="1" showErrorMessage="1" sqref="B5" xr:uid="{00000000-0002-0000-0E00-000000000000}">
      <formula1>$A$1:$A$3</formula1>
    </dataValidation>
  </dataValidations>
  <hyperlinks>
    <hyperlink ref="B1" location="Contents!A1" display="Return to index" xr:uid="{00000000-0004-0000-0E00-000000000000}"/>
  </hyperlinks>
  <pageMargins left="0.75" right="0.75" top="1" bottom="1" header="0.5" footer="0.5"/>
  <pageSetup paperSize="9" scale="6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5">
    <tabColor rgb="FF92D050"/>
    <pageSetUpPr fitToPage="1"/>
  </sheetPr>
  <dimension ref="A1:K52"/>
  <sheetViews>
    <sheetView showGridLines="0" workbookViewId="0">
      <selection activeCell="L6" sqref="L6"/>
    </sheetView>
  </sheetViews>
  <sheetFormatPr baseColWidth="10" defaultColWidth="8.83203125" defaultRowHeight="13"/>
  <cols>
    <col min="1" max="1" width="36" customWidth="1"/>
    <col min="2" max="11" width="9" customWidth="1"/>
  </cols>
  <sheetData>
    <row r="1" spans="1:11">
      <c r="A1" s="100" t="s">
        <v>89</v>
      </c>
    </row>
    <row r="2" spans="1:11" ht="15">
      <c r="A2" s="33" t="s">
        <v>488</v>
      </c>
      <c r="B2" s="34"/>
      <c r="C2" s="34"/>
      <c r="D2" s="34"/>
      <c r="E2" s="34"/>
      <c r="F2" s="34"/>
      <c r="G2" s="34"/>
      <c r="H2" s="34"/>
      <c r="I2" s="34"/>
      <c r="J2" s="414"/>
      <c r="K2" s="35"/>
    </row>
    <row r="3" spans="1:11" ht="12.75" customHeight="1">
      <c r="A3" s="33"/>
      <c r="B3" s="34"/>
      <c r="C3" s="34"/>
      <c r="D3" s="34"/>
      <c r="E3" s="34"/>
      <c r="F3" s="34"/>
      <c r="G3" s="34"/>
      <c r="H3" s="34"/>
      <c r="I3" s="34"/>
      <c r="J3" s="414"/>
      <c r="K3" s="35"/>
    </row>
    <row r="4" spans="1:11">
      <c r="A4" s="415"/>
      <c r="B4" s="174"/>
      <c r="C4" s="112"/>
      <c r="D4" s="112"/>
      <c r="E4" s="175"/>
      <c r="F4" s="176" t="s">
        <v>142</v>
      </c>
      <c r="G4" s="174"/>
      <c r="H4" s="112"/>
      <c r="I4" s="112"/>
      <c r="J4" s="177"/>
      <c r="K4" s="176" t="s">
        <v>143</v>
      </c>
    </row>
    <row r="5" spans="1:11">
      <c r="A5" s="416" t="s">
        <v>30</v>
      </c>
      <c r="B5" s="165" t="s">
        <v>31</v>
      </c>
      <c r="C5" s="166" t="s">
        <v>32</v>
      </c>
      <c r="D5" s="166" t="s">
        <v>29</v>
      </c>
      <c r="E5" s="165" t="s">
        <v>270</v>
      </c>
      <c r="F5" s="165" t="s">
        <v>9</v>
      </c>
      <c r="G5" s="167" t="s">
        <v>31</v>
      </c>
      <c r="H5" s="166" t="s">
        <v>32</v>
      </c>
      <c r="I5" s="166" t="s">
        <v>29</v>
      </c>
      <c r="J5" s="165" t="s">
        <v>270</v>
      </c>
      <c r="K5" s="168" t="s">
        <v>9</v>
      </c>
    </row>
    <row r="6" spans="1:11">
      <c r="A6" s="627" t="s">
        <v>138</v>
      </c>
      <c r="B6" s="628">
        <v>5182</v>
      </c>
      <c r="C6" s="623">
        <v>19130</v>
      </c>
      <c r="D6" s="623">
        <v>18584</v>
      </c>
      <c r="E6" s="623">
        <v>19230</v>
      </c>
      <c r="F6" s="624">
        <v>62126</v>
      </c>
      <c r="G6" s="625">
        <v>100</v>
      </c>
      <c r="H6" s="625">
        <v>100</v>
      </c>
      <c r="I6" s="625">
        <v>100</v>
      </c>
      <c r="J6" s="625">
        <v>100</v>
      </c>
      <c r="K6" s="626">
        <v>100</v>
      </c>
    </row>
    <row r="7" spans="1:11" ht="22.5" customHeight="1">
      <c r="A7" s="850" t="s">
        <v>11</v>
      </c>
      <c r="B7" s="579">
        <v>2443</v>
      </c>
      <c r="C7" s="579">
        <v>7062</v>
      </c>
      <c r="D7" s="579">
        <v>7549</v>
      </c>
      <c r="E7" s="579">
        <v>6289</v>
      </c>
      <c r="F7" s="580">
        <v>23343</v>
      </c>
      <c r="G7" s="851">
        <v>47.14</v>
      </c>
      <c r="H7" s="851">
        <v>36.92</v>
      </c>
      <c r="I7" s="851">
        <v>40.619999999999997</v>
      </c>
      <c r="J7" s="851">
        <v>32.700000000000003</v>
      </c>
      <c r="K7" s="852">
        <v>37.57</v>
      </c>
    </row>
    <row r="8" spans="1:11">
      <c r="A8" s="622" t="s">
        <v>12</v>
      </c>
      <c r="B8" s="623">
        <v>281</v>
      </c>
      <c r="C8" s="623">
        <v>723</v>
      </c>
      <c r="D8" s="623">
        <v>537</v>
      </c>
      <c r="E8" s="623">
        <v>367</v>
      </c>
      <c r="F8" s="624">
        <v>1908</v>
      </c>
      <c r="G8" s="625">
        <v>5.42</v>
      </c>
      <c r="H8" s="625">
        <v>3.78</v>
      </c>
      <c r="I8" s="625">
        <v>2.89</v>
      </c>
      <c r="J8" s="625">
        <v>1.91</v>
      </c>
      <c r="K8" s="626">
        <v>3.07</v>
      </c>
    </row>
    <row r="9" spans="1:11">
      <c r="A9" s="169" t="s">
        <v>162</v>
      </c>
      <c r="B9" s="581">
        <v>8</v>
      </c>
      <c r="C9" s="582">
        <v>27</v>
      </c>
      <c r="D9" s="582">
        <v>15</v>
      </c>
      <c r="E9" s="582">
        <v>26</v>
      </c>
      <c r="F9" s="583">
        <v>76</v>
      </c>
      <c r="G9" s="208">
        <v>0.15</v>
      </c>
      <c r="H9" s="172">
        <v>0.14000000000000001</v>
      </c>
      <c r="I9" s="172">
        <v>0.08</v>
      </c>
      <c r="J9" s="172">
        <v>0.14000000000000001</v>
      </c>
      <c r="K9" s="179">
        <v>0.12</v>
      </c>
    </row>
    <row r="10" spans="1:11">
      <c r="A10" s="169" t="s">
        <v>195</v>
      </c>
      <c r="B10" s="582">
        <v>196</v>
      </c>
      <c r="C10" s="582">
        <v>489</v>
      </c>
      <c r="D10" s="582">
        <v>311</v>
      </c>
      <c r="E10" s="582">
        <v>204</v>
      </c>
      <c r="F10" s="583">
        <v>1200</v>
      </c>
      <c r="G10" s="172">
        <v>3.78</v>
      </c>
      <c r="H10" s="172">
        <v>2.56</v>
      </c>
      <c r="I10" s="172">
        <v>1.67</v>
      </c>
      <c r="J10" s="172">
        <v>1.06</v>
      </c>
      <c r="K10" s="179">
        <v>1.93</v>
      </c>
    </row>
    <row r="11" spans="1:11">
      <c r="A11" s="169" t="s">
        <v>163</v>
      </c>
      <c r="B11" s="582">
        <v>60</v>
      </c>
      <c r="C11" s="582">
        <v>116</v>
      </c>
      <c r="D11" s="582">
        <v>117</v>
      </c>
      <c r="E11" s="582">
        <v>57</v>
      </c>
      <c r="F11" s="583">
        <v>350</v>
      </c>
      <c r="G11" s="172">
        <v>1.1599999999999999</v>
      </c>
      <c r="H11" s="172">
        <v>0.61</v>
      </c>
      <c r="I11" s="172">
        <v>0.63</v>
      </c>
      <c r="J11" s="172">
        <v>0.3</v>
      </c>
      <c r="K11" s="179">
        <v>0.56000000000000005</v>
      </c>
    </row>
    <row r="12" spans="1:11">
      <c r="A12" s="169" t="s">
        <v>477</v>
      </c>
      <c r="B12" s="582">
        <v>12</v>
      </c>
      <c r="C12" s="582">
        <v>69</v>
      </c>
      <c r="D12" s="582">
        <v>61</v>
      </c>
      <c r="E12" s="582">
        <v>60</v>
      </c>
      <c r="F12" s="583">
        <v>202</v>
      </c>
      <c r="G12" s="172">
        <v>0.23</v>
      </c>
      <c r="H12" s="172">
        <v>0.36</v>
      </c>
      <c r="I12" s="172">
        <v>0.33</v>
      </c>
      <c r="J12" s="172">
        <v>0.31</v>
      </c>
      <c r="K12" s="179">
        <v>0.33</v>
      </c>
    </row>
    <row r="13" spans="1:11">
      <c r="A13" s="169" t="s">
        <v>196</v>
      </c>
      <c r="B13" s="582">
        <v>5</v>
      </c>
      <c r="C13" s="582">
        <v>22</v>
      </c>
      <c r="D13" s="582">
        <v>33</v>
      </c>
      <c r="E13" s="582">
        <v>20</v>
      </c>
      <c r="F13" s="583">
        <v>80</v>
      </c>
      <c r="G13" s="172">
        <v>0.1</v>
      </c>
      <c r="H13" s="172">
        <v>0.12</v>
      </c>
      <c r="I13" s="172">
        <v>0.18</v>
      </c>
      <c r="J13" s="172">
        <v>0.1</v>
      </c>
      <c r="K13" s="179">
        <v>0.13</v>
      </c>
    </row>
    <row r="14" spans="1:11">
      <c r="A14" s="622" t="s">
        <v>139</v>
      </c>
      <c r="B14" s="623">
        <v>96</v>
      </c>
      <c r="C14" s="623">
        <v>258</v>
      </c>
      <c r="D14" s="623">
        <v>274</v>
      </c>
      <c r="E14" s="623">
        <v>546</v>
      </c>
      <c r="F14" s="624">
        <v>1174</v>
      </c>
      <c r="G14" s="625">
        <v>1.85</v>
      </c>
      <c r="H14" s="625">
        <v>1.35</v>
      </c>
      <c r="I14" s="625">
        <v>1.47</v>
      </c>
      <c r="J14" s="625">
        <v>2.84</v>
      </c>
      <c r="K14" s="626">
        <v>1.89</v>
      </c>
    </row>
    <row r="15" spans="1:11">
      <c r="A15" s="169" t="s">
        <v>164</v>
      </c>
      <c r="B15" s="582">
        <v>10</v>
      </c>
      <c r="C15" s="582">
        <v>29</v>
      </c>
      <c r="D15" s="582">
        <v>33</v>
      </c>
      <c r="E15" s="582">
        <v>58</v>
      </c>
      <c r="F15" s="583">
        <v>130</v>
      </c>
      <c r="G15" s="208">
        <v>0.19</v>
      </c>
      <c r="H15" s="208">
        <v>0.15</v>
      </c>
      <c r="I15" s="208">
        <v>0.18</v>
      </c>
      <c r="J15" s="208">
        <v>0.3</v>
      </c>
      <c r="K15" s="209">
        <v>0.21</v>
      </c>
    </row>
    <row r="16" spans="1:11">
      <c r="A16" s="169" t="s">
        <v>165</v>
      </c>
      <c r="B16" s="582">
        <v>22</v>
      </c>
      <c r="C16" s="582">
        <v>56</v>
      </c>
      <c r="D16" s="582">
        <v>74</v>
      </c>
      <c r="E16" s="582">
        <v>150</v>
      </c>
      <c r="F16" s="583">
        <v>302</v>
      </c>
      <c r="G16" s="208">
        <v>0.42</v>
      </c>
      <c r="H16" s="208">
        <v>0.28999999999999998</v>
      </c>
      <c r="I16" s="208">
        <v>0.4</v>
      </c>
      <c r="J16" s="172">
        <v>0.78</v>
      </c>
      <c r="K16" s="179">
        <v>0.49</v>
      </c>
    </row>
    <row r="17" spans="1:11">
      <c r="A17" s="169" t="s">
        <v>187</v>
      </c>
      <c r="B17" s="584">
        <v>0</v>
      </c>
      <c r="C17" s="582">
        <v>1</v>
      </c>
      <c r="D17" s="582">
        <v>6</v>
      </c>
      <c r="E17" s="582">
        <v>32</v>
      </c>
      <c r="F17" s="583">
        <v>39</v>
      </c>
      <c r="G17" s="208">
        <v>0</v>
      </c>
      <c r="H17" s="172">
        <v>0.01</v>
      </c>
      <c r="I17" s="172">
        <v>0.03</v>
      </c>
      <c r="J17" s="172">
        <v>0.17</v>
      </c>
      <c r="K17" s="179">
        <v>0.06</v>
      </c>
    </row>
    <row r="18" spans="1:11">
      <c r="A18" s="169" t="s">
        <v>166</v>
      </c>
      <c r="B18" s="582">
        <v>64</v>
      </c>
      <c r="C18" s="582">
        <v>172</v>
      </c>
      <c r="D18" s="582">
        <v>161</v>
      </c>
      <c r="E18" s="582">
        <v>306</v>
      </c>
      <c r="F18" s="583">
        <v>703</v>
      </c>
      <c r="G18" s="172">
        <v>1.24</v>
      </c>
      <c r="H18" s="172">
        <v>0.9</v>
      </c>
      <c r="I18" s="172">
        <v>0.87</v>
      </c>
      <c r="J18" s="172">
        <v>1.59</v>
      </c>
      <c r="K18" s="179">
        <v>1.1299999999999999</v>
      </c>
    </row>
    <row r="19" spans="1:11">
      <c r="A19" s="622" t="s">
        <v>13</v>
      </c>
      <c r="B19" s="623">
        <v>459</v>
      </c>
      <c r="C19" s="623">
        <v>1624</v>
      </c>
      <c r="D19" s="623">
        <v>2664</v>
      </c>
      <c r="E19" s="623">
        <v>2098</v>
      </c>
      <c r="F19" s="624">
        <v>6845</v>
      </c>
      <c r="G19" s="625">
        <v>8.86</v>
      </c>
      <c r="H19" s="625">
        <v>8.49</v>
      </c>
      <c r="I19" s="625">
        <v>14.33</v>
      </c>
      <c r="J19" s="625">
        <v>10.91</v>
      </c>
      <c r="K19" s="626">
        <v>11.02</v>
      </c>
    </row>
    <row r="20" spans="1:11">
      <c r="A20" s="169" t="s">
        <v>167</v>
      </c>
      <c r="B20" s="582">
        <v>100</v>
      </c>
      <c r="C20" s="582">
        <v>188</v>
      </c>
      <c r="D20" s="582">
        <v>257</v>
      </c>
      <c r="E20" s="582">
        <v>210</v>
      </c>
      <c r="F20" s="583">
        <v>755</v>
      </c>
      <c r="G20" s="172">
        <v>1.93</v>
      </c>
      <c r="H20" s="172">
        <v>0.98</v>
      </c>
      <c r="I20" s="172">
        <v>1.38</v>
      </c>
      <c r="J20" s="172">
        <v>1.0900000000000001</v>
      </c>
      <c r="K20" s="179">
        <v>1.22</v>
      </c>
    </row>
    <row r="21" spans="1:11">
      <c r="A21" s="169" t="s">
        <v>193</v>
      </c>
      <c r="B21" s="582">
        <v>9</v>
      </c>
      <c r="C21" s="582">
        <v>28</v>
      </c>
      <c r="D21" s="582">
        <v>36</v>
      </c>
      <c r="E21" s="582">
        <v>34</v>
      </c>
      <c r="F21" s="583">
        <v>107</v>
      </c>
      <c r="G21" s="172">
        <v>0.17</v>
      </c>
      <c r="H21" s="172">
        <v>0.15</v>
      </c>
      <c r="I21" s="172">
        <v>0.19</v>
      </c>
      <c r="J21" s="172">
        <v>0.18</v>
      </c>
      <c r="K21" s="179">
        <v>0.17</v>
      </c>
    </row>
    <row r="22" spans="1:11">
      <c r="A22" s="169" t="s">
        <v>128</v>
      </c>
      <c r="B22" s="582">
        <v>3</v>
      </c>
      <c r="C22" s="582">
        <v>15</v>
      </c>
      <c r="D22" s="582">
        <v>34</v>
      </c>
      <c r="E22" s="582">
        <v>36</v>
      </c>
      <c r="F22" s="583">
        <v>88</v>
      </c>
      <c r="G22" s="172">
        <v>0.06</v>
      </c>
      <c r="H22" s="172">
        <v>0.08</v>
      </c>
      <c r="I22" s="172">
        <v>0.18</v>
      </c>
      <c r="J22" s="172">
        <v>0.19</v>
      </c>
      <c r="K22" s="179">
        <v>0.14000000000000001</v>
      </c>
    </row>
    <row r="23" spans="1:11">
      <c r="A23" s="169" t="s">
        <v>123</v>
      </c>
      <c r="B23" s="582">
        <v>36</v>
      </c>
      <c r="C23" s="582">
        <v>83</v>
      </c>
      <c r="D23" s="582">
        <v>48</v>
      </c>
      <c r="E23" s="582">
        <v>25</v>
      </c>
      <c r="F23" s="583">
        <v>192</v>
      </c>
      <c r="G23" s="172">
        <v>0.69</v>
      </c>
      <c r="H23" s="172">
        <v>0.43</v>
      </c>
      <c r="I23" s="172">
        <v>0.26</v>
      </c>
      <c r="J23" s="172">
        <v>0.13</v>
      </c>
      <c r="K23" s="179">
        <v>0.31</v>
      </c>
    </row>
    <row r="24" spans="1:11">
      <c r="A24" s="169" t="s">
        <v>14</v>
      </c>
      <c r="B24" s="582">
        <v>146</v>
      </c>
      <c r="C24" s="582">
        <v>769</v>
      </c>
      <c r="D24" s="582">
        <v>1563</v>
      </c>
      <c r="E24" s="582">
        <v>1218</v>
      </c>
      <c r="F24" s="583">
        <v>3696</v>
      </c>
      <c r="G24" s="172">
        <v>2.82</v>
      </c>
      <c r="H24" s="172">
        <v>4.0199999999999996</v>
      </c>
      <c r="I24" s="172">
        <v>8.41</v>
      </c>
      <c r="J24" s="172">
        <v>6.33</v>
      </c>
      <c r="K24" s="179">
        <v>5.95</v>
      </c>
    </row>
    <row r="25" spans="1:11">
      <c r="A25" s="169" t="s">
        <v>15</v>
      </c>
      <c r="B25" s="582">
        <v>97</v>
      </c>
      <c r="C25" s="582">
        <v>328</v>
      </c>
      <c r="D25" s="582">
        <v>436</v>
      </c>
      <c r="E25" s="582">
        <v>335</v>
      </c>
      <c r="F25" s="583">
        <v>1196</v>
      </c>
      <c r="G25" s="172">
        <v>1.87</v>
      </c>
      <c r="H25" s="172">
        <v>1.71</v>
      </c>
      <c r="I25" s="172">
        <v>2.35</v>
      </c>
      <c r="J25" s="172">
        <v>1.74</v>
      </c>
      <c r="K25" s="179">
        <v>1.93</v>
      </c>
    </row>
    <row r="26" spans="1:11">
      <c r="A26" s="169" t="s">
        <v>16</v>
      </c>
      <c r="B26" s="582">
        <v>14</v>
      </c>
      <c r="C26" s="582">
        <v>83</v>
      </c>
      <c r="D26" s="582">
        <v>96</v>
      </c>
      <c r="E26" s="582">
        <v>79</v>
      </c>
      <c r="F26" s="583">
        <v>272</v>
      </c>
      <c r="G26" s="172">
        <v>0.27</v>
      </c>
      <c r="H26" s="172">
        <v>0.43</v>
      </c>
      <c r="I26" s="172">
        <v>0.52</v>
      </c>
      <c r="J26" s="172">
        <v>0.41</v>
      </c>
      <c r="K26" s="179">
        <v>0.44</v>
      </c>
    </row>
    <row r="27" spans="1:11">
      <c r="A27" s="169" t="s">
        <v>130</v>
      </c>
      <c r="B27" s="582">
        <v>54</v>
      </c>
      <c r="C27" s="582">
        <v>130</v>
      </c>
      <c r="D27" s="582">
        <v>194</v>
      </c>
      <c r="E27" s="582">
        <v>161</v>
      </c>
      <c r="F27" s="583">
        <v>539</v>
      </c>
      <c r="G27" s="172">
        <v>1.04</v>
      </c>
      <c r="H27" s="172">
        <v>0.68</v>
      </c>
      <c r="I27" s="172">
        <v>1.04</v>
      </c>
      <c r="J27" s="172">
        <v>0.84</v>
      </c>
      <c r="K27" s="179">
        <v>0.87</v>
      </c>
    </row>
    <row r="28" spans="1:11">
      <c r="A28" s="622" t="s">
        <v>140</v>
      </c>
      <c r="B28" s="623">
        <v>272</v>
      </c>
      <c r="C28" s="623">
        <v>545</v>
      </c>
      <c r="D28" s="623">
        <v>383</v>
      </c>
      <c r="E28" s="623">
        <v>272</v>
      </c>
      <c r="F28" s="624">
        <v>1472</v>
      </c>
      <c r="G28" s="625">
        <v>5.25</v>
      </c>
      <c r="H28" s="625">
        <v>2.85</v>
      </c>
      <c r="I28" s="625">
        <v>2.06</v>
      </c>
      <c r="J28" s="625">
        <v>1.41</v>
      </c>
      <c r="K28" s="626">
        <v>2.37</v>
      </c>
    </row>
    <row r="29" spans="1:11">
      <c r="A29" s="169" t="s">
        <v>168</v>
      </c>
      <c r="B29" s="582">
        <v>20</v>
      </c>
      <c r="C29" s="582">
        <v>34</v>
      </c>
      <c r="D29" s="582">
        <v>31</v>
      </c>
      <c r="E29" s="582">
        <v>22</v>
      </c>
      <c r="F29" s="583">
        <v>107</v>
      </c>
      <c r="G29" s="172">
        <v>0.39</v>
      </c>
      <c r="H29" s="172">
        <v>0.18</v>
      </c>
      <c r="I29" s="172">
        <v>0.17</v>
      </c>
      <c r="J29" s="172">
        <v>0.11</v>
      </c>
      <c r="K29" s="179">
        <v>0.17</v>
      </c>
    </row>
    <row r="30" spans="1:11">
      <c r="A30" s="169" t="s">
        <v>169</v>
      </c>
      <c r="B30" s="582">
        <v>252</v>
      </c>
      <c r="C30" s="582">
        <v>511</v>
      </c>
      <c r="D30" s="582">
        <v>352</v>
      </c>
      <c r="E30" s="582">
        <v>250</v>
      </c>
      <c r="F30" s="583">
        <v>1365</v>
      </c>
      <c r="G30" s="172">
        <v>4.8600000000000003</v>
      </c>
      <c r="H30" s="172">
        <v>2.67</v>
      </c>
      <c r="I30" s="172">
        <v>1.89</v>
      </c>
      <c r="J30" s="172">
        <v>1.3</v>
      </c>
      <c r="K30" s="179">
        <v>2.2000000000000002</v>
      </c>
    </row>
    <row r="31" spans="1:11">
      <c r="A31" s="622" t="s">
        <v>17</v>
      </c>
      <c r="B31" s="623">
        <v>1335</v>
      </c>
      <c r="C31" s="623">
        <v>3912</v>
      </c>
      <c r="D31" s="623">
        <v>3691</v>
      </c>
      <c r="E31" s="623">
        <v>3006</v>
      </c>
      <c r="F31" s="624">
        <v>11944</v>
      </c>
      <c r="G31" s="625">
        <v>25.76</v>
      </c>
      <c r="H31" s="625">
        <v>20.45</v>
      </c>
      <c r="I31" s="625">
        <v>19.86</v>
      </c>
      <c r="J31" s="625">
        <v>15.63</v>
      </c>
      <c r="K31" s="626">
        <v>19.23</v>
      </c>
    </row>
    <row r="32" spans="1:11">
      <c r="A32" s="169" t="s">
        <v>170</v>
      </c>
      <c r="B32" s="582">
        <v>764</v>
      </c>
      <c r="C32" s="582">
        <v>2059</v>
      </c>
      <c r="D32" s="582">
        <v>1990</v>
      </c>
      <c r="E32" s="582">
        <v>1657</v>
      </c>
      <c r="F32" s="583">
        <v>6470</v>
      </c>
      <c r="G32" s="172">
        <v>14.74</v>
      </c>
      <c r="H32" s="172">
        <v>10.76</v>
      </c>
      <c r="I32" s="172">
        <v>10.71</v>
      </c>
      <c r="J32" s="172">
        <v>8.6199999999999992</v>
      </c>
      <c r="K32" s="179">
        <v>10.41</v>
      </c>
    </row>
    <row r="33" spans="1:11">
      <c r="A33" s="169" t="s">
        <v>188</v>
      </c>
      <c r="B33" s="582">
        <v>233</v>
      </c>
      <c r="C33" s="582">
        <v>517</v>
      </c>
      <c r="D33" s="582">
        <v>469</v>
      </c>
      <c r="E33" s="582">
        <v>371</v>
      </c>
      <c r="F33" s="583">
        <v>1590</v>
      </c>
      <c r="G33" s="172">
        <v>4.5</v>
      </c>
      <c r="H33" s="172">
        <v>2.7</v>
      </c>
      <c r="I33" s="172">
        <v>2.52</v>
      </c>
      <c r="J33" s="172">
        <v>1.93</v>
      </c>
      <c r="K33" s="179">
        <v>2.56</v>
      </c>
    </row>
    <row r="34" spans="1:11">
      <c r="A34" s="169" t="s">
        <v>171</v>
      </c>
      <c r="B34" s="582">
        <v>331</v>
      </c>
      <c r="C34" s="582">
        <v>1325</v>
      </c>
      <c r="D34" s="582">
        <v>1206</v>
      </c>
      <c r="E34" s="582">
        <v>946</v>
      </c>
      <c r="F34" s="583">
        <v>3808</v>
      </c>
      <c r="G34" s="172">
        <v>6.39</v>
      </c>
      <c r="H34" s="172">
        <v>6.93</v>
      </c>
      <c r="I34" s="172">
        <v>6.49</v>
      </c>
      <c r="J34" s="172">
        <v>4.92</v>
      </c>
      <c r="K34" s="179">
        <v>6.13</v>
      </c>
    </row>
    <row r="35" spans="1:11">
      <c r="A35" s="169" t="s">
        <v>172</v>
      </c>
      <c r="B35" s="582">
        <v>7</v>
      </c>
      <c r="C35" s="582">
        <v>11</v>
      </c>
      <c r="D35" s="582">
        <v>26</v>
      </c>
      <c r="E35" s="582">
        <v>32</v>
      </c>
      <c r="F35" s="583">
        <v>76</v>
      </c>
      <c r="G35" s="172">
        <v>0.14000000000000001</v>
      </c>
      <c r="H35" s="172">
        <v>0.06</v>
      </c>
      <c r="I35" s="172">
        <v>0.14000000000000001</v>
      </c>
      <c r="J35" s="172">
        <v>0.17</v>
      </c>
      <c r="K35" s="179">
        <v>0.12</v>
      </c>
    </row>
    <row r="36" spans="1:11" ht="22.5" customHeight="1">
      <c r="A36" s="850" t="s">
        <v>18</v>
      </c>
      <c r="B36" s="579">
        <v>2739</v>
      </c>
      <c r="C36" s="579">
        <v>12068</v>
      </c>
      <c r="D36" s="579">
        <v>11035</v>
      </c>
      <c r="E36" s="579">
        <v>12941</v>
      </c>
      <c r="F36" s="580">
        <v>38783</v>
      </c>
      <c r="G36" s="851">
        <v>52.86</v>
      </c>
      <c r="H36" s="851">
        <v>63.08</v>
      </c>
      <c r="I36" s="851">
        <v>59.38</v>
      </c>
      <c r="J36" s="851">
        <v>67.3</v>
      </c>
      <c r="K36" s="852">
        <v>62.43</v>
      </c>
    </row>
    <row r="37" spans="1:11">
      <c r="A37" s="622" t="s">
        <v>19</v>
      </c>
      <c r="B37" s="623">
        <v>1492</v>
      </c>
      <c r="C37" s="623">
        <v>5847</v>
      </c>
      <c r="D37" s="623">
        <v>5400</v>
      </c>
      <c r="E37" s="623">
        <v>5063</v>
      </c>
      <c r="F37" s="624">
        <v>17802</v>
      </c>
      <c r="G37" s="625">
        <v>28.79</v>
      </c>
      <c r="H37" s="625">
        <v>30.56</v>
      </c>
      <c r="I37" s="625">
        <v>29.06</v>
      </c>
      <c r="J37" s="625">
        <v>26.33</v>
      </c>
      <c r="K37" s="626">
        <v>28.65</v>
      </c>
    </row>
    <row r="38" spans="1:11">
      <c r="A38" s="169" t="s">
        <v>173</v>
      </c>
      <c r="B38" s="582">
        <v>680</v>
      </c>
      <c r="C38" s="582">
        <v>2298</v>
      </c>
      <c r="D38" s="582">
        <v>1909</v>
      </c>
      <c r="E38" s="582">
        <v>1726</v>
      </c>
      <c r="F38" s="583">
        <v>6613</v>
      </c>
      <c r="G38" s="172">
        <v>13.12</v>
      </c>
      <c r="H38" s="172">
        <v>12.01</v>
      </c>
      <c r="I38" s="172">
        <v>10.27</v>
      </c>
      <c r="J38" s="172">
        <v>8.98</v>
      </c>
      <c r="K38" s="179">
        <v>10.64</v>
      </c>
    </row>
    <row r="39" spans="1:11">
      <c r="A39" s="169" t="s">
        <v>194</v>
      </c>
      <c r="B39" s="582">
        <v>748</v>
      </c>
      <c r="C39" s="582">
        <v>3217</v>
      </c>
      <c r="D39" s="582">
        <v>3100</v>
      </c>
      <c r="E39" s="582">
        <v>2775</v>
      </c>
      <c r="F39" s="583">
        <v>9840</v>
      </c>
      <c r="G39" s="172">
        <v>14.43</v>
      </c>
      <c r="H39" s="172">
        <v>16.82</v>
      </c>
      <c r="I39" s="172">
        <v>16.68</v>
      </c>
      <c r="J39" s="172">
        <v>14.43</v>
      </c>
      <c r="K39" s="179">
        <v>15.84</v>
      </c>
    </row>
    <row r="40" spans="1:11">
      <c r="A40" s="169" t="s">
        <v>189</v>
      </c>
      <c r="B40" s="582">
        <v>0</v>
      </c>
      <c r="C40" s="582">
        <v>9</v>
      </c>
      <c r="D40" s="582">
        <v>6</v>
      </c>
      <c r="E40" s="582">
        <v>6</v>
      </c>
      <c r="F40" s="583">
        <v>21</v>
      </c>
      <c r="G40" s="172">
        <v>0</v>
      </c>
      <c r="H40" s="172">
        <v>0.05</v>
      </c>
      <c r="I40" s="172">
        <v>0.03</v>
      </c>
      <c r="J40" s="172">
        <v>0.03</v>
      </c>
      <c r="K40" s="179">
        <v>0.03</v>
      </c>
    </row>
    <row r="41" spans="1:11">
      <c r="A41" s="169" t="s">
        <v>190</v>
      </c>
      <c r="B41" s="582">
        <v>0</v>
      </c>
      <c r="C41" s="582">
        <v>0</v>
      </c>
      <c r="D41" s="581">
        <v>0</v>
      </c>
      <c r="E41" s="582">
        <v>2</v>
      </c>
      <c r="F41" s="583">
        <v>2</v>
      </c>
      <c r="G41" s="172">
        <v>0</v>
      </c>
      <c r="H41" s="172">
        <v>0</v>
      </c>
      <c r="I41" s="172">
        <v>0</v>
      </c>
      <c r="J41" s="172">
        <v>0.01</v>
      </c>
      <c r="K41" s="179">
        <v>0</v>
      </c>
    </row>
    <row r="42" spans="1:11">
      <c r="A42" s="169" t="s">
        <v>174</v>
      </c>
      <c r="B42" s="582">
        <v>64</v>
      </c>
      <c r="C42" s="582">
        <v>323</v>
      </c>
      <c r="D42" s="582">
        <v>385</v>
      </c>
      <c r="E42" s="582">
        <v>554</v>
      </c>
      <c r="F42" s="583">
        <v>1326</v>
      </c>
      <c r="G42" s="172">
        <v>1.24</v>
      </c>
      <c r="H42" s="172">
        <v>1.69</v>
      </c>
      <c r="I42" s="172">
        <v>2.0699999999999998</v>
      </c>
      <c r="J42" s="172">
        <v>2.88</v>
      </c>
      <c r="K42" s="179">
        <v>2.13</v>
      </c>
    </row>
    <row r="43" spans="1:11">
      <c r="A43" s="622" t="s">
        <v>20</v>
      </c>
      <c r="B43" s="623">
        <v>1247</v>
      </c>
      <c r="C43" s="623">
        <v>6221</v>
      </c>
      <c r="D43" s="623">
        <v>5635</v>
      </c>
      <c r="E43" s="623">
        <v>7878</v>
      </c>
      <c r="F43" s="624">
        <v>20981</v>
      </c>
      <c r="G43" s="625">
        <v>24.06</v>
      </c>
      <c r="H43" s="625">
        <v>32.520000000000003</v>
      </c>
      <c r="I43" s="625">
        <v>30.32</v>
      </c>
      <c r="J43" s="625">
        <v>40.97</v>
      </c>
      <c r="K43" s="626">
        <v>33.770000000000003</v>
      </c>
    </row>
    <row r="44" spans="1:11">
      <c r="A44" s="36" t="s">
        <v>175</v>
      </c>
      <c r="B44" s="585">
        <v>292</v>
      </c>
      <c r="C44" s="585">
        <v>903</v>
      </c>
      <c r="D44" s="585">
        <v>625</v>
      </c>
      <c r="E44" s="585">
        <v>1030</v>
      </c>
      <c r="F44" s="586">
        <v>2850</v>
      </c>
      <c r="G44" s="210">
        <v>5.63</v>
      </c>
      <c r="H44" s="210">
        <v>4.72</v>
      </c>
      <c r="I44" s="210">
        <v>3.36</v>
      </c>
      <c r="J44" s="210">
        <v>5.36</v>
      </c>
      <c r="K44" s="211">
        <v>4.59</v>
      </c>
    </row>
    <row r="45" spans="1:11">
      <c r="A45" s="170" t="s">
        <v>176</v>
      </c>
      <c r="B45" s="585">
        <v>144</v>
      </c>
      <c r="C45" s="585">
        <v>742</v>
      </c>
      <c r="D45" s="585">
        <v>730</v>
      </c>
      <c r="E45" s="585">
        <v>1052</v>
      </c>
      <c r="F45" s="586">
        <v>2668</v>
      </c>
      <c r="G45" s="210">
        <v>2.78</v>
      </c>
      <c r="H45" s="210">
        <v>3.88</v>
      </c>
      <c r="I45" s="210">
        <v>3.93</v>
      </c>
      <c r="J45" s="210">
        <v>5.47</v>
      </c>
      <c r="K45" s="211">
        <v>4.29</v>
      </c>
    </row>
    <row r="46" spans="1:11">
      <c r="A46" s="170" t="s">
        <v>177</v>
      </c>
      <c r="B46" s="585">
        <v>293</v>
      </c>
      <c r="C46" s="585">
        <v>2003</v>
      </c>
      <c r="D46" s="585">
        <v>2049</v>
      </c>
      <c r="E46" s="585">
        <v>3133</v>
      </c>
      <c r="F46" s="586">
        <v>7478</v>
      </c>
      <c r="G46" s="210">
        <v>5.65</v>
      </c>
      <c r="H46" s="210">
        <v>10.47</v>
      </c>
      <c r="I46" s="210">
        <v>11.03</v>
      </c>
      <c r="J46" s="210">
        <v>16.29</v>
      </c>
      <c r="K46" s="211">
        <v>12.04</v>
      </c>
    </row>
    <row r="47" spans="1:11">
      <c r="A47" s="170" t="s">
        <v>191</v>
      </c>
      <c r="B47" s="585">
        <v>405</v>
      </c>
      <c r="C47" s="585">
        <v>1802</v>
      </c>
      <c r="D47" s="585">
        <v>1473</v>
      </c>
      <c r="E47" s="585">
        <v>1432</v>
      </c>
      <c r="F47" s="586">
        <v>5112</v>
      </c>
      <c r="G47" s="210">
        <v>7.82</v>
      </c>
      <c r="H47" s="210">
        <v>9.42</v>
      </c>
      <c r="I47" s="210">
        <v>7.93</v>
      </c>
      <c r="J47" s="210">
        <v>7.45</v>
      </c>
      <c r="K47" s="211">
        <v>8.23</v>
      </c>
    </row>
    <row r="48" spans="1:11">
      <c r="A48" s="170" t="s">
        <v>178</v>
      </c>
      <c r="B48" s="585">
        <v>44</v>
      </c>
      <c r="C48" s="585">
        <v>265</v>
      </c>
      <c r="D48" s="585">
        <v>267</v>
      </c>
      <c r="E48" s="585">
        <v>403</v>
      </c>
      <c r="F48" s="586">
        <v>979</v>
      </c>
      <c r="G48" s="210">
        <v>0.85</v>
      </c>
      <c r="H48" s="210">
        <v>1.39</v>
      </c>
      <c r="I48" s="210">
        <v>1.44</v>
      </c>
      <c r="J48" s="210">
        <v>2.1</v>
      </c>
      <c r="K48" s="211">
        <v>1.58</v>
      </c>
    </row>
    <row r="49" spans="1:11">
      <c r="A49" s="170" t="s">
        <v>179</v>
      </c>
      <c r="B49" s="585">
        <v>5</v>
      </c>
      <c r="C49" s="585">
        <v>50</v>
      </c>
      <c r="D49" s="585">
        <v>49</v>
      </c>
      <c r="E49" s="585">
        <v>48</v>
      </c>
      <c r="F49" s="586">
        <v>152</v>
      </c>
      <c r="G49" s="210">
        <v>0.1</v>
      </c>
      <c r="H49" s="210">
        <v>0.26</v>
      </c>
      <c r="I49" s="210">
        <v>0.26</v>
      </c>
      <c r="J49" s="210">
        <v>0.25</v>
      </c>
      <c r="K49" s="211">
        <v>0.24</v>
      </c>
    </row>
    <row r="50" spans="1:11">
      <c r="A50" s="170" t="s">
        <v>180</v>
      </c>
      <c r="B50" s="585">
        <v>14</v>
      </c>
      <c r="C50" s="585">
        <v>122</v>
      </c>
      <c r="D50" s="585">
        <v>136</v>
      </c>
      <c r="E50" s="585">
        <v>142</v>
      </c>
      <c r="F50" s="586">
        <v>414</v>
      </c>
      <c r="G50" s="210">
        <v>0.27</v>
      </c>
      <c r="H50" s="210">
        <v>0.64</v>
      </c>
      <c r="I50" s="210">
        <v>0.73</v>
      </c>
      <c r="J50" s="210">
        <v>0.74</v>
      </c>
      <c r="K50" s="211">
        <v>0.67</v>
      </c>
    </row>
    <row r="51" spans="1:11">
      <c r="A51" s="171" t="s">
        <v>192</v>
      </c>
      <c r="B51" s="587">
        <v>50</v>
      </c>
      <c r="C51" s="587">
        <v>334</v>
      </c>
      <c r="D51" s="587">
        <v>306</v>
      </c>
      <c r="E51" s="587">
        <v>638</v>
      </c>
      <c r="F51" s="588">
        <v>1328</v>
      </c>
      <c r="G51" s="212">
        <v>0.96</v>
      </c>
      <c r="H51" s="212">
        <v>1.75</v>
      </c>
      <c r="I51" s="212">
        <v>1.65</v>
      </c>
      <c r="J51" s="212">
        <v>3.32</v>
      </c>
      <c r="K51" s="213">
        <v>2.14</v>
      </c>
    </row>
    <row r="52" spans="1:11" ht="11.25" customHeight="1">
      <c r="A52" s="564" t="s">
        <v>116</v>
      </c>
      <c r="B52" s="3"/>
      <c r="C52" s="3"/>
      <c r="D52" s="3"/>
      <c r="E52" s="3"/>
      <c r="F52" s="3"/>
      <c r="G52" s="3"/>
      <c r="H52" s="3"/>
      <c r="I52" s="3"/>
      <c r="J52" s="3"/>
      <c r="K52" s="3"/>
    </row>
  </sheetData>
  <phoneticPr fontId="10" type="noConversion"/>
  <hyperlinks>
    <hyperlink ref="A1" location="Contents!A1" display="Return to index" xr:uid="{00000000-0004-0000-0F00-000000000000}"/>
  </hyperlinks>
  <pageMargins left="0.75" right="0.75" top="1" bottom="1" header="0.5" footer="0.5"/>
  <pageSetup paperSize="9" scale="57"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tabColor rgb="FF92D050"/>
    <pageSetUpPr fitToPage="1"/>
  </sheetPr>
  <dimension ref="A1:M53"/>
  <sheetViews>
    <sheetView showGridLines="0" workbookViewId="0">
      <selection activeCell="L6" sqref="L6"/>
    </sheetView>
  </sheetViews>
  <sheetFormatPr baseColWidth="10" defaultColWidth="8.83203125" defaultRowHeight="13"/>
  <cols>
    <col min="1" max="1" width="36" customWidth="1"/>
    <col min="2" max="6" width="9" customWidth="1"/>
    <col min="7" max="11" width="9" style="99" customWidth="1"/>
  </cols>
  <sheetData>
    <row r="1" spans="1:12">
      <c r="A1" s="100" t="s">
        <v>89</v>
      </c>
    </row>
    <row r="2" spans="1:12" ht="15">
      <c r="A2" s="33" t="s">
        <v>489</v>
      </c>
      <c r="B2" s="37"/>
      <c r="C2" s="37"/>
      <c r="D2" s="37"/>
      <c r="E2" s="37"/>
      <c r="F2" s="37"/>
      <c r="G2" s="37"/>
      <c r="H2" s="37"/>
      <c r="I2" s="37"/>
      <c r="J2" s="38"/>
      <c r="K2" s="38"/>
    </row>
    <row r="3" spans="1:12" ht="12.75" customHeight="1">
      <c r="A3" s="33"/>
      <c r="B3" s="37"/>
      <c r="C3" s="37"/>
      <c r="D3" s="37"/>
      <c r="E3" s="37"/>
      <c r="F3" s="37"/>
      <c r="G3" s="37"/>
      <c r="H3" s="37"/>
      <c r="I3" s="37"/>
      <c r="J3" s="38"/>
      <c r="K3" s="38"/>
    </row>
    <row r="4" spans="1:12">
      <c r="A4" s="173"/>
      <c r="B4" s="174"/>
      <c r="C4" s="112"/>
      <c r="D4" s="112"/>
      <c r="E4" s="175"/>
      <c r="F4" s="176" t="s">
        <v>142</v>
      </c>
      <c r="G4" s="174"/>
      <c r="H4" s="112"/>
      <c r="I4" s="112"/>
      <c r="J4" s="177"/>
      <c r="K4" s="176" t="s">
        <v>143</v>
      </c>
    </row>
    <row r="5" spans="1:12">
      <c r="A5" s="178" t="s">
        <v>30</v>
      </c>
      <c r="B5" s="165" t="s">
        <v>31</v>
      </c>
      <c r="C5" s="166" t="s">
        <v>32</v>
      </c>
      <c r="D5" s="166" t="s">
        <v>29</v>
      </c>
      <c r="E5" s="165" t="s">
        <v>270</v>
      </c>
      <c r="F5" s="165" t="s">
        <v>9</v>
      </c>
      <c r="G5" s="167" t="s">
        <v>31</v>
      </c>
      <c r="H5" s="166" t="s">
        <v>32</v>
      </c>
      <c r="I5" s="166" t="s">
        <v>29</v>
      </c>
      <c r="J5" s="165" t="s">
        <v>270</v>
      </c>
      <c r="K5" s="168" t="s">
        <v>9</v>
      </c>
    </row>
    <row r="6" spans="1:12">
      <c r="A6" s="631" t="s">
        <v>138</v>
      </c>
      <c r="B6" s="628">
        <v>842</v>
      </c>
      <c r="C6" s="632">
        <v>3615</v>
      </c>
      <c r="D6" s="632">
        <v>4420</v>
      </c>
      <c r="E6" s="632">
        <v>4246</v>
      </c>
      <c r="F6" s="633">
        <v>13123</v>
      </c>
      <c r="G6" s="625">
        <v>100</v>
      </c>
      <c r="H6" s="625">
        <v>100</v>
      </c>
      <c r="I6" s="625">
        <v>100</v>
      </c>
      <c r="J6" s="625">
        <v>100</v>
      </c>
      <c r="K6" s="626">
        <v>100</v>
      </c>
      <c r="L6" s="418"/>
    </row>
    <row r="7" spans="1:12" ht="22.5" customHeight="1">
      <c r="A7" s="850" t="s">
        <v>11</v>
      </c>
      <c r="B7" s="579">
        <v>296</v>
      </c>
      <c r="C7" s="579">
        <v>1220</v>
      </c>
      <c r="D7" s="579">
        <v>1942</v>
      </c>
      <c r="E7" s="579">
        <v>1232</v>
      </c>
      <c r="F7" s="580">
        <v>4690</v>
      </c>
      <c r="G7" s="851">
        <v>35.15</v>
      </c>
      <c r="H7" s="851">
        <v>33.75</v>
      </c>
      <c r="I7" s="851">
        <v>43.94</v>
      </c>
      <c r="J7" s="851">
        <v>29.02</v>
      </c>
      <c r="K7" s="852">
        <v>35.74</v>
      </c>
      <c r="L7" s="418"/>
    </row>
    <row r="8" spans="1:12">
      <c r="A8" s="629" t="s">
        <v>12</v>
      </c>
      <c r="B8" s="630">
        <v>25</v>
      </c>
      <c r="C8" s="623">
        <v>79</v>
      </c>
      <c r="D8" s="623">
        <v>88</v>
      </c>
      <c r="E8" s="623">
        <v>42</v>
      </c>
      <c r="F8" s="624">
        <v>234</v>
      </c>
      <c r="G8" s="625">
        <v>2.97</v>
      </c>
      <c r="H8" s="625">
        <v>2.19</v>
      </c>
      <c r="I8" s="625">
        <v>1.99</v>
      </c>
      <c r="J8" s="625">
        <v>0.99</v>
      </c>
      <c r="K8" s="626">
        <v>1.78</v>
      </c>
      <c r="L8" s="418"/>
    </row>
    <row r="9" spans="1:12">
      <c r="A9" s="576" t="s">
        <v>162</v>
      </c>
      <c r="B9" s="589">
        <v>1</v>
      </c>
      <c r="C9" s="582">
        <v>2</v>
      </c>
      <c r="D9" s="582">
        <v>1</v>
      </c>
      <c r="E9" s="582">
        <v>1</v>
      </c>
      <c r="F9" s="583">
        <v>5</v>
      </c>
      <c r="G9" s="208">
        <v>0.12</v>
      </c>
      <c r="H9" s="172">
        <v>0.06</v>
      </c>
      <c r="I9" s="172">
        <v>0.02</v>
      </c>
      <c r="J9" s="172">
        <v>0.02</v>
      </c>
      <c r="K9" s="179">
        <v>0.04</v>
      </c>
      <c r="L9" s="418"/>
    </row>
    <row r="10" spans="1:12">
      <c r="A10" s="576" t="s">
        <v>195</v>
      </c>
      <c r="B10" s="590">
        <v>13</v>
      </c>
      <c r="C10" s="582">
        <v>37</v>
      </c>
      <c r="D10" s="582">
        <v>30</v>
      </c>
      <c r="E10" s="582">
        <v>18</v>
      </c>
      <c r="F10" s="583">
        <v>98</v>
      </c>
      <c r="G10" s="172">
        <v>1.54</v>
      </c>
      <c r="H10" s="172">
        <v>1.02</v>
      </c>
      <c r="I10" s="172">
        <v>0.68</v>
      </c>
      <c r="J10" s="172">
        <v>0.42</v>
      </c>
      <c r="K10" s="179">
        <v>0.75</v>
      </c>
      <c r="L10" s="418"/>
    </row>
    <row r="11" spans="1:12">
      <c r="A11" s="576" t="s">
        <v>163</v>
      </c>
      <c r="B11" s="590">
        <v>8</v>
      </c>
      <c r="C11" s="582">
        <v>18</v>
      </c>
      <c r="D11" s="582">
        <v>33</v>
      </c>
      <c r="E11" s="582">
        <v>1</v>
      </c>
      <c r="F11" s="583">
        <v>60</v>
      </c>
      <c r="G11" s="172">
        <v>0.95</v>
      </c>
      <c r="H11" s="172">
        <v>0.5</v>
      </c>
      <c r="I11" s="172">
        <v>0.75</v>
      </c>
      <c r="J11" s="172">
        <v>0.02</v>
      </c>
      <c r="K11" s="179">
        <v>0.46</v>
      </c>
      <c r="L11" s="418"/>
    </row>
    <row r="12" spans="1:12">
      <c r="A12" s="576" t="s">
        <v>477</v>
      </c>
      <c r="B12" s="590">
        <v>1</v>
      </c>
      <c r="C12" s="582">
        <v>1</v>
      </c>
      <c r="D12" s="582">
        <v>1</v>
      </c>
      <c r="E12" s="582">
        <v>1</v>
      </c>
      <c r="F12" s="583">
        <v>4</v>
      </c>
      <c r="G12" s="172">
        <v>0.12</v>
      </c>
      <c r="H12" s="172">
        <v>0.03</v>
      </c>
      <c r="I12" s="172">
        <v>0.02</v>
      </c>
      <c r="J12" s="172">
        <v>0.02</v>
      </c>
      <c r="K12" s="179">
        <v>0.03</v>
      </c>
      <c r="L12" s="418"/>
    </row>
    <row r="13" spans="1:12">
      <c r="A13" s="576" t="s">
        <v>196</v>
      </c>
      <c r="B13" s="590">
        <v>2</v>
      </c>
      <c r="C13" s="582">
        <v>21</v>
      </c>
      <c r="D13" s="582">
        <v>23</v>
      </c>
      <c r="E13" s="582">
        <v>21</v>
      </c>
      <c r="F13" s="583">
        <v>67</v>
      </c>
      <c r="G13" s="172">
        <v>0.24</v>
      </c>
      <c r="H13" s="172">
        <v>0.57999999999999996</v>
      </c>
      <c r="I13" s="172">
        <v>0.52</v>
      </c>
      <c r="J13" s="172">
        <v>0.49</v>
      </c>
      <c r="K13" s="179">
        <v>0.51</v>
      </c>
      <c r="L13" s="418"/>
    </row>
    <row r="14" spans="1:12">
      <c r="A14" s="629" t="s">
        <v>139</v>
      </c>
      <c r="B14" s="630">
        <v>2</v>
      </c>
      <c r="C14" s="623">
        <v>11</v>
      </c>
      <c r="D14" s="623">
        <v>8</v>
      </c>
      <c r="E14" s="623">
        <v>9</v>
      </c>
      <c r="F14" s="624">
        <v>30</v>
      </c>
      <c r="G14" s="625">
        <v>0.24</v>
      </c>
      <c r="H14" s="625">
        <v>0.3</v>
      </c>
      <c r="I14" s="625">
        <v>0.18</v>
      </c>
      <c r="J14" s="625">
        <v>0.21</v>
      </c>
      <c r="K14" s="626">
        <v>0.23</v>
      </c>
      <c r="L14" s="418"/>
    </row>
    <row r="15" spans="1:12">
      <c r="A15" s="576" t="s">
        <v>164</v>
      </c>
      <c r="B15" s="590">
        <v>0</v>
      </c>
      <c r="C15" s="582">
        <v>0</v>
      </c>
      <c r="D15" s="582">
        <v>0</v>
      </c>
      <c r="E15" s="582">
        <v>0</v>
      </c>
      <c r="F15" s="583">
        <v>0</v>
      </c>
      <c r="G15" s="208">
        <v>0</v>
      </c>
      <c r="H15" s="208">
        <v>0</v>
      </c>
      <c r="I15" s="208">
        <v>0</v>
      </c>
      <c r="J15" s="208">
        <v>0</v>
      </c>
      <c r="K15" s="209">
        <v>0</v>
      </c>
      <c r="L15" s="418"/>
    </row>
    <row r="16" spans="1:12">
      <c r="A16" s="576" t="s">
        <v>165</v>
      </c>
      <c r="B16" s="590">
        <v>0</v>
      </c>
      <c r="C16" s="582">
        <v>2</v>
      </c>
      <c r="D16" s="582">
        <v>0</v>
      </c>
      <c r="E16" s="582">
        <v>1</v>
      </c>
      <c r="F16" s="583">
        <v>3</v>
      </c>
      <c r="G16" s="208">
        <v>0</v>
      </c>
      <c r="H16" s="208">
        <v>0.06</v>
      </c>
      <c r="I16" s="208">
        <v>0</v>
      </c>
      <c r="J16" s="172">
        <v>0.02</v>
      </c>
      <c r="K16" s="179">
        <v>0.02</v>
      </c>
      <c r="L16" s="418"/>
    </row>
    <row r="17" spans="1:12">
      <c r="A17" s="576" t="s">
        <v>187</v>
      </c>
      <c r="B17" s="591">
        <v>0</v>
      </c>
      <c r="C17" s="582">
        <v>2</v>
      </c>
      <c r="D17" s="582">
        <v>3</v>
      </c>
      <c r="E17" s="582">
        <v>1</v>
      </c>
      <c r="F17" s="583">
        <v>6</v>
      </c>
      <c r="G17" s="208">
        <v>0</v>
      </c>
      <c r="H17" s="172">
        <v>0.06</v>
      </c>
      <c r="I17" s="172">
        <v>7.0000000000000007E-2</v>
      </c>
      <c r="J17" s="172">
        <v>0.02</v>
      </c>
      <c r="K17" s="179">
        <v>0.05</v>
      </c>
      <c r="L17" s="418"/>
    </row>
    <row r="18" spans="1:12">
      <c r="A18" s="576" t="s">
        <v>166</v>
      </c>
      <c r="B18" s="590">
        <v>2</v>
      </c>
      <c r="C18" s="582">
        <v>7</v>
      </c>
      <c r="D18" s="582">
        <v>5</v>
      </c>
      <c r="E18" s="582">
        <v>7</v>
      </c>
      <c r="F18" s="583">
        <v>21</v>
      </c>
      <c r="G18" s="172">
        <v>0.24</v>
      </c>
      <c r="H18" s="172">
        <v>0.19</v>
      </c>
      <c r="I18" s="172">
        <v>0.11</v>
      </c>
      <c r="J18" s="172">
        <v>0.16</v>
      </c>
      <c r="K18" s="179">
        <v>0.16</v>
      </c>
      <c r="L18" s="418"/>
    </row>
    <row r="19" spans="1:12">
      <c r="A19" s="629" t="s">
        <v>13</v>
      </c>
      <c r="B19" s="630">
        <v>69</v>
      </c>
      <c r="C19" s="623">
        <v>534</v>
      </c>
      <c r="D19" s="623">
        <v>1015</v>
      </c>
      <c r="E19" s="623">
        <v>613</v>
      </c>
      <c r="F19" s="624">
        <v>2231</v>
      </c>
      <c r="G19" s="625">
        <v>8.19</v>
      </c>
      <c r="H19" s="625">
        <v>14.77</v>
      </c>
      <c r="I19" s="625">
        <v>22.96</v>
      </c>
      <c r="J19" s="625">
        <v>14.44</v>
      </c>
      <c r="K19" s="626">
        <v>17</v>
      </c>
      <c r="L19" s="418"/>
    </row>
    <row r="20" spans="1:12">
      <c r="A20" s="576" t="s">
        <v>167</v>
      </c>
      <c r="B20" s="590">
        <v>5</v>
      </c>
      <c r="C20" s="582">
        <v>17</v>
      </c>
      <c r="D20" s="582">
        <v>14</v>
      </c>
      <c r="E20" s="582">
        <v>5</v>
      </c>
      <c r="F20" s="583">
        <v>41</v>
      </c>
      <c r="G20" s="172">
        <v>0.59</v>
      </c>
      <c r="H20" s="172">
        <v>0.47</v>
      </c>
      <c r="I20" s="172">
        <v>0.32</v>
      </c>
      <c r="J20" s="172">
        <v>0.12</v>
      </c>
      <c r="K20" s="179">
        <v>0.31</v>
      </c>
      <c r="L20" s="418"/>
    </row>
    <row r="21" spans="1:12">
      <c r="A21" s="576" t="s">
        <v>193</v>
      </c>
      <c r="B21" s="590">
        <v>0</v>
      </c>
      <c r="C21" s="582">
        <v>1</v>
      </c>
      <c r="D21" s="582">
        <v>3</v>
      </c>
      <c r="E21" s="582">
        <v>0</v>
      </c>
      <c r="F21" s="583">
        <v>4</v>
      </c>
      <c r="G21" s="172">
        <v>0</v>
      </c>
      <c r="H21" s="172">
        <v>0.03</v>
      </c>
      <c r="I21" s="172">
        <v>7.0000000000000007E-2</v>
      </c>
      <c r="J21" s="172">
        <v>0</v>
      </c>
      <c r="K21" s="179">
        <v>0.03</v>
      </c>
      <c r="L21" s="418"/>
    </row>
    <row r="22" spans="1:12">
      <c r="A22" s="576" t="s">
        <v>128</v>
      </c>
      <c r="B22" s="590">
        <v>0</v>
      </c>
      <c r="C22" s="582">
        <v>1</v>
      </c>
      <c r="D22" s="582">
        <v>0</v>
      </c>
      <c r="E22" s="582">
        <v>0</v>
      </c>
      <c r="F22" s="583">
        <v>1</v>
      </c>
      <c r="G22" s="172">
        <v>0</v>
      </c>
      <c r="H22" s="172">
        <v>0.03</v>
      </c>
      <c r="I22" s="172">
        <v>0</v>
      </c>
      <c r="J22" s="172">
        <v>0</v>
      </c>
      <c r="K22" s="179">
        <v>0.01</v>
      </c>
      <c r="L22" s="418"/>
    </row>
    <row r="23" spans="1:12">
      <c r="A23" s="576" t="s">
        <v>123</v>
      </c>
      <c r="B23" s="590">
        <v>0</v>
      </c>
      <c r="C23" s="582">
        <v>4</v>
      </c>
      <c r="D23" s="582">
        <v>2</v>
      </c>
      <c r="E23" s="582">
        <v>2</v>
      </c>
      <c r="F23" s="583">
        <v>8</v>
      </c>
      <c r="G23" s="172">
        <v>0</v>
      </c>
      <c r="H23" s="172">
        <v>0.11</v>
      </c>
      <c r="I23" s="172">
        <v>0.05</v>
      </c>
      <c r="J23" s="172">
        <v>0.05</v>
      </c>
      <c r="K23" s="179">
        <v>0.06</v>
      </c>
      <c r="L23" s="418"/>
    </row>
    <row r="24" spans="1:12">
      <c r="A24" s="576" t="s">
        <v>14</v>
      </c>
      <c r="B24" s="590">
        <v>45</v>
      </c>
      <c r="C24" s="582">
        <v>391</v>
      </c>
      <c r="D24" s="582">
        <v>789</v>
      </c>
      <c r="E24" s="582">
        <v>474</v>
      </c>
      <c r="F24" s="583">
        <v>1699</v>
      </c>
      <c r="G24" s="172">
        <v>5.34</v>
      </c>
      <c r="H24" s="172">
        <v>10.82</v>
      </c>
      <c r="I24" s="172">
        <v>17.850000000000001</v>
      </c>
      <c r="J24" s="172">
        <v>11.16</v>
      </c>
      <c r="K24" s="179">
        <v>12.95</v>
      </c>
      <c r="L24" s="418"/>
    </row>
    <row r="25" spans="1:12">
      <c r="A25" s="576" t="s">
        <v>15</v>
      </c>
      <c r="B25" s="590">
        <v>9</v>
      </c>
      <c r="C25" s="582">
        <v>69</v>
      </c>
      <c r="D25" s="582">
        <v>120</v>
      </c>
      <c r="E25" s="582">
        <v>66</v>
      </c>
      <c r="F25" s="583">
        <v>264</v>
      </c>
      <c r="G25" s="172">
        <v>1.07</v>
      </c>
      <c r="H25" s="172">
        <v>1.91</v>
      </c>
      <c r="I25" s="172">
        <v>2.71</v>
      </c>
      <c r="J25" s="172">
        <v>1.55</v>
      </c>
      <c r="K25" s="179">
        <v>2.0099999999999998</v>
      </c>
      <c r="L25" s="418"/>
    </row>
    <row r="26" spans="1:12">
      <c r="A26" s="576" t="s">
        <v>16</v>
      </c>
      <c r="B26" s="590">
        <v>8</v>
      </c>
      <c r="C26" s="582">
        <v>38</v>
      </c>
      <c r="D26" s="582">
        <v>52</v>
      </c>
      <c r="E26" s="582">
        <v>40</v>
      </c>
      <c r="F26" s="583">
        <v>138</v>
      </c>
      <c r="G26" s="172">
        <v>0.95</v>
      </c>
      <c r="H26" s="172">
        <v>1.05</v>
      </c>
      <c r="I26" s="172">
        <v>1.18</v>
      </c>
      <c r="J26" s="172">
        <v>0.94</v>
      </c>
      <c r="K26" s="179">
        <v>1.05</v>
      </c>
      <c r="L26" s="418"/>
    </row>
    <row r="27" spans="1:12">
      <c r="A27" s="576" t="s">
        <v>130</v>
      </c>
      <c r="B27" s="590">
        <v>2</v>
      </c>
      <c r="C27" s="582">
        <v>13</v>
      </c>
      <c r="D27" s="582">
        <v>35</v>
      </c>
      <c r="E27" s="582">
        <v>26</v>
      </c>
      <c r="F27" s="583">
        <v>76</v>
      </c>
      <c r="G27" s="172">
        <v>0.24</v>
      </c>
      <c r="H27" s="172">
        <v>0.36</v>
      </c>
      <c r="I27" s="172">
        <v>0.79</v>
      </c>
      <c r="J27" s="172">
        <v>0.61</v>
      </c>
      <c r="K27" s="179">
        <v>0.57999999999999996</v>
      </c>
      <c r="L27" s="418"/>
    </row>
    <row r="28" spans="1:12">
      <c r="A28" s="629" t="s">
        <v>140</v>
      </c>
      <c r="B28" s="630">
        <v>25</v>
      </c>
      <c r="C28" s="623">
        <v>68</v>
      </c>
      <c r="D28" s="623">
        <v>68</v>
      </c>
      <c r="E28" s="623">
        <v>60</v>
      </c>
      <c r="F28" s="624">
        <v>221</v>
      </c>
      <c r="G28" s="625">
        <v>2.97</v>
      </c>
      <c r="H28" s="625">
        <v>1.88</v>
      </c>
      <c r="I28" s="625">
        <v>1.54</v>
      </c>
      <c r="J28" s="625">
        <v>1.41</v>
      </c>
      <c r="K28" s="626">
        <v>1.68</v>
      </c>
      <c r="L28" s="418"/>
    </row>
    <row r="29" spans="1:12">
      <c r="A29" s="576" t="s">
        <v>168</v>
      </c>
      <c r="B29" s="590">
        <v>4</v>
      </c>
      <c r="C29" s="582">
        <v>1</v>
      </c>
      <c r="D29" s="582">
        <v>0</v>
      </c>
      <c r="E29" s="582">
        <v>9</v>
      </c>
      <c r="F29" s="583">
        <v>14</v>
      </c>
      <c r="G29" s="172">
        <v>0.48</v>
      </c>
      <c r="H29" s="172">
        <v>0.03</v>
      </c>
      <c r="I29" s="172">
        <v>0</v>
      </c>
      <c r="J29" s="172">
        <v>0.21</v>
      </c>
      <c r="K29" s="179">
        <v>0.11</v>
      </c>
      <c r="L29" s="418"/>
    </row>
    <row r="30" spans="1:12">
      <c r="A30" s="576" t="s">
        <v>169</v>
      </c>
      <c r="B30" s="590">
        <v>21</v>
      </c>
      <c r="C30" s="582">
        <v>67</v>
      </c>
      <c r="D30" s="582">
        <v>68</v>
      </c>
      <c r="E30" s="582">
        <v>51</v>
      </c>
      <c r="F30" s="583">
        <v>207</v>
      </c>
      <c r="G30" s="172">
        <v>2.4900000000000002</v>
      </c>
      <c r="H30" s="172">
        <v>1.85</v>
      </c>
      <c r="I30" s="172">
        <v>1.54</v>
      </c>
      <c r="J30" s="172">
        <v>1.2</v>
      </c>
      <c r="K30" s="179">
        <v>1.58</v>
      </c>
      <c r="L30" s="418"/>
    </row>
    <row r="31" spans="1:12">
      <c r="A31" s="629" t="s">
        <v>17</v>
      </c>
      <c r="B31" s="630">
        <v>175</v>
      </c>
      <c r="C31" s="623">
        <v>528</v>
      </c>
      <c r="D31" s="623">
        <v>763</v>
      </c>
      <c r="E31" s="623">
        <v>508</v>
      </c>
      <c r="F31" s="624">
        <v>1974</v>
      </c>
      <c r="G31" s="625">
        <v>20.78</v>
      </c>
      <c r="H31" s="625">
        <v>14.61</v>
      </c>
      <c r="I31" s="625">
        <v>17.260000000000002</v>
      </c>
      <c r="J31" s="625">
        <v>11.96</v>
      </c>
      <c r="K31" s="626">
        <v>15.04</v>
      </c>
      <c r="L31" s="418"/>
    </row>
    <row r="32" spans="1:12">
      <c r="A32" s="576" t="s">
        <v>170</v>
      </c>
      <c r="B32" s="590">
        <v>130</v>
      </c>
      <c r="C32" s="582">
        <v>337</v>
      </c>
      <c r="D32" s="582">
        <v>441</v>
      </c>
      <c r="E32" s="582">
        <v>274</v>
      </c>
      <c r="F32" s="583">
        <v>1182</v>
      </c>
      <c r="G32" s="172">
        <v>15.44</v>
      </c>
      <c r="H32" s="172">
        <v>9.32</v>
      </c>
      <c r="I32" s="172">
        <v>9.98</v>
      </c>
      <c r="J32" s="172">
        <v>6.45</v>
      </c>
      <c r="K32" s="179">
        <v>9.01</v>
      </c>
      <c r="L32" s="418"/>
    </row>
    <row r="33" spans="1:12">
      <c r="A33" s="576" t="s">
        <v>188</v>
      </c>
      <c r="B33" s="590">
        <v>18</v>
      </c>
      <c r="C33" s="582">
        <v>45</v>
      </c>
      <c r="D33" s="582">
        <v>47</v>
      </c>
      <c r="E33" s="582">
        <v>35</v>
      </c>
      <c r="F33" s="583">
        <v>145</v>
      </c>
      <c r="G33" s="172">
        <v>2.14</v>
      </c>
      <c r="H33" s="172">
        <v>1.24</v>
      </c>
      <c r="I33" s="172">
        <v>1.06</v>
      </c>
      <c r="J33" s="172">
        <v>0.82</v>
      </c>
      <c r="K33" s="179">
        <v>1.1000000000000001</v>
      </c>
      <c r="L33" s="418"/>
    </row>
    <row r="34" spans="1:12">
      <c r="A34" s="576" t="s">
        <v>171</v>
      </c>
      <c r="B34" s="590">
        <v>24</v>
      </c>
      <c r="C34" s="582">
        <v>142</v>
      </c>
      <c r="D34" s="582">
        <v>262</v>
      </c>
      <c r="E34" s="582">
        <v>194</v>
      </c>
      <c r="F34" s="583">
        <v>622</v>
      </c>
      <c r="G34" s="172">
        <v>2.85</v>
      </c>
      <c r="H34" s="172">
        <v>3.93</v>
      </c>
      <c r="I34" s="172">
        <v>5.93</v>
      </c>
      <c r="J34" s="172">
        <v>4.57</v>
      </c>
      <c r="K34" s="179">
        <v>4.74</v>
      </c>
      <c r="L34" s="418"/>
    </row>
    <row r="35" spans="1:12">
      <c r="A35" s="576" t="s">
        <v>172</v>
      </c>
      <c r="B35" s="590">
        <v>3</v>
      </c>
      <c r="C35" s="582">
        <v>4</v>
      </c>
      <c r="D35" s="582">
        <v>13</v>
      </c>
      <c r="E35" s="582">
        <v>5</v>
      </c>
      <c r="F35" s="583">
        <v>25</v>
      </c>
      <c r="G35" s="172">
        <v>0.36</v>
      </c>
      <c r="H35" s="172">
        <v>0.11</v>
      </c>
      <c r="I35" s="172">
        <v>0.28999999999999998</v>
      </c>
      <c r="J35" s="172">
        <v>0.12</v>
      </c>
      <c r="K35" s="179">
        <v>0.19</v>
      </c>
      <c r="L35" s="418"/>
    </row>
    <row r="36" spans="1:12" ht="22.5" customHeight="1">
      <c r="A36" s="850" t="s">
        <v>18</v>
      </c>
      <c r="B36" s="579">
        <v>546</v>
      </c>
      <c r="C36" s="579">
        <v>2395</v>
      </c>
      <c r="D36" s="579">
        <v>2478</v>
      </c>
      <c r="E36" s="579">
        <v>3014</v>
      </c>
      <c r="F36" s="580">
        <v>8433</v>
      </c>
      <c r="G36" s="851">
        <v>64.849999999999994</v>
      </c>
      <c r="H36" s="851">
        <v>66.25</v>
      </c>
      <c r="I36" s="851">
        <v>56.06</v>
      </c>
      <c r="J36" s="851">
        <v>70.98</v>
      </c>
      <c r="K36" s="852">
        <v>64.260000000000005</v>
      </c>
      <c r="L36" s="418"/>
    </row>
    <row r="37" spans="1:12">
      <c r="A37" s="629" t="s">
        <v>19</v>
      </c>
      <c r="B37" s="630">
        <v>349</v>
      </c>
      <c r="C37" s="623">
        <v>1122</v>
      </c>
      <c r="D37" s="623">
        <v>1119</v>
      </c>
      <c r="E37" s="623">
        <v>1145</v>
      </c>
      <c r="F37" s="624">
        <v>3735</v>
      </c>
      <c r="G37" s="625">
        <v>41.45</v>
      </c>
      <c r="H37" s="625">
        <v>31.04</v>
      </c>
      <c r="I37" s="625">
        <v>25.32</v>
      </c>
      <c r="J37" s="625">
        <v>26.97</v>
      </c>
      <c r="K37" s="626">
        <v>28.46</v>
      </c>
      <c r="L37" s="418"/>
    </row>
    <row r="38" spans="1:12">
      <c r="A38" s="576" t="s">
        <v>173</v>
      </c>
      <c r="B38" s="590">
        <v>220</v>
      </c>
      <c r="C38" s="582">
        <v>526</v>
      </c>
      <c r="D38" s="582">
        <v>523</v>
      </c>
      <c r="E38" s="582">
        <v>419</v>
      </c>
      <c r="F38" s="583">
        <v>1688</v>
      </c>
      <c r="G38" s="172">
        <v>26.13</v>
      </c>
      <c r="H38" s="172">
        <v>14.55</v>
      </c>
      <c r="I38" s="172">
        <v>11.83</v>
      </c>
      <c r="J38" s="172">
        <v>9.8699999999999992</v>
      </c>
      <c r="K38" s="179">
        <v>12.86</v>
      </c>
      <c r="L38" s="418"/>
    </row>
    <row r="39" spans="1:12">
      <c r="A39" s="576" t="s">
        <v>194</v>
      </c>
      <c r="B39" s="590">
        <v>113</v>
      </c>
      <c r="C39" s="582">
        <v>478</v>
      </c>
      <c r="D39" s="582">
        <v>489</v>
      </c>
      <c r="E39" s="582">
        <v>529</v>
      </c>
      <c r="F39" s="583">
        <v>1609</v>
      </c>
      <c r="G39" s="172">
        <v>13.42</v>
      </c>
      <c r="H39" s="172">
        <v>13.22</v>
      </c>
      <c r="I39" s="172">
        <v>11.06</v>
      </c>
      <c r="J39" s="172">
        <v>12.46</v>
      </c>
      <c r="K39" s="179">
        <v>12.26</v>
      </c>
      <c r="L39" s="418"/>
    </row>
    <row r="40" spans="1:12">
      <c r="A40" s="576" t="s">
        <v>189</v>
      </c>
      <c r="B40" s="590">
        <v>0</v>
      </c>
      <c r="C40" s="582">
        <v>3</v>
      </c>
      <c r="D40" s="582">
        <v>3</v>
      </c>
      <c r="E40" s="582">
        <v>4</v>
      </c>
      <c r="F40" s="583">
        <v>10</v>
      </c>
      <c r="G40" s="172">
        <v>0</v>
      </c>
      <c r="H40" s="172">
        <v>0.08</v>
      </c>
      <c r="I40" s="172">
        <v>7.0000000000000007E-2</v>
      </c>
      <c r="J40" s="172">
        <v>0.09</v>
      </c>
      <c r="K40" s="179">
        <v>0.08</v>
      </c>
      <c r="L40" s="418"/>
    </row>
    <row r="41" spans="1:12">
      <c r="A41" s="576" t="s">
        <v>190</v>
      </c>
      <c r="B41" s="590">
        <v>0</v>
      </c>
      <c r="C41" s="582">
        <v>0</v>
      </c>
      <c r="D41" s="592">
        <v>0</v>
      </c>
      <c r="E41" s="582">
        <v>0</v>
      </c>
      <c r="F41" s="583">
        <v>0</v>
      </c>
      <c r="G41" s="172">
        <v>0</v>
      </c>
      <c r="H41" s="172">
        <v>0</v>
      </c>
      <c r="I41" s="172">
        <v>0</v>
      </c>
      <c r="J41" s="172">
        <v>0</v>
      </c>
      <c r="K41" s="179">
        <v>0</v>
      </c>
      <c r="L41" s="418"/>
    </row>
    <row r="42" spans="1:12">
      <c r="A42" s="576" t="s">
        <v>174</v>
      </c>
      <c r="B42" s="590">
        <v>16</v>
      </c>
      <c r="C42" s="582">
        <v>115</v>
      </c>
      <c r="D42" s="582">
        <v>104</v>
      </c>
      <c r="E42" s="582">
        <v>193</v>
      </c>
      <c r="F42" s="583">
        <v>428</v>
      </c>
      <c r="G42" s="172">
        <v>1.9</v>
      </c>
      <c r="H42" s="172">
        <v>3.18</v>
      </c>
      <c r="I42" s="172">
        <v>2.35</v>
      </c>
      <c r="J42" s="172">
        <v>4.55</v>
      </c>
      <c r="K42" s="179">
        <v>3.26</v>
      </c>
      <c r="L42" s="418"/>
    </row>
    <row r="43" spans="1:12">
      <c r="A43" s="629" t="s">
        <v>20</v>
      </c>
      <c r="B43" s="630">
        <v>197</v>
      </c>
      <c r="C43" s="623">
        <v>1273</v>
      </c>
      <c r="D43" s="623">
        <v>1359</v>
      </c>
      <c r="E43" s="623">
        <v>1869</v>
      </c>
      <c r="F43" s="624">
        <v>4698</v>
      </c>
      <c r="G43" s="625">
        <v>23.4</v>
      </c>
      <c r="H43" s="625">
        <v>35.21</v>
      </c>
      <c r="I43" s="625">
        <v>30.75</v>
      </c>
      <c r="J43" s="625">
        <v>44.02</v>
      </c>
      <c r="K43" s="626">
        <v>35.799999999999997</v>
      </c>
      <c r="L43" s="418"/>
    </row>
    <row r="44" spans="1:12">
      <c r="A44" s="102" t="s">
        <v>175</v>
      </c>
      <c r="B44" s="593">
        <v>32</v>
      </c>
      <c r="C44" s="585">
        <v>131</v>
      </c>
      <c r="D44" s="585">
        <v>103</v>
      </c>
      <c r="E44" s="585">
        <v>244</v>
      </c>
      <c r="F44" s="586">
        <v>510</v>
      </c>
      <c r="G44" s="210">
        <v>3.8</v>
      </c>
      <c r="H44" s="210">
        <v>3.62</v>
      </c>
      <c r="I44" s="210">
        <v>2.33</v>
      </c>
      <c r="J44" s="210">
        <v>5.75</v>
      </c>
      <c r="K44" s="211">
        <v>3.89</v>
      </c>
      <c r="L44" s="418"/>
    </row>
    <row r="45" spans="1:12">
      <c r="A45" s="577" t="s">
        <v>176</v>
      </c>
      <c r="B45" s="593">
        <v>32</v>
      </c>
      <c r="C45" s="585">
        <v>165</v>
      </c>
      <c r="D45" s="585">
        <v>174</v>
      </c>
      <c r="E45" s="585">
        <v>346</v>
      </c>
      <c r="F45" s="586">
        <v>717</v>
      </c>
      <c r="G45" s="210">
        <v>3.8</v>
      </c>
      <c r="H45" s="210">
        <v>4.5599999999999996</v>
      </c>
      <c r="I45" s="210">
        <v>3.94</v>
      </c>
      <c r="J45" s="210">
        <v>8.15</v>
      </c>
      <c r="K45" s="211">
        <v>5.46</v>
      </c>
      <c r="L45" s="418"/>
    </row>
    <row r="46" spans="1:12">
      <c r="A46" s="577" t="s">
        <v>177</v>
      </c>
      <c r="B46" s="593">
        <v>63</v>
      </c>
      <c r="C46" s="585">
        <v>478</v>
      </c>
      <c r="D46" s="585">
        <v>490</v>
      </c>
      <c r="E46" s="585">
        <v>662</v>
      </c>
      <c r="F46" s="586">
        <v>1693</v>
      </c>
      <c r="G46" s="210">
        <v>7.48</v>
      </c>
      <c r="H46" s="210">
        <v>13.22</v>
      </c>
      <c r="I46" s="210">
        <v>11.09</v>
      </c>
      <c r="J46" s="210">
        <v>15.59</v>
      </c>
      <c r="K46" s="211">
        <v>12.9</v>
      </c>
      <c r="L46" s="418"/>
    </row>
    <row r="47" spans="1:12">
      <c r="A47" s="577" t="s">
        <v>191</v>
      </c>
      <c r="B47" s="593">
        <v>46</v>
      </c>
      <c r="C47" s="585">
        <v>344</v>
      </c>
      <c r="D47" s="585">
        <v>429</v>
      </c>
      <c r="E47" s="585">
        <v>354</v>
      </c>
      <c r="F47" s="586">
        <v>1173</v>
      </c>
      <c r="G47" s="210">
        <v>5.46</v>
      </c>
      <c r="H47" s="210">
        <v>9.52</v>
      </c>
      <c r="I47" s="210">
        <v>9.7100000000000009</v>
      </c>
      <c r="J47" s="210">
        <v>8.34</v>
      </c>
      <c r="K47" s="211">
        <v>8.94</v>
      </c>
      <c r="L47" s="418"/>
    </row>
    <row r="48" spans="1:12">
      <c r="A48" s="577" t="s">
        <v>178</v>
      </c>
      <c r="B48" s="593">
        <v>5</v>
      </c>
      <c r="C48" s="585">
        <v>19</v>
      </c>
      <c r="D48" s="585">
        <v>35</v>
      </c>
      <c r="E48" s="585">
        <v>28</v>
      </c>
      <c r="F48" s="586">
        <v>87</v>
      </c>
      <c r="G48" s="210">
        <v>0.59</v>
      </c>
      <c r="H48" s="210">
        <v>0.53</v>
      </c>
      <c r="I48" s="210">
        <v>0.79</v>
      </c>
      <c r="J48" s="210">
        <v>0.66</v>
      </c>
      <c r="K48" s="211">
        <v>0.66</v>
      </c>
      <c r="L48" s="418"/>
    </row>
    <row r="49" spans="1:13">
      <c r="A49" s="577" t="s">
        <v>179</v>
      </c>
      <c r="B49" s="593">
        <v>0</v>
      </c>
      <c r="C49" s="585">
        <v>6</v>
      </c>
      <c r="D49" s="585">
        <v>9</v>
      </c>
      <c r="E49" s="585">
        <v>6</v>
      </c>
      <c r="F49" s="586">
        <v>21</v>
      </c>
      <c r="G49" s="210">
        <v>0</v>
      </c>
      <c r="H49" s="210">
        <v>0.17</v>
      </c>
      <c r="I49" s="210">
        <v>0.2</v>
      </c>
      <c r="J49" s="210">
        <v>0.14000000000000001</v>
      </c>
      <c r="K49" s="211">
        <v>0.16</v>
      </c>
      <c r="L49" s="418"/>
      <c r="M49" s="347">
        <v>0</v>
      </c>
    </row>
    <row r="50" spans="1:13">
      <c r="A50" s="577" t="s">
        <v>180</v>
      </c>
      <c r="B50" s="593">
        <v>3</v>
      </c>
      <c r="C50" s="585">
        <v>14</v>
      </c>
      <c r="D50" s="585">
        <v>19</v>
      </c>
      <c r="E50" s="585">
        <v>13</v>
      </c>
      <c r="F50" s="586">
        <v>49</v>
      </c>
      <c r="G50" s="210">
        <v>0.36</v>
      </c>
      <c r="H50" s="210">
        <v>0.39</v>
      </c>
      <c r="I50" s="210">
        <v>0.43</v>
      </c>
      <c r="J50" s="210">
        <v>0.31</v>
      </c>
      <c r="K50" s="211">
        <v>0.37</v>
      </c>
      <c r="L50" s="418"/>
    </row>
    <row r="51" spans="1:13">
      <c r="A51" s="578" t="s">
        <v>192</v>
      </c>
      <c r="B51" s="594">
        <v>16</v>
      </c>
      <c r="C51" s="587">
        <v>116</v>
      </c>
      <c r="D51" s="587">
        <v>100</v>
      </c>
      <c r="E51" s="587">
        <v>216</v>
      </c>
      <c r="F51" s="588">
        <v>448</v>
      </c>
      <c r="G51" s="212">
        <v>1.9</v>
      </c>
      <c r="H51" s="212">
        <v>3.21</v>
      </c>
      <c r="I51" s="212">
        <v>2.2599999999999998</v>
      </c>
      <c r="J51" s="212">
        <v>5.09</v>
      </c>
      <c r="K51" s="213">
        <v>3.41</v>
      </c>
      <c r="L51" s="418"/>
    </row>
    <row r="52" spans="1:13" ht="11.25" customHeight="1">
      <c r="A52" s="564" t="s">
        <v>116</v>
      </c>
      <c r="B52" s="47"/>
      <c r="C52" s="47"/>
      <c r="D52" s="47"/>
      <c r="E52" s="47"/>
      <c r="F52" s="47"/>
      <c r="G52" s="47"/>
      <c r="H52" s="47"/>
      <c r="I52" s="47"/>
      <c r="J52" s="47"/>
      <c r="K52" s="47"/>
    </row>
    <row r="53" spans="1:13" ht="11.25" customHeight="1">
      <c r="A53" s="243"/>
    </row>
  </sheetData>
  <phoneticPr fontId="10" type="noConversion"/>
  <hyperlinks>
    <hyperlink ref="A1" location="Contents!A1" display="Return to index" xr:uid="{00000000-0004-0000-1000-000000000000}"/>
  </hyperlinks>
  <pageMargins left="0.75" right="0.75" top="1" bottom="1" header="0.5" footer="0.5"/>
  <pageSetup paperSize="9" scale="60"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tabColor rgb="FF92D050"/>
    <pageSetUpPr fitToPage="1"/>
  </sheetPr>
  <dimension ref="A1:M53"/>
  <sheetViews>
    <sheetView showGridLines="0" workbookViewId="0">
      <selection activeCell="L6" sqref="L6"/>
    </sheetView>
  </sheetViews>
  <sheetFormatPr baseColWidth="10" defaultColWidth="8.83203125" defaultRowHeight="13"/>
  <cols>
    <col min="1" max="1" width="36" customWidth="1"/>
    <col min="2" max="6" width="9" customWidth="1"/>
    <col min="7" max="11" width="9" style="99" customWidth="1"/>
  </cols>
  <sheetData>
    <row r="1" spans="1:12">
      <c r="A1" s="100" t="s">
        <v>89</v>
      </c>
    </row>
    <row r="2" spans="1:12" ht="15">
      <c r="A2" s="33" t="s">
        <v>490</v>
      </c>
      <c r="B2" s="37"/>
      <c r="C2" s="37"/>
      <c r="D2" s="37"/>
      <c r="E2" s="37"/>
      <c r="F2" s="37"/>
      <c r="G2" s="37"/>
      <c r="H2" s="37"/>
      <c r="I2" s="37"/>
      <c r="J2" s="38"/>
      <c r="K2" s="38"/>
    </row>
    <row r="3" spans="1:12" ht="12.75" customHeight="1">
      <c r="A3" s="33"/>
      <c r="B3" s="37"/>
      <c r="C3" s="37"/>
      <c r="D3" s="37"/>
      <c r="E3" s="37"/>
      <c r="F3" s="37"/>
      <c r="G3" s="37"/>
      <c r="H3" s="37"/>
      <c r="I3" s="37"/>
      <c r="J3" s="38"/>
      <c r="K3" s="38"/>
    </row>
    <row r="4" spans="1:12">
      <c r="A4" s="173"/>
      <c r="B4" s="174"/>
      <c r="C4" s="112"/>
      <c r="D4" s="112"/>
      <c r="E4" s="175"/>
      <c r="F4" s="176" t="s">
        <v>142</v>
      </c>
      <c r="G4" s="174"/>
      <c r="H4" s="112"/>
      <c r="I4" s="112"/>
      <c r="J4" s="177"/>
      <c r="K4" s="176" t="s">
        <v>143</v>
      </c>
    </row>
    <row r="5" spans="1:12">
      <c r="A5" s="178" t="s">
        <v>30</v>
      </c>
      <c r="B5" s="165" t="s">
        <v>31</v>
      </c>
      <c r="C5" s="166" t="s">
        <v>32</v>
      </c>
      <c r="D5" s="166" t="s">
        <v>29</v>
      </c>
      <c r="E5" s="165" t="s">
        <v>270</v>
      </c>
      <c r="F5" s="165" t="s">
        <v>9</v>
      </c>
      <c r="G5" s="167" t="s">
        <v>31</v>
      </c>
      <c r="H5" s="166" t="s">
        <v>32</v>
      </c>
      <c r="I5" s="166" t="s">
        <v>29</v>
      </c>
      <c r="J5" s="165" t="s">
        <v>270</v>
      </c>
      <c r="K5" s="168" t="s">
        <v>9</v>
      </c>
    </row>
    <row r="6" spans="1:12">
      <c r="A6" s="631" t="s">
        <v>138</v>
      </c>
      <c r="B6" s="628">
        <v>6024</v>
      </c>
      <c r="C6" s="632">
        <v>22745</v>
      </c>
      <c r="D6" s="632">
        <v>23004</v>
      </c>
      <c r="E6" s="632">
        <v>23476</v>
      </c>
      <c r="F6" s="633">
        <v>75249</v>
      </c>
      <c r="G6" s="625">
        <v>100</v>
      </c>
      <c r="H6" s="625">
        <v>100</v>
      </c>
      <c r="I6" s="625">
        <v>100</v>
      </c>
      <c r="J6" s="625">
        <v>100</v>
      </c>
      <c r="K6" s="626">
        <v>100</v>
      </c>
    </row>
    <row r="7" spans="1:12" ht="22.5" customHeight="1">
      <c r="A7" s="850" t="s">
        <v>11</v>
      </c>
      <c r="B7" s="579">
        <v>2739</v>
      </c>
      <c r="C7" s="579">
        <v>8282</v>
      </c>
      <c r="D7" s="579">
        <v>9491</v>
      </c>
      <c r="E7" s="579">
        <v>7521</v>
      </c>
      <c r="F7" s="580">
        <v>28033</v>
      </c>
      <c r="G7" s="851">
        <v>45.47</v>
      </c>
      <c r="H7" s="851">
        <v>36.409999999999997</v>
      </c>
      <c r="I7" s="851">
        <v>41.26</v>
      </c>
      <c r="J7" s="851">
        <v>32.04</v>
      </c>
      <c r="K7" s="852">
        <v>37.25</v>
      </c>
    </row>
    <row r="8" spans="1:12">
      <c r="A8" s="629" t="s">
        <v>12</v>
      </c>
      <c r="B8" s="630">
        <v>306</v>
      </c>
      <c r="C8" s="623">
        <v>802</v>
      </c>
      <c r="D8" s="623">
        <v>625</v>
      </c>
      <c r="E8" s="623">
        <v>409</v>
      </c>
      <c r="F8" s="624">
        <v>2142</v>
      </c>
      <c r="G8" s="625">
        <v>5.08</v>
      </c>
      <c r="H8" s="625">
        <v>3.53</v>
      </c>
      <c r="I8" s="625">
        <v>2.72</v>
      </c>
      <c r="J8" s="625">
        <v>1.74</v>
      </c>
      <c r="K8" s="626">
        <v>2.85</v>
      </c>
    </row>
    <row r="9" spans="1:12">
      <c r="A9" s="576" t="s">
        <v>162</v>
      </c>
      <c r="B9" s="589">
        <v>9</v>
      </c>
      <c r="C9" s="582">
        <v>29</v>
      </c>
      <c r="D9" s="582">
        <v>16</v>
      </c>
      <c r="E9" s="582">
        <v>27</v>
      </c>
      <c r="F9" s="583">
        <v>81</v>
      </c>
      <c r="G9" s="208">
        <v>0.15</v>
      </c>
      <c r="H9" s="172">
        <v>0.13</v>
      </c>
      <c r="I9" s="172">
        <v>7.0000000000000007E-2</v>
      </c>
      <c r="J9" s="172">
        <v>0.12</v>
      </c>
      <c r="K9" s="179">
        <v>0.11</v>
      </c>
    </row>
    <row r="10" spans="1:12">
      <c r="A10" s="576" t="s">
        <v>195</v>
      </c>
      <c r="B10" s="590">
        <v>209</v>
      </c>
      <c r="C10" s="582">
        <v>526</v>
      </c>
      <c r="D10" s="582">
        <v>341</v>
      </c>
      <c r="E10" s="582">
        <v>222</v>
      </c>
      <c r="F10" s="583">
        <v>1298</v>
      </c>
      <c r="G10" s="172">
        <v>3.47</v>
      </c>
      <c r="H10" s="172">
        <v>2.31</v>
      </c>
      <c r="I10" s="172">
        <v>1.48</v>
      </c>
      <c r="J10" s="172">
        <v>0.95</v>
      </c>
      <c r="K10" s="179">
        <v>1.72</v>
      </c>
    </row>
    <row r="11" spans="1:12">
      <c r="A11" s="576" t="s">
        <v>163</v>
      </c>
      <c r="B11" s="590">
        <v>68</v>
      </c>
      <c r="C11" s="582">
        <v>134</v>
      </c>
      <c r="D11" s="582">
        <v>150</v>
      </c>
      <c r="E11" s="582">
        <v>58</v>
      </c>
      <c r="F11" s="583">
        <v>410</v>
      </c>
      <c r="G11" s="172">
        <v>1.1299999999999999</v>
      </c>
      <c r="H11" s="172">
        <v>0.59</v>
      </c>
      <c r="I11" s="172">
        <v>0.65</v>
      </c>
      <c r="J11" s="172">
        <v>0.25</v>
      </c>
      <c r="K11" s="179">
        <v>0.54</v>
      </c>
    </row>
    <row r="12" spans="1:12">
      <c r="A12" s="576" t="s">
        <v>477</v>
      </c>
      <c r="B12" s="590">
        <v>13</v>
      </c>
      <c r="C12" s="582">
        <v>70</v>
      </c>
      <c r="D12" s="582">
        <v>62</v>
      </c>
      <c r="E12" s="582">
        <v>61</v>
      </c>
      <c r="F12" s="583">
        <v>206</v>
      </c>
      <c r="G12" s="172">
        <v>0.22</v>
      </c>
      <c r="H12" s="172">
        <v>0.31</v>
      </c>
      <c r="I12" s="172">
        <v>0.27</v>
      </c>
      <c r="J12" s="172">
        <v>0.26</v>
      </c>
      <c r="K12" s="179">
        <v>0.27</v>
      </c>
    </row>
    <row r="13" spans="1:12">
      <c r="A13" s="576" t="s">
        <v>196</v>
      </c>
      <c r="B13" s="590">
        <v>7</v>
      </c>
      <c r="C13" s="582">
        <v>43</v>
      </c>
      <c r="D13" s="582">
        <v>56</v>
      </c>
      <c r="E13" s="582">
        <v>41</v>
      </c>
      <c r="F13" s="583">
        <v>147</v>
      </c>
      <c r="G13" s="172">
        <v>0.12</v>
      </c>
      <c r="H13" s="172">
        <v>0.19</v>
      </c>
      <c r="I13" s="172">
        <v>0.24</v>
      </c>
      <c r="J13" s="172">
        <v>0.17</v>
      </c>
      <c r="K13" s="179">
        <v>0.2</v>
      </c>
    </row>
    <row r="14" spans="1:12">
      <c r="A14" s="629" t="s">
        <v>139</v>
      </c>
      <c r="B14" s="630">
        <v>98</v>
      </c>
      <c r="C14" s="623">
        <v>269</v>
      </c>
      <c r="D14" s="623">
        <v>282</v>
      </c>
      <c r="E14" s="623">
        <v>555</v>
      </c>
      <c r="F14" s="624">
        <v>1204</v>
      </c>
      <c r="G14" s="625">
        <v>1.63</v>
      </c>
      <c r="H14" s="625">
        <v>1.18</v>
      </c>
      <c r="I14" s="625">
        <v>1.23</v>
      </c>
      <c r="J14" s="625">
        <v>2.36</v>
      </c>
      <c r="K14" s="626">
        <v>1.6</v>
      </c>
    </row>
    <row r="15" spans="1:12">
      <c r="A15" s="576" t="s">
        <v>164</v>
      </c>
      <c r="B15" s="590">
        <v>10</v>
      </c>
      <c r="C15" s="582">
        <v>29</v>
      </c>
      <c r="D15" s="582">
        <v>33</v>
      </c>
      <c r="E15" s="582">
        <v>58</v>
      </c>
      <c r="F15" s="583">
        <v>130</v>
      </c>
      <c r="G15" s="208">
        <v>0.17</v>
      </c>
      <c r="H15" s="208">
        <v>0.13</v>
      </c>
      <c r="I15" s="208">
        <v>0.14000000000000001</v>
      </c>
      <c r="J15" s="208">
        <v>0.25</v>
      </c>
      <c r="K15" s="209">
        <v>0.17</v>
      </c>
      <c r="L15" s="422"/>
    </row>
    <row r="16" spans="1:12">
      <c r="A16" s="576" t="s">
        <v>165</v>
      </c>
      <c r="B16" s="590">
        <v>22</v>
      </c>
      <c r="C16" s="582">
        <v>58</v>
      </c>
      <c r="D16" s="582">
        <v>74</v>
      </c>
      <c r="E16" s="582">
        <v>151</v>
      </c>
      <c r="F16" s="583">
        <v>305</v>
      </c>
      <c r="G16" s="208">
        <v>0.37</v>
      </c>
      <c r="H16" s="208">
        <v>0.26</v>
      </c>
      <c r="I16" s="208">
        <v>0.32</v>
      </c>
      <c r="J16" s="172">
        <v>0.64</v>
      </c>
      <c r="K16" s="179">
        <v>0.41</v>
      </c>
    </row>
    <row r="17" spans="1:11">
      <c r="A17" s="576" t="s">
        <v>187</v>
      </c>
      <c r="B17" s="591">
        <v>0</v>
      </c>
      <c r="C17" s="582">
        <v>3</v>
      </c>
      <c r="D17" s="582">
        <v>9</v>
      </c>
      <c r="E17" s="582">
        <v>33</v>
      </c>
      <c r="F17" s="583">
        <v>45</v>
      </c>
      <c r="G17" s="208">
        <v>0</v>
      </c>
      <c r="H17" s="172">
        <v>0.01</v>
      </c>
      <c r="I17" s="172">
        <v>0.04</v>
      </c>
      <c r="J17" s="172">
        <v>0.14000000000000001</v>
      </c>
      <c r="K17" s="179">
        <v>0.06</v>
      </c>
    </row>
    <row r="18" spans="1:11">
      <c r="A18" s="576" t="s">
        <v>166</v>
      </c>
      <c r="B18" s="590">
        <v>66</v>
      </c>
      <c r="C18" s="582">
        <v>179</v>
      </c>
      <c r="D18" s="582">
        <v>166</v>
      </c>
      <c r="E18" s="582">
        <v>313</v>
      </c>
      <c r="F18" s="583">
        <v>724</v>
      </c>
      <c r="G18" s="172">
        <v>1.1000000000000001</v>
      </c>
      <c r="H18" s="172">
        <v>0.79</v>
      </c>
      <c r="I18" s="172">
        <v>0.72</v>
      </c>
      <c r="J18" s="172">
        <v>1.33</v>
      </c>
      <c r="K18" s="179">
        <v>0.96</v>
      </c>
    </row>
    <row r="19" spans="1:11">
      <c r="A19" s="629" t="s">
        <v>13</v>
      </c>
      <c r="B19" s="630">
        <v>528</v>
      </c>
      <c r="C19" s="623">
        <v>2158</v>
      </c>
      <c r="D19" s="623">
        <v>3679</v>
      </c>
      <c r="E19" s="623">
        <v>2711</v>
      </c>
      <c r="F19" s="624">
        <v>9076</v>
      </c>
      <c r="G19" s="625">
        <v>8.76</v>
      </c>
      <c r="H19" s="625">
        <v>9.49</v>
      </c>
      <c r="I19" s="625">
        <v>15.99</v>
      </c>
      <c r="J19" s="625">
        <v>11.55</v>
      </c>
      <c r="K19" s="626">
        <v>12.06</v>
      </c>
    </row>
    <row r="20" spans="1:11">
      <c r="A20" s="576" t="s">
        <v>167</v>
      </c>
      <c r="B20" s="590">
        <v>105</v>
      </c>
      <c r="C20" s="582">
        <v>205</v>
      </c>
      <c r="D20" s="582">
        <v>271</v>
      </c>
      <c r="E20" s="582">
        <v>215</v>
      </c>
      <c r="F20" s="583">
        <v>796</v>
      </c>
      <c r="G20" s="172">
        <v>1.74</v>
      </c>
      <c r="H20" s="172">
        <v>0.9</v>
      </c>
      <c r="I20" s="172">
        <v>1.18</v>
      </c>
      <c r="J20" s="172">
        <v>0.92</v>
      </c>
      <c r="K20" s="179">
        <v>1.06</v>
      </c>
    </row>
    <row r="21" spans="1:11">
      <c r="A21" s="576" t="s">
        <v>193</v>
      </c>
      <c r="B21" s="590">
        <v>9</v>
      </c>
      <c r="C21" s="582">
        <v>29</v>
      </c>
      <c r="D21" s="582">
        <v>39</v>
      </c>
      <c r="E21" s="582">
        <v>34</v>
      </c>
      <c r="F21" s="583">
        <v>111</v>
      </c>
      <c r="G21" s="172">
        <v>0.15</v>
      </c>
      <c r="H21" s="172">
        <v>0.13</v>
      </c>
      <c r="I21" s="172">
        <v>0.17</v>
      </c>
      <c r="J21" s="172">
        <v>0.14000000000000001</v>
      </c>
      <c r="K21" s="179">
        <v>0.15</v>
      </c>
    </row>
    <row r="22" spans="1:11">
      <c r="A22" s="576" t="s">
        <v>128</v>
      </c>
      <c r="B22" s="590">
        <v>3</v>
      </c>
      <c r="C22" s="582">
        <v>16</v>
      </c>
      <c r="D22" s="582">
        <v>34</v>
      </c>
      <c r="E22" s="582">
        <v>36</v>
      </c>
      <c r="F22" s="583">
        <v>89</v>
      </c>
      <c r="G22" s="172">
        <v>0.05</v>
      </c>
      <c r="H22" s="172">
        <v>7.0000000000000007E-2</v>
      </c>
      <c r="I22" s="172">
        <v>0.15</v>
      </c>
      <c r="J22" s="172">
        <v>0.15</v>
      </c>
      <c r="K22" s="179">
        <v>0.12</v>
      </c>
    </row>
    <row r="23" spans="1:11">
      <c r="A23" s="576" t="s">
        <v>123</v>
      </c>
      <c r="B23" s="590">
        <v>36</v>
      </c>
      <c r="C23" s="582">
        <v>87</v>
      </c>
      <c r="D23" s="582">
        <v>50</v>
      </c>
      <c r="E23" s="582">
        <v>27</v>
      </c>
      <c r="F23" s="583">
        <v>200</v>
      </c>
      <c r="G23" s="172">
        <v>0.6</v>
      </c>
      <c r="H23" s="172">
        <v>0.38</v>
      </c>
      <c r="I23" s="172">
        <v>0.22</v>
      </c>
      <c r="J23" s="172">
        <v>0.12</v>
      </c>
      <c r="K23" s="179">
        <v>0.27</v>
      </c>
    </row>
    <row r="24" spans="1:11">
      <c r="A24" s="576" t="s">
        <v>14</v>
      </c>
      <c r="B24" s="590">
        <v>191</v>
      </c>
      <c r="C24" s="582">
        <v>1160</v>
      </c>
      <c r="D24" s="582">
        <v>2352</v>
      </c>
      <c r="E24" s="582">
        <v>1692</v>
      </c>
      <c r="F24" s="583">
        <v>5395</v>
      </c>
      <c r="G24" s="172">
        <v>3.17</v>
      </c>
      <c r="H24" s="172">
        <v>5.0999999999999996</v>
      </c>
      <c r="I24" s="172">
        <v>10.220000000000001</v>
      </c>
      <c r="J24" s="172">
        <v>7.21</v>
      </c>
      <c r="K24" s="179">
        <v>7.17</v>
      </c>
    </row>
    <row r="25" spans="1:11">
      <c r="A25" s="576" t="s">
        <v>15</v>
      </c>
      <c r="B25" s="590">
        <v>106</v>
      </c>
      <c r="C25" s="582">
        <v>397</v>
      </c>
      <c r="D25" s="582">
        <v>556</v>
      </c>
      <c r="E25" s="582">
        <v>401</v>
      </c>
      <c r="F25" s="583">
        <v>1460</v>
      </c>
      <c r="G25" s="172">
        <v>1.76</v>
      </c>
      <c r="H25" s="172">
        <v>1.75</v>
      </c>
      <c r="I25" s="172">
        <v>2.42</v>
      </c>
      <c r="J25" s="172">
        <v>1.71</v>
      </c>
      <c r="K25" s="179">
        <v>1.94</v>
      </c>
    </row>
    <row r="26" spans="1:11">
      <c r="A26" s="576" t="s">
        <v>16</v>
      </c>
      <c r="B26" s="590">
        <v>22</v>
      </c>
      <c r="C26" s="582">
        <v>121</v>
      </c>
      <c r="D26" s="582">
        <v>148</v>
      </c>
      <c r="E26" s="582">
        <v>119</v>
      </c>
      <c r="F26" s="583">
        <v>410</v>
      </c>
      <c r="G26" s="172">
        <v>0.37</v>
      </c>
      <c r="H26" s="172">
        <v>0.53</v>
      </c>
      <c r="I26" s="172">
        <v>0.64</v>
      </c>
      <c r="J26" s="172">
        <v>0.51</v>
      </c>
      <c r="K26" s="179">
        <v>0.54</v>
      </c>
    </row>
    <row r="27" spans="1:11">
      <c r="A27" s="576" t="s">
        <v>130</v>
      </c>
      <c r="B27" s="590">
        <v>56</v>
      </c>
      <c r="C27" s="582">
        <v>143</v>
      </c>
      <c r="D27" s="582">
        <v>229</v>
      </c>
      <c r="E27" s="582">
        <v>187</v>
      </c>
      <c r="F27" s="583">
        <v>615</v>
      </c>
      <c r="G27" s="172">
        <v>0.93</v>
      </c>
      <c r="H27" s="172">
        <v>0.63</v>
      </c>
      <c r="I27" s="172">
        <v>1</v>
      </c>
      <c r="J27" s="172">
        <v>0.8</v>
      </c>
      <c r="K27" s="179">
        <v>0.82</v>
      </c>
    </row>
    <row r="28" spans="1:11">
      <c r="A28" s="629" t="s">
        <v>140</v>
      </c>
      <c r="B28" s="630">
        <v>297</v>
      </c>
      <c r="C28" s="623">
        <v>613</v>
      </c>
      <c r="D28" s="623">
        <v>451</v>
      </c>
      <c r="E28" s="623">
        <v>332</v>
      </c>
      <c r="F28" s="624">
        <v>1693</v>
      </c>
      <c r="G28" s="625">
        <v>4.93</v>
      </c>
      <c r="H28" s="625">
        <v>2.7</v>
      </c>
      <c r="I28" s="625">
        <v>1.96</v>
      </c>
      <c r="J28" s="625">
        <v>1.41</v>
      </c>
      <c r="K28" s="626">
        <v>2.25</v>
      </c>
    </row>
    <row r="29" spans="1:11">
      <c r="A29" s="576" t="s">
        <v>168</v>
      </c>
      <c r="B29" s="590">
        <v>24</v>
      </c>
      <c r="C29" s="582">
        <v>35</v>
      </c>
      <c r="D29" s="582">
        <v>31</v>
      </c>
      <c r="E29" s="582">
        <v>31</v>
      </c>
      <c r="F29" s="583">
        <v>121</v>
      </c>
      <c r="G29" s="172">
        <v>0.4</v>
      </c>
      <c r="H29" s="172">
        <v>0.15</v>
      </c>
      <c r="I29" s="172">
        <v>0.13</v>
      </c>
      <c r="J29" s="172">
        <v>0.13</v>
      </c>
      <c r="K29" s="179">
        <v>0.16</v>
      </c>
    </row>
    <row r="30" spans="1:11">
      <c r="A30" s="576" t="s">
        <v>169</v>
      </c>
      <c r="B30" s="590">
        <v>273</v>
      </c>
      <c r="C30" s="582">
        <v>578</v>
      </c>
      <c r="D30" s="582">
        <v>420</v>
      </c>
      <c r="E30" s="582">
        <v>301</v>
      </c>
      <c r="F30" s="583">
        <v>1572</v>
      </c>
      <c r="G30" s="172">
        <v>4.53</v>
      </c>
      <c r="H30" s="172">
        <v>2.54</v>
      </c>
      <c r="I30" s="172">
        <v>1.83</v>
      </c>
      <c r="J30" s="172">
        <v>1.28</v>
      </c>
      <c r="K30" s="179">
        <v>2.09</v>
      </c>
    </row>
    <row r="31" spans="1:11">
      <c r="A31" s="629" t="s">
        <v>17</v>
      </c>
      <c r="B31" s="630">
        <v>1510</v>
      </c>
      <c r="C31" s="623">
        <v>4440</v>
      </c>
      <c r="D31" s="623">
        <v>4454</v>
      </c>
      <c r="E31" s="623">
        <v>3514</v>
      </c>
      <c r="F31" s="624">
        <v>13918</v>
      </c>
      <c r="G31" s="625">
        <v>25.07</v>
      </c>
      <c r="H31" s="625">
        <v>19.52</v>
      </c>
      <c r="I31" s="625">
        <v>19.36</v>
      </c>
      <c r="J31" s="625">
        <v>14.97</v>
      </c>
      <c r="K31" s="626">
        <v>18.5</v>
      </c>
    </row>
    <row r="32" spans="1:11">
      <c r="A32" s="576" t="s">
        <v>170</v>
      </c>
      <c r="B32" s="590">
        <v>894</v>
      </c>
      <c r="C32" s="582">
        <v>2396</v>
      </c>
      <c r="D32" s="582">
        <v>2431</v>
      </c>
      <c r="E32" s="582">
        <v>1931</v>
      </c>
      <c r="F32" s="583">
        <v>7652</v>
      </c>
      <c r="G32" s="172">
        <v>14.84</v>
      </c>
      <c r="H32" s="172">
        <v>10.53</v>
      </c>
      <c r="I32" s="172">
        <v>10.57</v>
      </c>
      <c r="J32" s="172">
        <v>8.23</v>
      </c>
      <c r="K32" s="179">
        <v>10.17</v>
      </c>
    </row>
    <row r="33" spans="1:12">
      <c r="A33" s="576" t="s">
        <v>188</v>
      </c>
      <c r="B33" s="590">
        <v>251</v>
      </c>
      <c r="C33" s="582">
        <v>562</v>
      </c>
      <c r="D33" s="582">
        <v>516</v>
      </c>
      <c r="E33" s="582">
        <v>406</v>
      </c>
      <c r="F33" s="583">
        <v>1735</v>
      </c>
      <c r="G33" s="172">
        <v>4.17</v>
      </c>
      <c r="H33" s="172">
        <v>2.4700000000000002</v>
      </c>
      <c r="I33" s="172">
        <v>2.2400000000000002</v>
      </c>
      <c r="J33" s="172">
        <v>1.73</v>
      </c>
      <c r="K33" s="179">
        <v>2.31</v>
      </c>
    </row>
    <row r="34" spans="1:12">
      <c r="A34" s="576" t="s">
        <v>171</v>
      </c>
      <c r="B34" s="590">
        <v>355</v>
      </c>
      <c r="C34" s="582">
        <v>1467</v>
      </c>
      <c r="D34" s="582">
        <v>1468</v>
      </c>
      <c r="E34" s="582">
        <v>1140</v>
      </c>
      <c r="F34" s="583">
        <v>4430</v>
      </c>
      <c r="G34" s="172">
        <v>5.89</v>
      </c>
      <c r="H34" s="172">
        <v>6.45</v>
      </c>
      <c r="I34" s="172">
        <v>6.38</v>
      </c>
      <c r="J34" s="172">
        <v>4.8600000000000003</v>
      </c>
      <c r="K34" s="179">
        <v>5.89</v>
      </c>
    </row>
    <row r="35" spans="1:12">
      <c r="A35" s="576" t="s">
        <v>172</v>
      </c>
      <c r="B35" s="590">
        <v>10</v>
      </c>
      <c r="C35" s="582">
        <v>15</v>
      </c>
      <c r="D35" s="582">
        <v>39</v>
      </c>
      <c r="E35" s="582">
        <v>37</v>
      </c>
      <c r="F35" s="583">
        <v>101</v>
      </c>
      <c r="G35" s="172">
        <v>0.17</v>
      </c>
      <c r="H35" s="172">
        <v>7.0000000000000007E-2</v>
      </c>
      <c r="I35" s="172">
        <v>0.17</v>
      </c>
      <c r="J35" s="172">
        <v>0.16</v>
      </c>
      <c r="K35" s="179">
        <v>0.13</v>
      </c>
    </row>
    <row r="36" spans="1:12" ht="22.5" customHeight="1">
      <c r="A36" s="850" t="s">
        <v>18</v>
      </c>
      <c r="B36" s="579">
        <v>3285</v>
      </c>
      <c r="C36" s="579">
        <v>14463</v>
      </c>
      <c r="D36" s="579">
        <v>13513</v>
      </c>
      <c r="E36" s="579">
        <v>15955</v>
      </c>
      <c r="F36" s="580">
        <v>47216</v>
      </c>
      <c r="G36" s="851">
        <v>54.53</v>
      </c>
      <c r="H36" s="851">
        <v>63.59</v>
      </c>
      <c r="I36" s="851">
        <v>58.74</v>
      </c>
      <c r="J36" s="851">
        <v>67.959999999999994</v>
      </c>
      <c r="K36" s="852">
        <v>62.75</v>
      </c>
    </row>
    <row r="37" spans="1:12">
      <c r="A37" s="629" t="s">
        <v>19</v>
      </c>
      <c r="B37" s="630">
        <v>1841</v>
      </c>
      <c r="C37" s="623">
        <v>6969</v>
      </c>
      <c r="D37" s="623">
        <v>6519</v>
      </c>
      <c r="E37" s="623">
        <v>6208</v>
      </c>
      <c r="F37" s="624">
        <v>21537</v>
      </c>
      <c r="G37" s="625">
        <v>30.56</v>
      </c>
      <c r="H37" s="625">
        <v>30.64</v>
      </c>
      <c r="I37" s="625">
        <v>28.34</v>
      </c>
      <c r="J37" s="625">
        <v>26.44</v>
      </c>
      <c r="K37" s="626">
        <v>28.62</v>
      </c>
    </row>
    <row r="38" spans="1:12">
      <c r="A38" s="576" t="s">
        <v>173</v>
      </c>
      <c r="B38" s="590">
        <v>900</v>
      </c>
      <c r="C38" s="582">
        <v>2824</v>
      </c>
      <c r="D38" s="582">
        <v>2432</v>
      </c>
      <c r="E38" s="582">
        <v>2145</v>
      </c>
      <c r="F38" s="583">
        <v>8301</v>
      </c>
      <c r="G38" s="172">
        <v>14.94</v>
      </c>
      <c r="H38" s="172">
        <v>12.42</v>
      </c>
      <c r="I38" s="172">
        <v>10.57</v>
      </c>
      <c r="J38" s="172">
        <v>9.14</v>
      </c>
      <c r="K38" s="179">
        <v>11.03</v>
      </c>
    </row>
    <row r="39" spans="1:12">
      <c r="A39" s="576" t="s">
        <v>194</v>
      </c>
      <c r="B39" s="590">
        <v>861</v>
      </c>
      <c r="C39" s="582">
        <v>3695</v>
      </c>
      <c r="D39" s="582">
        <v>3589</v>
      </c>
      <c r="E39" s="582">
        <v>3304</v>
      </c>
      <c r="F39" s="583">
        <v>11449</v>
      </c>
      <c r="G39" s="172">
        <v>14.29</v>
      </c>
      <c r="H39" s="172">
        <v>16.25</v>
      </c>
      <c r="I39" s="172">
        <v>15.6</v>
      </c>
      <c r="J39" s="172">
        <v>14.07</v>
      </c>
      <c r="K39" s="179">
        <v>15.21</v>
      </c>
    </row>
    <row r="40" spans="1:12">
      <c r="A40" s="576" t="s">
        <v>189</v>
      </c>
      <c r="B40" s="590">
        <v>0</v>
      </c>
      <c r="C40" s="582">
        <v>12</v>
      </c>
      <c r="D40" s="582">
        <v>9</v>
      </c>
      <c r="E40" s="582">
        <v>10</v>
      </c>
      <c r="F40" s="583">
        <v>31</v>
      </c>
      <c r="G40" s="172">
        <v>0</v>
      </c>
      <c r="H40" s="172">
        <v>0.05</v>
      </c>
      <c r="I40" s="172">
        <v>0.04</v>
      </c>
      <c r="J40" s="172">
        <v>0.04</v>
      </c>
      <c r="K40" s="179">
        <v>0.04</v>
      </c>
    </row>
    <row r="41" spans="1:12">
      <c r="A41" s="576" t="s">
        <v>190</v>
      </c>
      <c r="B41" s="590">
        <v>0</v>
      </c>
      <c r="C41" s="582">
        <v>0</v>
      </c>
      <c r="D41" s="592">
        <v>0</v>
      </c>
      <c r="E41" s="582">
        <v>2</v>
      </c>
      <c r="F41" s="583">
        <v>2</v>
      </c>
      <c r="G41" s="172">
        <v>0</v>
      </c>
      <c r="H41" s="172">
        <v>0</v>
      </c>
      <c r="I41" s="172">
        <v>0</v>
      </c>
      <c r="J41" s="172">
        <v>0.01</v>
      </c>
      <c r="K41" s="179">
        <v>0</v>
      </c>
      <c r="L41" s="422"/>
    </row>
    <row r="42" spans="1:12">
      <c r="A42" s="576" t="s">
        <v>174</v>
      </c>
      <c r="B42" s="590">
        <v>80</v>
      </c>
      <c r="C42" s="582">
        <v>438</v>
      </c>
      <c r="D42" s="582">
        <v>489</v>
      </c>
      <c r="E42" s="582">
        <v>747</v>
      </c>
      <c r="F42" s="583">
        <v>1754</v>
      </c>
      <c r="G42" s="172">
        <v>1.33</v>
      </c>
      <c r="H42" s="172">
        <v>1.93</v>
      </c>
      <c r="I42" s="172">
        <v>2.13</v>
      </c>
      <c r="J42" s="172">
        <v>3.18</v>
      </c>
      <c r="K42" s="179">
        <v>2.33</v>
      </c>
    </row>
    <row r="43" spans="1:12">
      <c r="A43" s="629" t="s">
        <v>20</v>
      </c>
      <c r="B43" s="630">
        <v>1444</v>
      </c>
      <c r="C43" s="623">
        <v>7494</v>
      </c>
      <c r="D43" s="623">
        <v>6994</v>
      </c>
      <c r="E43" s="623">
        <v>9747</v>
      </c>
      <c r="F43" s="624">
        <v>25679</v>
      </c>
      <c r="G43" s="625">
        <v>23.97</v>
      </c>
      <c r="H43" s="625">
        <v>32.950000000000003</v>
      </c>
      <c r="I43" s="625">
        <v>30.4</v>
      </c>
      <c r="J43" s="625">
        <v>41.52</v>
      </c>
      <c r="K43" s="626">
        <v>34.130000000000003</v>
      </c>
    </row>
    <row r="44" spans="1:12">
      <c r="A44" s="102" t="s">
        <v>175</v>
      </c>
      <c r="B44" s="593">
        <v>324</v>
      </c>
      <c r="C44" s="585">
        <v>1034</v>
      </c>
      <c r="D44" s="585">
        <v>728</v>
      </c>
      <c r="E44" s="585">
        <v>1274</v>
      </c>
      <c r="F44" s="586">
        <v>3360</v>
      </c>
      <c r="G44" s="210">
        <v>5.38</v>
      </c>
      <c r="H44" s="210">
        <v>4.55</v>
      </c>
      <c r="I44" s="210">
        <v>3.16</v>
      </c>
      <c r="J44" s="210">
        <v>5.43</v>
      </c>
      <c r="K44" s="211">
        <v>4.47</v>
      </c>
    </row>
    <row r="45" spans="1:12">
      <c r="A45" s="577" t="s">
        <v>176</v>
      </c>
      <c r="B45" s="593">
        <v>176</v>
      </c>
      <c r="C45" s="585">
        <v>907</v>
      </c>
      <c r="D45" s="585">
        <v>904</v>
      </c>
      <c r="E45" s="585">
        <v>1398</v>
      </c>
      <c r="F45" s="586">
        <v>3385</v>
      </c>
      <c r="G45" s="210">
        <v>2.92</v>
      </c>
      <c r="H45" s="210">
        <v>3.99</v>
      </c>
      <c r="I45" s="210">
        <v>3.93</v>
      </c>
      <c r="J45" s="210">
        <v>5.96</v>
      </c>
      <c r="K45" s="211">
        <v>4.5</v>
      </c>
    </row>
    <row r="46" spans="1:12">
      <c r="A46" s="577" t="s">
        <v>177</v>
      </c>
      <c r="B46" s="593">
        <v>356</v>
      </c>
      <c r="C46" s="585">
        <v>2481</v>
      </c>
      <c r="D46" s="585">
        <v>2539</v>
      </c>
      <c r="E46" s="585">
        <v>3795</v>
      </c>
      <c r="F46" s="586">
        <v>9171</v>
      </c>
      <c r="G46" s="210">
        <v>5.91</v>
      </c>
      <c r="H46" s="210">
        <v>10.91</v>
      </c>
      <c r="I46" s="210">
        <v>11.04</v>
      </c>
      <c r="J46" s="210">
        <v>16.170000000000002</v>
      </c>
      <c r="K46" s="211">
        <v>12.19</v>
      </c>
    </row>
    <row r="47" spans="1:12">
      <c r="A47" s="577" t="s">
        <v>191</v>
      </c>
      <c r="B47" s="593">
        <v>451</v>
      </c>
      <c r="C47" s="585">
        <v>2146</v>
      </c>
      <c r="D47" s="585">
        <v>1902</v>
      </c>
      <c r="E47" s="585">
        <v>1786</v>
      </c>
      <c r="F47" s="586">
        <v>6285</v>
      </c>
      <c r="G47" s="210">
        <v>7.49</v>
      </c>
      <c r="H47" s="210">
        <v>9.44</v>
      </c>
      <c r="I47" s="210">
        <v>8.27</v>
      </c>
      <c r="J47" s="210">
        <v>7.61</v>
      </c>
      <c r="K47" s="211">
        <v>8.35</v>
      </c>
    </row>
    <row r="48" spans="1:12">
      <c r="A48" s="577" t="s">
        <v>178</v>
      </c>
      <c r="B48" s="593">
        <v>49</v>
      </c>
      <c r="C48" s="585">
        <v>284</v>
      </c>
      <c r="D48" s="585">
        <v>302</v>
      </c>
      <c r="E48" s="585">
        <v>431</v>
      </c>
      <c r="F48" s="586">
        <v>1066</v>
      </c>
      <c r="G48" s="210">
        <v>0.81</v>
      </c>
      <c r="H48" s="210">
        <v>1.25</v>
      </c>
      <c r="I48" s="210">
        <v>1.31</v>
      </c>
      <c r="J48" s="210">
        <v>1.84</v>
      </c>
      <c r="K48" s="211">
        <v>1.42</v>
      </c>
    </row>
    <row r="49" spans="1:13">
      <c r="A49" s="577" t="s">
        <v>179</v>
      </c>
      <c r="B49" s="593">
        <v>5</v>
      </c>
      <c r="C49" s="585">
        <v>56</v>
      </c>
      <c r="D49" s="585">
        <v>58</v>
      </c>
      <c r="E49" s="585">
        <v>54</v>
      </c>
      <c r="F49" s="586">
        <v>173</v>
      </c>
      <c r="G49" s="210">
        <v>0.08</v>
      </c>
      <c r="H49" s="210">
        <v>0.25</v>
      </c>
      <c r="I49" s="210">
        <v>0.25</v>
      </c>
      <c r="J49" s="210">
        <v>0.23</v>
      </c>
      <c r="K49" s="211">
        <v>0.23</v>
      </c>
      <c r="M49" s="347">
        <v>0</v>
      </c>
    </row>
    <row r="50" spans="1:13">
      <c r="A50" s="577" t="s">
        <v>180</v>
      </c>
      <c r="B50" s="593">
        <v>17</v>
      </c>
      <c r="C50" s="585">
        <v>136</v>
      </c>
      <c r="D50" s="585">
        <v>155</v>
      </c>
      <c r="E50" s="585">
        <v>155</v>
      </c>
      <c r="F50" s="586">
        <v>463</v>
      </c>
      <c r="G50" s="210">
        <v>0.28000000000000003</v>
      </c>
      <c r="H50" s="210">
        <v>0.6</v>
      </c>
      <c r="I50" s="210">
        <v>0.67</v>
      </c>
      <c r="J50" s="210">
        <v>0.66</v>
      </c>
      <c r="K50" s="211">
        <v>0.62</v>
      </c>
    </row>
    <row r="51" spans="1:13">
      <c r="A51" s="578" t="s">
        <v>192</v>
      </c>
      <c r="B51" s="594">
        <v>66</v>
      </c>
      <c r="C51" s="587">
        <v>450</v>
      </c>
      <c r="D51" s="587">
        <v>406</v>
      </c>
      <c r="E51" s="587">
        <v>854</v>
      </c>
      <c r="F51" s="588">
        <v>1776</v>
      </c>
      <c r="G51" s="212">
        <v>1.1000000000000001</v>
      </c>
      <c r="H51" s="212">
        <v>1.98</v>
      </c>
      <c r="I51" s="212">
        <v>1.76</v>
      </c>
      <c r="J51" s="212">
        <v>3.64</v>
      </c>
      <c r="K51" s="213">
        <v>2.36</v>
      </c>
    </row>
    <row r="52" spans="1:13" ht="11.25" customHeight="1">
      <c r="A52" s="564" t="s">
        <v>116</v>
      </c>
      <c r="B52" s="47"/>
      <c r="C52" s="47"/>
      <c r="D52" s="47"/>
      <c r="E52" s="47"/>
      <c r="F52" s="47"/>
      <c r="G52" s="47"/>
      <c r="H52" s="47"/>
      <c r="I52" s="47"/>
      <c r="J52" s="47"/>
      <c r="K52" s="47"/>
    </row>
    <row r="53" spans="1:13" ht="11.25" customHeight="1">
      <c r="A53" s="243"/>
    </row>
  </sheetData>
  <hyperlinks>
    <hyperlink ref="A1" location="Contents!A1" display="Return to index" xr:uid="{00000000-0004-0000-1100-000000000000}"/>
  </hyperlinks>
  <pageMargins left="0.75" right="0.75" top="1" bottom="1" header="0.5" footer="0.5"/>
  <pageSetup paperSize="9" scale="60"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8">
    <pageSetUpPr fitToPage="1"/>
  </sheetPr>
  <dimension ref="A1:M34"/>
  <sheetViews>
    <sheetView showGridLines="0" topLeftCell="B1" workbookViewId="0">
      <selection activeCell="B5" sqref="B5"/>
    </sheetView>
  </sheetViews>
  <sheetFormatPr baseColWidth="10" defaultColWidth="9.1640625" defaultRowHeight="13"/>
  <cols>
    <col min="1" max="1" width="14.83203125" style="220" hidden="1" customWidth="1"/>
    <col min="2" max="2" width="40" style="220" customWidth="1"/>
    <col min="3" max="8" width="9.1640625" style="220" bestFit="1" customWidth="1"/>
    <col min="9" max="11" width="8.1640625" style="220" bestFit="1" customWidth="1"/>
    <col min="12" max="12" width="9" style="220" customWidth="1"/>
    <col min="13" max="13" width="8.6640625" style="220" bestFit="1" customWidth="1"/>
    <col min="14" max="16384" width="9.1640625" style="220"/>
  </cols>
  <sheetData>
    <row r="1" spans="1:13">
      <c r="A1" s="456" t="s">
        <v>369</v>
      </c>
      <c r="B1" s="113" t="s">
        <v>89</v>
      </c>
    </row>
    <row r="2" spans="1:13" ht="14">
      <c r="A2" s="456" t="s">
        <v>368</v>
      </c>
      <c r="B2" s="48" t="s">
        <v>427</v>
      </c>
      <c r="C2" s="803"/>
      <c r="D2" s="803"/>
      <c r="E2" s="803"/>
      <c r="F2" s="803"/>
      <c r="G2" s="803"/>
      <c r="H2" s="803"/>
      <c r="I2" s="803"/>
      <c r="J2" s="803"/>
      <c r="K2" s="803"/>
      <c r="L2" s="803"/>
      <c r="M2" s="804"/>
    </row>
    <row r="3" spans="1:13" ht="12.75" customHeight="1">
      <c r="A3" s="456"/>
      <c r="B3" s="180"/>
      <c r="C3" s="800"/>
      <c r="D3" s="800"/>
      <c r="E3" s="800"/>
      <c r="F3" s="800"/>
      <c r="G3" s="800"/>
      <c r="H3" s="800"/>
      <c r="I3" s="800"/>
      <c r="J3" s="800"/>
      <c r="K3" s="800"/>
      <c r="L3" s="801"/>
      <c r="M3" s="183"/>
    </row>
    <row r="4" spans="1:13" customFormat="1" ht="14">
      <c r="B4" s="33" t="s">
        <v>362</v>
      </c>
      <c r="C4" s="110"/>
      <c r="D4" s="110"/>
      <c r="E4" s="110"/>
      <c r="F4" s="110"/>
      <c r="G4" s="110"/>
      <c r="H4" s="110"/>
      <c r="I4" s="110"/>
      <c r="J4" s="110"/>
      <c r="K4" s="110"/>
      <c r="L4" s="110"/>
      <c r="M4" s="110"/>
    </row>
    <row r="5" spans="1:13" customFormat="1" ht="14">
      <c r="B5" s="784" t="s">
        <v>369</v>
      </c>
    </row>
    <row r="6" spans="1:13" customFormat="1" ht="12.75" customHeight="1">
      <c r="A6" s="220"/>
      <c r="B6" s="33"/>
    </row>
    <row r="7" spans="1:13" ht="36">
      <c r="B7" s="828" t="s">
        <v>35</v>
      </c>
      <c r="C7" s="829" t="s">
        <v>117</v>
      </c>
      <c r="D7" s="829" t="s">
        <v>127</v>
      </c>
      <c r="E7" s="829" t="s">
        <v>136</v>
      </c>
      <c r="F7" s="829" t="s">
        <v>161</v>
      </c>
      <c r="G7" s="829" t="s">
        <v>205</v>
      </c>
      <c r="H7" s="829" t="s">
        <v>264</v>
      </c>
      <c r="I7" s="829" t="s">
        <v>336</v>
      </c>
      <c r="J7" s="829" t="s">
        <v>343</v>
      </c>
      <c r="K7" s="829" t="s">
        <v>365</v>
      </c>
      <c r="L7" s="830" t="s">
        <v>471</v>
      </c>
      <c r="M7" s="291" t="str">
        <f>IF($B$5=$A$1,'Table 7a'!L4,IF($B$5=$A$2,""))</f>
        <v>% change 2018-19 to 2019-20</v>
      </c>
    </row>
    <row r="8" spans="1:13" ht="12.75" customHeight="1">
      <c r="B8" s="227" t="s">
        <v>250</v>
      </c>
      <c r="C8" s="923">
        <f>IF($B$5=$A$1,'Table 7a'!B5,IF($B$5=$A$2,'Table 7b'!B5))</f>
        <v>115581</v>
      </c>
      <c r="D8" s="923">
        <f>IF($B$5=$A$1,'Table 7a'!C5,IF($B$5=$A$2,'Table 7b'!C5))</f>
        <v>108424</v>
      </c>
      <c r="E8" s="923">
        <f>IF($B$5=$A$1,'Table 7a'!D5,IF($B$5=$A$2,'Table 7b'!D5))</f>
        <v>101018</v>
      </c>
      <c r="F8" s="923">
        <f>IF($B$5=$A$1,'Table 7a'!E5,IF($B$5=$A$2,'Table 7b'!E5))</f>
        <v>105658</v>
      </c>
      <c r="G8" s="923">
        <f>IF($B$5=$A$1,'Table 7a'!F5,IF($B$5=$A$2,'Table 7b'!F5))</f>
        <v>106575</v>
      </c>
      <c r="H8" s="923">
        <f>IF($B$5=$A$1,'Table 7a'!G5,IF($B$5=$A$2,'Table 7b'!G5))</f>
        <v>99954</v>
      </c>
      <c r="I8" s="923">
        <f>IF($B$5=$A$1,'Table 7a'!H5,IF($B$5=$A$2,'Table 7b'!H5))</f>
        <v>92330</v>
      </c>
      <c r="J8" s="923">
        <f>IF($B$5=$A$1,'Table 7a'!I5,IF($B$5=$A$2,'Table 7b'!I5))</f>
        <v>83177</v>
      </c>
      <c r="K8" s="923">
        <f>IF($B$5=$A$1,'Table 7a'!J5,IF($B$5=$A$2,'Table 7b'!J5))</f>
        <v>78488</v>
      </c>
      <c r="L8" s="923">
        <f>IF($B$5=$A$1,'Table 7a'!K5,IF($B$5=$A$2,'Table 7b'!K5))</f>
        <v>75251</v>
      </c>
      <c r="M8" s="924">
        <f>IF($B$5=$A$1,'Table 7a'!L5,"")</f>
        <v>-4.1241973295280783</v>
      </c>
    </row>
    <row r="9" spans="1:13">
      <c r="B9" s="637" t="s">
        <v>36</v>
      </c>
      <c r="C9" s="925">
        <f>IF($B$5=$A$1,'Table 7a'!B6,IF($B$5=$A$2,'Table 7b'!B6))</f>
        <v>15320</v>
      </c>
      <c r="D9" s="925">
        <f>IF($B$5=$A$1,'Table 7a'!C6,IF($B$5=$A$2,'Table 7b'!C6))</f>
        <v>15950</v>
      </c>
      <c r="E9" s="925">
        <f>IF($B$5=$A$1,'Table 7a'!D6,IF($B$5=$A$2,'Table 7b'!D6))</f>
        <v>14789</v>
      </c>
      <c r="F9" s="925">
        <f>IF($B$5=$A$1,'Table 7a'!E6,IF($B$5=$A$2,'Table 7b'!E6))</f>
        <v>14172</v>
      </c>
      <c r="G9" s="925">
        <f>IF($B$5=$A$1,'Table 7a'!F6,IF($B$5=$A$2,'Table 7b'!F6))</f>
        <v>14038</v>
      </c>
      <c r="H9" s="925">
        <f>IF($B$5=$A$1,'Table 7a'!G6,IF($B$5=$A$2,'Table 7b'!G6))</f>
        <v>13755</v>
      </c>
      <c r="I9" s="925">
        <f>IF($B$5=$A$1,'Table 7a'!H6,IF($B$5=$A$2,'Table 7b'!H6))</f>
        <v>12699</v>
      </c>
      <c r="J9" s="925">
        <f>IF($B$5=$A$1,'Table 7a'!I6,IF($B$5=$A$2,'Table 7b'!I6))</f>
        <v>11980</v>
      </c>
      <c r="K9" s="925">
        <f>IF($B$5=$A$1,'Table 7a'!J6,IF($B$5=$A$2,'Table 7b'!J6))</f>
        <v>12221</v>
      </c>
      <c r="L9" s="925">
        <f>IF($B$5=$A$1,'Table 7a'!K6,IF($B$5=$A$2,'Table 7b'!K6))</f>
        <v>11101</v>
      </c>
      <c r="M9" s="924">
        <f>IF($B$5=$A$1,'Table 7a'!L6,"")</f>
        <v>-9.1645528189182599</v>
      </c>
    </row>
    <row r="10" spans="1:13">
      <c r="B10" s="184" t="s">
        <v>37</v>
      </c>
      <c r="C10" s="926">
        <f>IF($B$5=$A$1,'Table 7a'!B7,IF($B$5=$A$2,'Table 7b'!B7))</f>
        <v>12810</v>
      </c>
      <c r="D10" s="926">
        <f>IF($B$5=$A$1,'Table 7a'!C7,IF($B$5=$A$2,'Table 7b'!C7))</f>
        <v>13356</v>
      </c>
      <c r="E10" s="926">
        <f>IF($B$5=$A$1,'Table 7a'!D7,IF($B$5=$A$2,'Table 7b'!D7))</f>
        <v>12727</v>
      </c>
      <c r="F10" s="926">
        <f>IF($B$5=$A$1,'Table 7a'!E7,IF($B$5=$A$2,'Table 7b'!E7))</f>
        <v>12402</v>
      </c>
      <c r="G10" s="926">
        <f>IF($B$5=$A$1,'Table 7a'!F7,IF($B$5=$A$2,'Table 7b'!F7))</f>
        <v>12324</v>
      </c>
      <c r="H10" s="926">
        <f>IF($B$5=$A$1,'Table 7a'!G7,IF($B$5=$A$2,'Table 7b'!G7))</f>
        <v>12029</v>
      </c>
      <c r="I10" s="926">
        <f>IF($B$5=$A$1,'Table 7a'!H7,IF($B$5=$A$2,'Table 7b'!H7))</f>
        <v>11158</v>
      </c>
      <c r="J10" s="926">
        <f>IF($B$5=$A$1,'Table 7a'!I7,IF($B$5=$A$2,'Table 7b'!I7))</f>
        <v>10755</v>
      </c>
      <c r="K10" s="926">
        <f>IF($B$5=$A$1,'Table 7a'!J7,IF($B$5=$A$2,'Table 7b'!J7))</f>
        <v>10988</v>
      </c>
      <c r="L10" s="926">
        <f>IF($B$5=$A$1,'Table 7a'!K7,IF($B$5=$A$2,'Table 7b'!K7))</f>
        <v>10032</v>
      </c>
      <c r="M10" s="924">
        <f>IF($B$5=$A$1,'Table 7a'!L7,"")</f>
        <v>-8.7004004368401944</v>
      </c>
    </row>
    <row r="11" spans="1:13">
      <c r="B11" s="184" t="s">
        <v>316</v>
      </c>
      <c r="C11" s="926">
        <f>IF($B$5=$A$1,'Table 7a'!B8,IF($B$5=$A$2,'Table 7b'!B8))</f>
        <v>2082</v>
      </c>
      <c r="D11" s="926">
        <f>IF($B$5=$A$1,'Table 7a'!C8,IF($B$5=$A$2,'Table 7b'!C8))</f>
        <v>2105</v>
      </c>
      <c r="E11" s="926">
        <f>IF($B$5=$A$1,'Table 7a'!D8,IF($B$5=$A$2,'Table 7b'!D8))</f>
        <v>1606</v>
      </c>
      <c r="F11" s="926">
        <f>IF($B$5=$A$1,'Table 7a'!E8,IF($B$5=$A$2,'Table 7b'!E8))</f>
        <v>1244</v>
      </c>
      <c r="G11" s="926">
        <f>IF($B$5=$A$1,'Table 7a'!F8,IF($B$5=$A$2,'Table 7b'!F8))</f>
        <v>1155</v>
      </c>
      <c r="H11" s="926">
        <f>IF($B$5=$A$1,'Table 7a'!G8,IF($B$5=$A$2,'Table 7b'!G8))</f>
        <v>1184</v>
      </c>
      <c r="I11" s="926">
        <f>IF($B$5=$A$1,'Table 7a'!H8,IF($B$5=$A$2,'Table 7b'!H8))</f>
        <v>998</v>
      </c>
      <c r="J11" s="926">
        <f>IF($B$5=$A$1,'Table 7a'!I8,IF($B$5=$A$2,'Table 7b'!I8))</f>
        <v>763</v>
      </c>
      <c r="K11" s="926">
        <f>IF($B$5=$A$1,'Table 7a'!J8,IF($B$5=$A$2,'Table 7b'!J8))</f>
        <v>763</v>
      </c>
      <c r="L11" s="926">
        <f>IF($B$5=$A$1,'Table 7a'!K8,IF($B$5=$A$2,'Table 7b'!K8))</f>
        <v>583</v>
      </c>
      <c r="M11" s="924">
        <f>IF($B$5=$A$1,'Table 7a'!L8,"")</f>
        <v>-23.591087811271294</v>
      </c>
    </row>
    <row r="12" spans="1:13">
      <c r="B12" s="184" t="s">
        <v>271</v>
      </c>
      <c r="C12" s="926">
        <f>IF($B$5=$A$1,'Table 7a'!B9,IF($B$5=$A$2,'Table 7b'!B9))</f>
        <v>230</v>
      </c>
      <c r="D12" s="926">
        <f>IF($B$5=$A$1,'Table 7a'!C9,IF($B$5=$A$2,'Table 7b'!C9))</f>
        <v>267</v>
      </c>
      <c r="E12" s="926">
        <f>IF($B$5=$A$1,'Table 7a'!D9,IF($B$5=$A$2,'Table 7b'!D9))</f>
        <v>265</v>
      </c>
      <c r="F12" s="926">
        <f>IF($B$5=$A$1,'Table 7a'!E9,IF($B$5=$A$2,'Table 7b'!E9))</f>
        <v>286</v>
      </c>
      <c r="G12" s="926">
        <f>IF($B$5=$A$1,'Table 7a'!F9,IF($B$5=$A$2,'Table 7b'!F9))</f>
        <v>325</v>
      </c>
      <c r="H12" s="926">
        <f>IF($B$5=$A$1,'Table 7a'!G9,IF($B$5=$A$2,'Table 7b'!G9))</f>
        <v>351</v>
      </c>
      <c r="I12" s="926">
        <f>IF($B$5=$A$1,'Table 7a'!H9,IF($B$5=$A$2,'Table 7b'!H9))</f>
        <v>316</v>
      </c>
      <c r="J12" s="926">
        <f>IF($B$5=$A$1,'Table 7a'!I9,IF($B$5=$A$2,'Table 7b'!I9))</f>
        <v>287</v>
      </c>
      <c r="K12" s="926">
        <f>IF($B$5=$A$1,'Table 7a'!J9,IF($B$5=$A$2,'Table 7b'!J9))</f>
        <v>269</v>
      </c>
      <c r="L12" s="926">
        <f>IF($B$5=$A$1,'Table 7a'!K9,IF($B$5=$A$2,'Table 7b'!K9))</f>
        <v>308</v>
      </c>
      <c r="M12" s="924">
        <f>IF($B$5=$A$1,'Table 7a'!L9,"")</f>
        <v>14.498141263940511</v>
      </c>
    </row>
    <row r="13" spans="1:13">
      <c r="B13" s="184" t="s">
        <v>272</v>
      </c>
      <c r="C13" s="926">
        <f>IF($B$5=$A$1,'Table 7a'!B10,IF($B$5=$A$2,'Table 7b'!B10))</f>
        <v>185</v>
      </c>
      <c r="D13" s="926">
        <f>IF($B$5=$A$1,'Table 7a'!C10,IF($B$5=$A$2,'Table 7b'!C10))</f>
        <v>212</v>
      </c>
      <c r="E13" s="926">
        <f>IF($B$5=$A$1,'Table 7a'!D10,IF($B$5=$A$2,'Table 7b'!D10))</f>
        <v>174</v>
      </c>
      <c r="F13" s="926">
        <f>IF($B$5=$A$1,'Table 7a'!E10,IF($B$5=$A$2,'Table 7b'!E10))</f>
        <v>223</v>
      </c>
      <c r="G13" s="926">
        <f>IF($B$5=$A$1,'Table 7a'!F10,IF($B$5=$A$2,'Table 7b'!F10))</f>
        <v>214</v>
      </c>
      <c r="H13" s="926">
        <f>IF($B$5=$A$1,'Table 7a'!G10,IF($B$5=$A$2,'Table 7b'!G10))</f>
        <v>181</v>
      </c>
      <c r="I13" s="926">
        <f>IF($B$5=$A$1,'Table 7a'!H10,IF($B$5=$A$2,'Table 7b'!H10))</f>
        <v>218</v>
      </c>
      <c r="J13" s="926">
        <f>IF($B$5=$A$1,'Table 7a'!I10,IF($B$5=$A$2,'Table 7b'!I10))</f>
        <v>162</v>
      </c>
      <c r="K13" s="926">
        <f>IF($B$5=$A$1,'Table 7a'!J10,IF($B$5=$A$2,'Table 7b'!J10))</f>
        <v>186</v>
      </c>
      <c r="L13" s="926">
        <f>IF($B$5=$A$1,'Table 7a'!K10,IF($B$5=$A$2,'Table 7b'!K10))</f>
        <v>164</v>
      </c>
      <c r="M13" s="924">
        <f>IF($B$5=$A$1,'Table 7a'!L10,"")</f>
        <v>-11.827956989247312</v>
      </c>
    </row>
    <row r="14" spans="1:13">
      <c r="B14" s="184" t="s">
        <v>153</v>
      </c>
      <c r="C14" s="926">
        <f>IF($B$5=$A$1,'Table 7a'!B11,IF($B$5=$A$2,'Table 7b'!B11))</f>
        <v>13</v>
      </c>
      <c r="D14" s="926">
        <f>IF($B$5=$A$1,'Table 7a'!C11,IF($B$5=$A$2,'Table 7b'!C11))</f>
        <v>10</v>
      </c>
      <c r="E14" s="926">
        <f>IF($B$5=$A$1,'Table 7a'!D11,IF($B$5=$A$2,'Table 7b'!D11))</f>
        <v>17</v>
      </c>
      <c r="F14" s="926">
        <f>IF($B$5=$A$1,'Table 7a'!E11,IF($B$5=$A$2,'Table 7b'!E11))</f>
        <v>17</v>
      </c>
      <c r="G14" s="926">
        <f>IF($B$5=$A$1,'Table 7a'!F11,IF($B$5=$A$2,'Table 7b'!F11))</f>
        <v>20</v>
      </c>
      <c r="H14" s="926">
        <f>IF($B$5=$A$1,'Table 7a'!G11,IF($B$5=$A$2,'Table 7b'!G11))</f>
        <v>10</v>
      </c>
      <c r="I14" s="926">
        <f>IF($B$5=$A$1,'Table 7a'!H11,IF($B$5=$A$2,'Table 7b'!H11))</f>
        <v>9</v>
      </c>
      <c r="J14" s="926">
        <f>IF($B$5=$A$1,'Table 7a'!I11,IF($B$5=$A$2,'Table 7b'!I11))</f>
        <v>13</v>
      </c>
      <c r="K14" s="926">
        <f>IF($B$5=$A$1,'Table 7a'!J11,IF($B$5=$A$2,'Table 7b'!J11))</f>
        <v>15</v>
      </c>
      <c r="L14" s="926">
        <f>IF($B$5=$A$1,'Table 7a'!K11,IF($B$5=$A$2,'Table 7b'!K11))</f>
        <v>14</v>
      </c>
      <c r="M14" s="924">
        <f>IF($B$5=$A$1,'Table 7a'!L11,"")</f>
        <v>-6.6666666666666652</v>
      </c>
    </row>
    <row r="15" spans="1:13">
      <c r="B15" s="642" t="s">
        <v>38</v>
      </c>
      <c r="C15" s="925">
        <f>IF($B$5=$A$1,'Table 7a'!B12,IF($B$5=$A$2,'Table 7b'!B12))</f>
        <v>15615</v>
      </c>
      <c r="D15" s="925">
        <f>IF($B$5=$A$1,'Table 7a'!C12,IF($B$5=$A$2,'Table 7b'!C12))</f>
        <v>16937</v>
      </c>
      <c r="E15" s="925">
        <f>IF($B$5=$A$1,'Table 7a'!D12,IF($B$5=$A$2,'Table 7b'!D12))</f>
        <v>17263</v>
      </c>
      <c r="F15" s="925">
        <f>IF($B$5=$A$1,'Table 7a'!E12,IF($B$5=$A$2,'Table 7b'!E12))</f>
        <v>18272</v>
      </c>
      <c r="G15" s="925">
        <f>IF($B$5=$A$1,'Table 7a'!F12,IF($B$5=$A$2,'Table 7b'!F12))</f>
        <v>18580</v>
      </c>
      <c r="H15" s="925">
        <f>IF($B$5=$A$1,'Table 7a'!G12,IF($B$5=$A$2,'Table 7b'!G12))</f>
        <v>18952</v>
      </c>
      <c r="I15" s="925">
        <f>IF($B$5=$A$1,'Table 7a'!H12,IF($B$5=$A$2,'Table 7b'!H12))</f>
        <v>18644</v>
      </c>
      <c r="J15" s="925">
        <f>IF($B$5=$A$1,'Table 7a'!I12,IF($B$5=$A$2,'Table 7b'!I12))</f>
        <v>17301</v>
      </c>
      <c r="K15" s="925">
        <f>IF($B$5=$A$1,'Table 7a'!J12,IF($B$5=$A$2,'Table 7b'!J12))</f>
        <v>15211</v>
      </c>
      <c r="L15" s="925">
        <f>IF($B$5=$A$1,'Table 7a'!K12,IF($B$5=$A$2,'Table 7b'!K12))</f>
        <v>16296</v>
      </c>
      <c r="M15" s="924">
        <f>IF($B$5=$A$1,'Table 7a'!L12,"")</f>
        <v>7.1329958582604602</v>
      </c>
    </row>
    <row r="16" spans="1:13">
      <c r="B16" s="184" t="s">
        <v>122</v>
      </c>
      <c r="C16" s="926">
        <f>IF($B$5=$A$1,'Table 7a'!B13,IF($B$5=$A$2,'Table 7b'!B13))</f>
        <v>461</v>
      </c>
      <c r="D16" s="926">
        <f>IF($B$5=$A$1,'Table 7a'!C13,IF($B$5=$A$2,'Table 7b'!C13))</f>
        <v>10380</v>
      </c>
      <c r="E16" s="926">
        <f>IF($B$5=$A$1,'Table 7a'!D13,IF($B$5=$A$2,'Table 7b'!D13))</f>
        <v>14940</v>
      </c>
      <c r="F16" s="926">
        <f>IF($B$5=$A$1,'Table 7a'!E13,IF($B$5=$A$2,'Table 7b'!E13))</f>
        <v>16375</v>
      </c>
      <c r="G16" s="926">
        <f>IF($B$5=$A$1,'Table 7a'!F13,IF($B$5=$A$2,'Table 7b'!F13))</f>
        <v>16765</v>
      </c>
      <c r="H16" s="926">
        <f>IF($B$5=$A$1,'Table 7a'!G13,IF($B$5=$A$2,'Table 7b'!G13))</f>
        <v>16766</v>
      </c>
      <c r="I16" s="926">
        <f>IF($B$5=$A$1,'Table 7a'!H13,IF($B$5=$A$2,'Table 7b'!H13))</f>
        <v>15974</v>
      </c>
      <c r="J16" s="926">
        <f>IF($B$5=$A$1,'Table 7a'!I13,IF($B$5=$A$2,'Table 7b'!I13))</f>
        <v>14072</v>
      </c>
      <c r="K16" s="926">
        <f>IF($B$5=$A$1,'Table 7a'!J13,IF($B$5=$A$2,'Table 7b'!J13))</f>
        <v>11812</v>
      </c>
      <c r="L16" s="926">
        <f>IF($B$5=$A$1,'Table 7a'!K13,IF($B$5=$A$2,'Table 7b'!K13))</f>
        <v>12530</v>
      </c>
      <c r="M16" s="924">
        <f>IF($B$5=$A$1,'Table 7a'!L13,"")</f>
        <v>6.0785641720284556</v>
      </c>
    </row>
    <row r="17" spans="1:13">
      <c r="B17" s="184" t="s">
        <v>40</v>
      </c>
      <c r="C17" s="926">
        <f>IF($B$5=$A$1,'Table 7a'!B14,IF($B$5=$A$2,'Table 7b'!B14))</f>
        <v>831</v>
      </c>
      <c r="D17" s="926">
        <f>IF($B$5=$A$1,'Table 7a'!C14,IF($B$5=$A$2,'Table 7b'!C14))</f>
        <v>845</v>
      </c>
      <c r="E17" s="926">
        <f>IF($B$5=$A$1,'Table 7a'!D14,IF($B$5=$A$2,'Table 7b'!D14))</f>
        <v>919</v>
      </c>
      <c r="F17" s="926">
        <f>IF($B$5=$A$1,'Table 7a'!E14,IF($B$5=$A$2,'Table 7b'!E14))</f>
        <v>1078</v>
      </c>
      <c r="G17" s="926">
        <f>IF($B$5=$A$1,'Table 7a'!F14,IF($B$5=$A$2,'Table 7b'!F14))</f>
        <v>1174</v>
      </c>
      <c r="H17" s="926">
        <f>IF($B$5=$A$1,'Table 7a'!G14,IF($B$5=$A$2,'Table 7b'!G14))</f>
        <v>1643</v>
      </c>
      <c r="I17" s="926">
        <f>IF($B$5=$A$1,'Table 7a'!H14,IF($B$5=$A$2,'Table 7b'!H14))</f>
        <v>2207</v>
      </c>
      <c r="J17" s="926">
        <f>IF($B$5=$A$1,'Table 7a'!I14,IF($B$5=$A$2,'Table 7b'!I14))</f>
        <v>2712</v>
      </c>
      <c r="K17" s="926">
        <f>IF($B$5=$A$1,'Table 7a'!J14,IF($B$5=$A$2,'Table 7b'!J14))</f>
        <v>2848</v>
      </c>
      <c r="L17" s="926">
        <f>IF($B$5=$A$1,'Table 7a'!K14,IF($B$5=$A$2,'Table 7b'!K14))</f>
        <v>3261</v>
      </c>
      <c r="M17" s="924">
        <f>IF($B$5=$A$1,'Table 7a'!L14,"")</f>
        <v>14.501404494382019</v>
      </c>
    </row>
    <row r="18" spans="1:13">
      <c r="B18" s="185" t="s">
        <v>41</v>
      </c>
      <c r="C18" s="926">
        <f>IF($B$5=$A$1,'Table 7a'!B15,IF($B$5=$A$2,'Table 7b'!B15))</f>
        <v>806</v>
      </c>
      <c r="D18" s="926">
        <f>IF($B$5=$A$1,'Table 7a'!C15,IF($B$5=$A$2,'Table 7b'!C15))</f>
        <v>642</v>
      </c>
      <c r="E18" s="926">
        <f>IF($B$5=$A$1,'Table 7a'!D15,IF($B$5=$A$2,'Table 7b'!D15))</f>
        <v>607</v>
      </c>
      <c r="F18" s="926">
        <f>IF($B$5=$A$1,'Table 7a'!E15,IF($B$5=$A$2,'Table 7b'!E15))</f>
        <v>589</v>
      </c>
      <c r="G18" s="926">
        <f>IF($B$5=$A$1,'Table 7a'!F15,IF($B$5=$A$2,'Table 7b'!F15))</f>
        <v>525</v>
      </c>
      <c r="H18" s="926">
        <f>IF($B$5=$A$1,'Table 7a'!G15,IF($B$5=$A$2,'Table 7b'!G15))</f>
        <v>474</v>
      </c>
      <c r="I18" s="926">
        <f>IF($B$5=$A$1,'Table 7a'!H15,IF($B$5=$A$2,'Table 7b'!H15))</f>
        <v>418</v>
      </c>
      <c r="J18" s="926">
        <f>IF($B$5=$A$1,'Table 7a'!I15,IF($B$5=$A$2,'Table 7b'!I15))</f>
        <v>497</v>
      </c>
      <c r="K18" s="926">
        <f>IF($B$5=$A$1,'Table 7a'!J15,IF($B$5=$A$2,'Table 7b'!J15))</f>
        <v>529</v>
      </c>
      <c r="L18" s="926">
        <f>IF($B$5=$A$1,'Table 7a'!K15,IF($B$5=$A$2,'Table 7b'!K15))</f>
        <v>493</v>
      </c>
      <c r="M18" s="924">
        <f>IF($B$5=$A$1,'Table 7a'!L15,"")</f>
        <v>-6.8052930056710759</v>
      </c>
    </row>
    <row r="19" spans="1:13">
      <c r="B19" s="184" t="s">
        <v>39</v>
      </c>
      <c r="C19" s="926">
        <f>IF($B$5=$A$1,'Table 7a'!B16,IF($B$5=$A$2,'Table 7b'!B16))</f>
        <v>5306</v>
      </c>
      <c r="D19" s="926">
        <f>IF($B$5=$A$1,'Table 7a'!C16,IF($B$5=$A$2,'Table 7b'!C16))</f>
        <v>2642</v>
      </c>
      <c r="E19" s="926">
        <f>IF($B$5=$A$1,'Table 7a'!D16,IF($B$5=$A$2,'Table 7b'!D16))</f>
        <v>479</v>
      </c>
      <c r="F19" s="926">
        <f>IF($B$5=$A$1,'Table 7a'!E16,IF($B$5=$A$2,'Table 7b'!E16))</f>
        <v>141</v>
      </c>
      <c r="G19" s="926">
        <f>IF($B$5=$A$1,'Table 7a'!F16,IF($B$5=$A$2,'Table 7b'!F16))</f>
        <v>68</v>
      </c>
      <c r="H19" s="926">
        <f>IF($B$5=$A$1,'Table 7a'!G16,IF($B$5=$A$2,'Table 7b'!G16))</f>
        <v>40</v>
      </c>
      <c r="I19" s="926">
        <f>IF($B$5=$A$1,'Table 7a'!H16,IF($B$5=$A$2,'Table 7b'!H16))</f>
        <v>18</v>
      </c>
      <c r="J19" s="926">
        <f>IF($B$5=$A$1,'Table 7a'!I16,IF($B$5=$A$2,'Table 7b'!I16))</f>
        <v>6</v>
      </c>
      <c r="K19" s="926">
        <f>IF($B$5=$A$1,'Table 7a'!J16,IF($B$5=$A$2,'Table 7b'!J16))</f>
        <v>6</v>
      </c>
      <c r="L19" s="926">
        <f>IF($B$5=$A$1,'Table 7a'!K16,IF($B$5=$A$2,'Table 7b'!K16))</f>
        <v>3</v>
      </c>
      <c r="M19" s="924">
        <f>IF($B$5=$A$1,'Table 7a'!L16,"")</f>
        <v>-50</v>
      </c>
    </row>
    <row r="20" spans="1:13">
      <c r="B20" s="184" t="s">
        <v>330</v>
      </c>
      <c r="C20" s="926">
        <f>IF($B$5=$A$1,'Table 7a'!B17,IF($B$5=$A$2,'Table 7b'!B17))</f>
        <v>8211</v>
      </c>
      <c r="D20" s="926">
        <f>IF($B$5=$A$1,'Table 7a'!C17,IF($B$5=$A$2,'Table 7b'!C17))</f>
        <v>2428</v>
      </c>
      <c r="E20" s="926">
        <f>IF($B$5=$A$1,'Table 7a'!D17,IF($B$5=$A$2,'Table 7b'!D17))</f>
        <v>318</v>
      </c>
      <c r="F20" s="926">
        <f>IF($B$5=$A$1,'Table 7a'!E17,IF($B$5=$A$2,'Table 7b'!E17))</f>
        <v>89</v>
      </c>
      <c r="G20" s="926">
        <f>IF($B$5=$A$1,'Table 7a'!F17,IF($B$5=$A$2,'Table 7b'!F17))</f>
        <v>48</v>
      </c>
      <c r="H20" s="926">
        <f>IF($B$5=$A$1,'Table 7a'!G17,IF($B$5=$A$2,'Table 7b'!G17))</f>
        <v>29</v>
      </c>
      <c r="I20" s="926">
        <f>IF($B$5=$A$1,'Table 7a'!H17,IF($B$5=$A$2,'Table 7b'!H17))</f>
        <v>27</v>
      </c>
      <c r="J20" s="926">
        <f>IF($B$5=$A$1,'Table 7a'!I17,IF($B$5=$A$2,'Table 7b'!I17))</f>
        <v>14</v>
      </c>
      <c r="K20" s="926">
        <f>IF($B$5=$A$1,'Table 7a'!J17,IF($B$5=$A$2,'Table 7b'!J17))</f>
        <v>16</v>
      </c>
      <c r="L20" s="926">
        <f>IF($B$5=$A$1,'Table 7a'!K17,IF($B$5=$A$2,'Table 7b'!K17))</f>
        <v>9</v>
      </c>
      <c r="M20" s="924">
        <f>IF($B$5=$A$1,'Table 7a'!L17,"")</f>
        <v>-43.75</v>
      </c>
    </row>
    <row r="21" spans="1:13">
      <c r="B21" s="634" t="s">
        <v>42</v>
      </c>
      <c r="C21" s="925">
        <f>IF($B$5=$A$1,'Table 7a'!B18,IF($B$5=$A$2,'Table 7b'!B18))</f>
        <v>67576</v>
      </c>
      <c r="D21" s="925">
        <f>IF($B$5=$A$1,'Table 7a'!C18,IF($B$5=$A$2,'Table 7b'!C18))</f>
        <v>59320</v>
      </c>
      <c r="E21" s="925">
        <f>IF($B$5=$A$1,'Table 7a'!D18,IF($B$5=$A$2,'Table 7b'!D18))</f>
        <v>53429</v>
      </c>
      <c r="F21" s="925">
        <f>IF($B$5=$A$1,'Table 7a'!E18,IF($B$5=$A$2,'Table 7b'!E18))</f>
        <v>57795</v>
      </c>
      <c r="G21" s="925">
        <f>IF($B$5=$A$1,'Table 7a'!F18,IF($B$5=$A$2,'Table 7b'!F18))</f>
        <v>56779</v>
      </c>
      <c r="H21" s="925">
        <f>IF($B$5=$A$1,'Table 7a'!G18,IF($B$5=$A$2,'Table 7b'!G18))</f>
        <v>49872</v>
      </c>
      <c r="I21" s="925">
        <f>IF($B$5=$A$1,'Table 7a'!H18,IF($B$5=$A$2,'Table 7b'!H18))</f>
        <v>44938</v>
      </c>
      <c r="J21" s="925">
        <f>IF($B$5=$A$1,'Table 7a'!I18,IF($B$5=$A$2,'Table 7b'!I18))</f>
        <v>39235</v>
      </c>
      <c r="K21" s="925">
        <f>IF($B$5=$A$1,'Table 7a'!J18,IF($B$5=$A$2,'Table 7b'!J18))</f>
        <v>37283</v>
      </c>
      <c r="L21" s="925">
        <f>IF($B$5=$A$1,'Table 7a'!K18,IF($B$5=$A$2,'Table 7b'!K18))</f>
        <v>34661</v>
      </c>
      <c r="M21" s="924">
        <f>IF($B$5=$A$1,'Table 7a'!L18,"")</f>
        <v>-7.0326958667489166</v>
      </c>
    </row>
    <row r="22" spans="1:13">
      <c r="B22" s="184" t="s">
        <v>43</v>
      </c>
      <c r="C22" s="926">
        <f>IF($B$5=$A$1,'Table 7a'!B19,IF($B$5=$A$2,'Table 7b'!B19))</f>
        <v>66492</v>
      </c>
      <c r="D22" s="926">
        <f>IF($B$5=$A$1,'Table 7a'!C19,IF($B$5=$A$2,'Table 7b'!C19))</f>
        <v>58395</v>
      </c>
      <c r="E22" s="926">
        <f>IF($B$5=$A$1,'Table 7a'!D19,IF($B$5=$A$2,'Table 7b'!D19))</f>
        <v>52661</v>
      </c>
      <c r="F22" s="926">
        <f>IF($B$5=$A$1,'Table 7a'!E19,IF($B$5=$A$2,'Table 7b'!E19))</f>
        <v>56921</v>
      </c>
      <c r="G22" s="926">
        <f>IF($B$5=$A$1,'Table 7a'!F19,IF($B$5=$A$2,'Table 7b'!F19))</f>
        <v>55939</v>
      </c>
      <c r="H22" s="926">
        <f>IF($B$5=$A$1,'Table 7a'!G19,IF($B$5=$A$2,'Table 7b'!G19))</f>
        <v>49100</v>
      </c>
      <c r="I22" s="926">
        <f>IF($B$5=$A$1,'Table 7a'!H19,IF($B$5=$A$2,'Table 7b'!H19))</f>
        <v>44213</v>
      </c>
      <c r="J22" s="926">
        <f>IF($B$5=$A$1,'Table 7a'!I19,IF($B$5=$A$2,'Table 7b'!I19))</f>
        <v>38447</v>
      </c>
      <c r="K22" s="926">
        <f>IF($B$5=$A$1,'Table 7a'!J19,IF($B$5=$A$2,'Table 7b'!J19))</f>
        <v>36495</v>
      </c>
      <c r="L22" s="926">
        <f>IF($B$5=$A$1,'Table 7a'!K19,IF($B$5=$A$2,'Table 7b'!K19))</f>
        <v>33870</v>
      </c>
      <c r="M22" s="924">
        <f>IF($B$5=$A$1,'Table 7a'!L19,"")</f>
        <v>-7.192766132346895</v>
      </c>
    </row>
    <row r="23" spans="1:13">
      <c r="B23" s="184" t="s">
        <v>44</v>
      </c>
      <c r="C23" s="926">
        <f>IF($B$5=$A$1,'Table 7a'!B20,IF($B$5=$A$2,'Table 7b'!B20))</f>
        <v>1084</v>
      </c>
      <c r="D23" s="926">
        <f>IF($B$5=$A$1,'Table 7a'!C20,IF($B$5=$A$2,'Table 7b'!C20))</f>
        <v>925</v>
      </c>
      <c r="E23" s="926">
        <f>IF($B$5=$A$1,'Table 7a'!D20,IF($B$5=$A$2,'Table 7b'!D20))</f>
        <v>768</v>
      </c>
      <c r="F23" s="926">
        <f>IF($B$5=$A$1,'Table 7a'!E20,IF($B$5=$A$2,'Table 7b'!E20))</f>
        <v>874</v>
      </c>
      <c r="G23" s="926">
        <f>IF($B$5=$A$1,'Table 7a'!F20,IF($B$5=$A$2,'Table 7b'!F20))</f>
        <v>840</v>
      </c>
      <c r="H23" s="926">
        <f>IF($B$5=$A$1,'Table 7a'!G20,IF($B$5=$A$2,'Table 7b'!G20))</f>
        <v>772</v>
      </c>
      <c r="I23" s="926">
        <f>IF($B$5=$A$1,'Table 7a'!H20,IF($B$5=$A$2,'Table 7b'!H20))</f>
        <v>725</v>
      </c>
      <c r="J23" s="926">
        <f>IF($B$5=$A$1,'Table 7a'!I20,IF($B$5=$A$2,'Table 7b'!I20))</f>
        <v>788</v>
      </c>
      <c r="K23" s="926">
        <f>IF($B$5=$A$1,'Table 7a'!J20,IF($B$5=$A$2,'Table 7b'!J20))</f>
        <v>788</v>
      </c>
      <c r="L23" s="926">
        <f>IF($B$5=$A$1,'Table 7a'!K20,IF($B$5=$A$2,'Table 7b'!K20))</f>
        <v>791</v>
      </c>
      <c r="M23" s="924">
        <f>IF($B$5=$A$1,'Table 7a'!L20,"")</f>
        <v>0.38071065989848663</v>
      </c>
    </row>
    <row r="24" spans="1:13">
      <c r="B24" s="634" t="s">
        <v>49</v>
      </c>
      <c r="C24" s="925">
        <f>IF($B$5=$A$1,'Table 7a'!B21,IF($B$5=$A$2,'Table 7b'!B21))</f>
        <v>17070</v>
      </c>
      <c r="D24" s="925">
        <f>IF($B$5=$A$1,'Table 7a'!C21,IF($B$5=$A$2,'Table 7b'!C21))</f>
        <v>16217</v>
      </c>
      <c r="E24" s="925">
        <f>IF($B$5=$A$1,'Table 7a'!D21,IF($B$5=$A$2,'Table 7b'!D21))</f>
        <v>15537</v>
      </c>
      <c r="F24" s="925">
        <f>IF($B$5=$A$1,'Table 7a'!E21,IF($B$5=$A$2,'Table 7b'!E21))</f>
        <v>15419</v>
      </c>
      <c r="G24" s="925">
        <f>IF($B$5=$A$1,'Table 7a'!F21,IF($B$5=$A$2,'Table 7b'!F21))</f>
        <v>17178</v>
      </c>
      <c r="H24" s="925">
        <f>IF($B$5=$A$1,'Table 7a'!G21,IF($B$5=$A$2,'Table 7b'!G21))</f>
        <v>17375</v>
      </c>
      <c r="I24" s="925">
        <f>IF($B$5=$A$1,'Table 7a'!H21,IF($B$5=$A$2,'Table 7b'!H21))</f>
        <v>16049</v>
      </c>
      <c r="J24" s="925">
        <f>IF($B$5=$A$1,'Table 7a'!I21,IF($B$5=$A$2,'Table 7b'!I21))</f>
        <v>14661</v>
      </c>
      <c r="K24" s="925">
        <f>IF($B$5=$A$1,'Table 7a'!J21,IF($B$5=$A$2,'Table 7b'!J21))</f>
        <v>13773</v>
      </c>
      <c r="L24" s="925">
        <f>IF($B$5=$A$1,'Table 7a'!K21,IF($B$5=$A$2,'Table 7b'!K21))</f>
        <v>13193</v>
      </c>
      <c r="M24" s="924">
        <f>IF($B$5=$A$1,'Table 7a'!L21,"")</f>
        <v>-4.2111377332462059</v>
      </c>
    </row>
    <row r="25" spans="1:13">
      <c r="B25" s="184" t="s">
        <v>334</v>
      </c>
      <c r="C25" s="926">
        <f>IF($B$5=$A$1,'Table 7a'!B22,IF($B$5=$A$2,'Table 7b'!B22))</f>
        <v>16421</v>
      </c>
      <c r="D25" s="926">
        <f>IF($B$5=$A$1,'Table 7a'!C22,IF($B$5=$A$2,'Table 7b'!C22))</f>
        <v>15577</v>
      </c>
      <c r="E25" s="926">
        <f>IF($B$5=$A$1,'Table 7a'!D22,IF($B$5=$A$2,'Table 7b'!D22))</f>
        <v>15011</v>
      </c>
      <c r="F25" s="926">
        <f>IF($B$5=$A$1,'Table 7a'!E22,IF($B$5=$A$2,'Table 7b'!E22))</f>
        <v>14839</v>
      </c>
      <c r="G25" s="926">
        <f>IF($B$5=$A$1,'Table 7a'!F22,IF($B$5=$A$2,'Table 7b'!F22))</f>
        <v>16426</v>
      </c>
      <c r="H25" s="926">
        <f>IF($B$5=$A$1,'Table 7a'!G22,IF($B$5=$A$2,'Table 7b'!G22))</f>
        <v>16501</v>
      </c>
      <c r="I25" s="926">
        <f>IF($B$5=$A$1,'Table 7a'!H22,IF($B$5=$A$2,'Table 7b'!H22))</f>
        <v>15234</v>
      </c>
      <c r="J25" s="926">
        <f>IF($B$5=$A$1,'Table 7a'!I22,IF($B$5=$A$2,'Table 7b'!I22))</f>
        <v>13874</v>
      </c>
      <c r="K25" s="926">
        <f>IF($B$5=$A$1,'Table 7a'!J22,IF($B$5=$A$2,'Table 7b'!J22))</f>
        <v>13060</v>
      </c>
      <c r="L25" s="926">
        <f>IF($B$5=$A$1,'Table 7a'!K22,IF($B$5=$A$2,'Table 7b'!K22))</f>
        <v>12504</v>
      </c>
      <c r="M25" s="924">
        <f>IF($B$5=$A$1,'Table 7a'!L22,"")</f>
        <v>-4.2572741194486952</v>
      </c>
    </row>
    <row r="26" spans="1:13">
      <c r="B26" s="184" t="s">
        <v>206</v>
      </c>
      <c r="C26" s="926">
        <f>IF($B$5=$A$1,'Table 7a'!B23,IF($B$5=$A$2,'Table 7b'!B23))</f>
        <v>460</v>
      </c>
      <c r="D26" s="926">
        <f>IF($B$5=$A$1,'Table 7a'!C23,IF($B$5=$A$2,'Table 7b'!C23))</f>
        <v>476</v>
      </c>
      <c r="E26" s="926">
        <f>IF($B$5=$A$1,'Table 7a'!D23,IF($B$5=$A$2,'Table 7b'!D23))</f>
        <v>361</v>
      </c>
      <c r="F26" s="926">
        <f>IF($B$5=$A$1,'Table 7a'!E23,IF($B$5=$A$2,'Table 7b'!E23))</f>
        <v>465</v>
      </c>
      <c r="G26" s="926">
        <f>IF($B$5=$A$1,'Table 7a'!F23,IF($B$5=$A$2,'Table 7b'!F23))</f>
        <v>660</v>
      </c>
      <c r="H26" s="926">
        <f>IF($B$5=$A$1,'Table 7a'!G23,IF($B$5=$A$2,'Table 7b'!G23))</f>
        <v>788</v>
      </c>
      <c r="I26" s="926">
        <f>IF($B$5=$A$1,'Table 7a'!H23,IF($B$5=$A$2,'Table 7b'!H23))</f>
        <v>687</v>
      </c>
      <c r="J26" s="926">
        <f>IF($B$5=$A$1,'Table 7a'!I23,IF($B$5=$A$2,'Table 7b'!I23))</f>
        <v>677</v>
      </c>
      <c r="K26" s="926">
        <f>IF($B$5=$A$1,'Table 7a'!J23,IF($B$5=$A$2,'Table 7b'!J23))</f>
        <v>607</v>
      </c>
      <c r="L26" s="926">
        <f>IF($B$5=$A$1,'Table 7a'!K23,IF($B$5=$A$2,'Table 7b'!K23))</f>
        <v>580</v>
      </c>
      <c r="M26" s="924">
        <f>IF($B$5=$A$1,'Table 7a'!L23,"")</f>
        <v>-4.4481054365733126</v>
      </c>
    </row>
    <row r="27" spans="1:13">
      <c r="B27" s="185" t="s">
        <v>46</v>
      </c>
      <c r="C27" s="926">
        <f>IF($B$5=$A$1,'Table 7a'!B24,IF($B$5=$A$2,'Table 7b'!B24))</f>
        <v>170</v>
      </c>
      <c r="D27" s="926">
        <f>IF($B$5=$A$1,'Table 7a'!C24,IF($B$5=$A$2,'Table 7b'!C24))</f>
        <v>140</v>
      </c>
      <c r="E27" s="926">
        <f>IF($B$5=$A$1,'Table 7a'!D24,IF($B$5=$A$2,'Table 7b'!D24))</f>
        <v>133</v>
      </c>
      <c r="F27" s="926">
        <f>IF($B$5=$A$1,'Table 7a'!E24,IF($B$5=$A$2,'Table 7b'!E24))</f>
        <v>94</v>
      </c>
      <c r="G27" s="926">
        <f>IF($B$5=$A$1,'Table 7a'!F24,IF($B$5=$A$2,'Table 7b'!F24))</f>
        <v>67</v>
      </c>
      <c r="H27" s="926">
        <f>IF($B$5=$A$1,'Table 7a'!G24,IF($B$5=$A$2,'Table 7b'!G24))</f>
        <v>77</v>
      </c>
      <c r="I27" s="926">
        <f>IF($B$5=$A$1,'Table 7a'!H24,IF($B$5=$A$2,'Table 7b'!H24))</f>
        <v>100</v>
      </c>
      <c r="J27" s="926">
        <f>IF($B$5=$A$1,'Table 7a'!I24,IF($B$5=$A$2,'Table 7b'!I24))</f>
        <v>86</v>
      </c>
      <c r="K27" s="926">
        <f>IF($B$5=$A$1,'Table 7a'!J24,IF($B$5=$A$2,'Table 7b'!J24))</f>
        <v>87</v>
      </c>
      <c r="L27" s="926">
        <f>IF($B$5=$A$1,'Table 7a'!K24,IF($B$5=$A$2,'Table 7b'!K24))</f>
        <v>89</v>
      </c>
      <c r="M27" s="924">
        <f>IF($B$5=$A$1,'Table 7a'!L24,"")</f>
        <v>2.2988505747126409</v>
      </c>
    </row>
    <row r="28" spans="1:13">
      <c r="B28" s="186" t="s">
        <v>45</v>
      </c>
      <c r="C28" s="926">
        <f>IF($B$5=$A$1,'Table 7a'!B25,IF($B$5=$A$2,'Table 7b'!B25))</f>
        <v>19</v>
      </c>
      <c r="D28" s="926">
        <f>IF($B$5=$A$1,'Table 7a'!C25,IF($B$5=$A$2,'Table 7b'!C25))</f>
        <v>24</v>
      </c>
      <c r="E28" s="926">
        <f>IF($B$5=$A$1,'Table 7a'!D25,IF($B$5=$A$2,'Table 7b'!D25))</f>
        <v>32</v>
      </c>
      <c r="F28" s="926">
        <f>IF($B$5=$A$1,'Table 7a'!E25,IF($B$5=$A$2,'Table 7b'!E25))</f>
        <v>21</v>
      </c>
      <c r="G28" s="926">
        <f>IF($B$5=$A$1,'Table 7a'!F25,IF($B$5=$A$2,'Table 7b'!F25))</f>
        <v>25</v>
      </c>
      <c r="H28" s="926">
        <f>IF($B$5=$A$1,'Table 7a'!G25,IF($B$5=$A$2,'Table 7b'!G25))</f>
        <v>9</v>
      </c>
      <c r="I28" s="926">
        <f>IF($B$5=$A$1,'Table 7a'!H25,IF($B$5=$A$2,'Table 7b'!H25))</f>
        <v>28</v>
      </c>
      <c r="J28" s="926">
        <f>IF($B$5=$A$1,'Table 7a'!I25,IF($B$5=$A$2,'Table 7b'!I25))</f>
        <v>24</v>
      </c>
      <c r="K28" s="926">
        <f>IF($B$5=$A$1,'Table 7a'!J25,IF($B$5=$A$2,'Table 7b'!J25))</f>
        <v>19</v>
      </c>
      <c r="L28" s="926">
        <f>IF($B$5=$A$1,'Table 7a'!K25,IF($B$5=$A$2,'Table 7b'!K25))</f>
        <v>20</v>
      </c>
      <c r="M28" s="924">
        <f>IF($B$5=$A$1,'Table 7a'!L25,"")</f>
        <v>5.2631578947368363</v>
      </c>
    </row>
    <row r="29" spans="1:13">
      <c r="B29" s="802" t="s">
        <v>239</v>
      </c>
      <c r="C29" s="927"/>
      <c r="D29" s="927"/>
      <c r="E29" s="927"/>
      <c r="F29" s="927"/>
      <c r="G29" s="927"/>
      <c r="H29" s="927"/>
      <c r="I29" s="927"/>
      <c r="J29" s="927"/>
      <c r="K29" s="927"/>
      <c r="L29" s="928"/>
      <c r="M29" s="929"/>
    </row>
    <row r="30" spans="1:13">
      <c r="A30" s="228"/>
      <c r="B30" s="184" t="s">
        <v>344</v>
      </c>
      <c r="C30" s="930">
        <f>IF($B$5=$A$1,'Table 7a'!B27,IF($B$5=$A$2,'Table 7b'!B27))</f>
        <v>277</v>
      </c>
      <c r="D30" s="930">
        <f>IF($B$5=$A$1,'Table 7a'!C27,IF($B$5=$A$2,'Table 7b'!C27))</f>
        <v>289</v>
      </c>
      <c r="E30" s="930">
        <f>IF($B$5=$A$1,'Table 7a'!D27,IF($B$5=$A$2,'Table 7b'!D27))</f>
        <v>284</v>
      </c>
      <c r="F30" s="930">
        <f>IF($B$5=$A$1,'Table 7a'!E27,IF($B$5=$A$2,'Table 7b'!E27))</f>
        <v>295</v>
      </c>
      <c r="G30" s="930">
        <f>IF($B$5=$A$1,'Table 7a'!F27,IF($B$5=$A$2,'Table 7b'!F27))</f>
        <v>287</v>
      </c>
      <c r="H30" s="930">
        <f>IF($B$5=$A$1,'Table 7a'!G27,IF($B$5=$A$2,'Table 7b'!G27))</f>
        <v>293</v>
      </c>
      <c r="I30" s="930">
        <f>IF($B$5=$A$1,'Table 7a'!H27,IF($B$5=$A$2,'Table 7b'!H27))</f>
        <v>316</v>
      </c>
      <c r="J30" s="930">
        <f>IF($B$5=$A$1,'Table 7a'!I27,IF($B$5=$A$2,'Table 7b'!I27))</f>
        <v>319</v>
      </c>
      <c r="K30" s="930">
        <f>IF($B$5=$A$1,'Table 7a'!J27,IF($B$5=$A$2,'Table 7b'!J27))</f>
        <v>326</v>
      </c>
      <c r="L30" s="931">
        <f>IF($B$5=$A$1,'Table 7a'!K27,IF($B$5=$A$2,'Table 7b'!K27))</f>
        <v>356</v>
      </c>
      <c r="M30" s="932"/>
    </row>
    <row r="31" spans="1:13" s="228" customFormat="1">
      <c r="B31" s="184" t="s">
        <v>345</v>
      </c>
      <c r="C31" s="930">
        <f>IF($B$5=$A$1,'Table 7a'!B28,IF($B$5=$A$2,'Table 7b'!B28))</f>
        <v>180</v>
      </c>
      <c r="D31" s="930">
        <f>IF($B$5=$A$1,'Table 7a'!C28,IF($B$5=$A$2,'Table 7b'!C28))</f>
        <v>200</v>
      </c>
      <c r="E31" s="930">
        <f>IF($B$5=$A$1,'Table 7a'!D28,IF($B$5=$A$2,'Table 7b'!D28))</f>
        <v>200</v>
      </c>
      <c r="F31" s="930">
        <f>IF($B$5=$A$1,'Table 7a'!E28,IF($B$5=$A$2,'Table 7b'!E28))</f>
        <v>180</v>
      </c>
      <c r="G31" s="930">
        <f>IF($B$5=$A$1,'Table 7a'!F28,IF($B$5=$A$2,'Table 7b'!F28))</f>
        <v>200</v>
      </c>
      <c r="H31" s="930">
        <f>IF($B$5=$A$1,'Table 7a'!G28,IF($B$5=$A$2,'Table 7b'!G28))</f>
        <v>200</v>
      </c>
      <c r="I31" s="930">
        <f>IF($B$5=$A$1,'Table 7a'!H28,IF($B$5=$A$2,'Table 7b'!H28))</f>
        <v>200</v>
      </c>
      <c r="J31" s="930">
        <f>IF($B$5=$A$1,'Table 7a'!I28,IF($B$5=$A$2,'Table 7b'!I28))</f>
        <v>230</v>
      </c>
      <c r="K31" s="930">
        <f>IF($B$5=$A$1,'Table 7a'!J28,IF($B$5=$A$2,'Table 7b'!J28))</f>
        <v>230</v>
      </c>
      <c r="L31" s="931">
        <f>IF($B$5=$A$1,'Table 7a'!K28,IF($B$5=$A$2,'Table 7b'!K28))</f>
        <v>240</v>
      </c>
      <c r="M31" s="932"/>
    </row>
    <row r="32" spans="1:13" s="228" customFormat="1">
      <c r="A32" s="220"/>
      <c r="B32" s="186" t="s">
        <v>346</v>
      </c>
      <c r="C32" s="933">
        <f>IF($B$5=$A$1,'Table 7a'!B29,IF($B$5=$A$2,'Table 7b'!B29))</f>
        <v>190</v>
      </c>
      <c r="D32" s="933">
        <f>IF($B$5=$A$1,'Table 7a'!C29,IF($B$5=$A$2,'Table 7b'!C29))</f>
        <v>200</v>
      </c>
      <c r="E32" s="933">
        <f>IF($B$5=$A$1,'Table 7a'!D29,IF($B$5=$A$2,'Table 7b'!D29))</f>
        <v>200</v>
      </c>
      <c r="F32" s="933">
        <f>IF($B$5=$A$1,'Table 7a'!E29,IF($B$5=$A$2,'Table 7b'!E29))</f>
        <v>200</v>
      </c>
      <c r="G32" s="933">
        <f>IF($B$5=$A$1,'Table 7a'!F29,IF($B$5=$A$2,'Table 7b'!F29))</f>
        <v>200</v>
      </c>
      <c r="H32" s="933">
        <f>IF($B$5=$A$1,'Table 7a'!G29,IF($B$5=$A$2,'Table 7b'!G29))</f>
        <v>200</v>
      </c>
      <c r="I32" s="933">
        <f>IF($B$5=$A$1,'Table 7a'!H29,IF($B$5=$A$2,'Table 7b'!H29))</f>
        <v>250</v>
      </c>
      <c r="J32" s="933">
        <f>IF($B$5=$A$1,'Table 7a'!I29,IF($B$5=$A$2,'Table 7b'!I29))</f>
        <v>290</v>
      </c>
      <c r="K32" s="933">
        <f>IF($B$5=$A$1,'Table 7a'!J29,IF($B$5=$A$2,'Table 7b'!J29))</f>
        <v>250</v>
      </c>
      <c r="L32" s="934">
        <f>IF($B$5=$A$1,'Table 7a'!K29,IF($B$5=$A$2,'Table 7b'!K29))</f>
        <v>250</v>
      </c>
      <c r="M32" s="935"/>
    </row>
    <row r="33" spans="2:13" ht="11.25" customHeight="1">
      <c r="B33" s="565" t="s">
        <v>329</v>
      </c>
      <c r="M33" s="187"/>
    </row>
    <row r="34" spans="2:13" ht="11.25" customHeight="1">
      <c r="B34" s="566" t="s">
        <v>347</v>
      </c>
      <c r="C34" s="188"/>
      <c r="D34" s="188"/>
      <c r="E34" s="188"/>
      <c r="F34" s="187"/>
      <c r="G34" s="187"/>
      <c r="H34" s="187"/>
      <c r="I34" s="187"/>
      <c r="L34" s="329"/>
      <c r="M34" s="187"/>
    </row>
  </sheetData>
  <sheetProtection password="ECB4" sheet="1" objects="1" scenarios="1"/>
  <dataValidations count="1">
    <dataValidation type="list" allowBlank="1" showInputMessage="1" showErrorMessage="1" sqref="B5" xr:uid="{00000000-0002-0000-1200-000000000000}">
      <formula1>$A$1:$A$2</formula1>
    </dataValidation>
  </dataValidations>
  <hyperlinks>
    <hyperlink ref="B1" location="Contents!A1" display="Return to index" xr:uid="{00000000-0004-0000-1200-000000000000}"/>
  </hyperlinks>
  <pageMargins left="0.74803149606299213" right="0.74803149606299213" top="0.39370078740157483" bottom="0.35433070866141736" header="0.31496062992125984" footer="0.31496062992125984"/>
  <pageSetup paperSize="9" scale="9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pageSetUpPr fitToPage="1"/>
  </sheetPr>
  <dimension ref="A1:B31"/>
  <sheetViews>
    <sheetView workbookViewId="0"/>
  </sheetViews>
  <sheetFormatPr baseColWidth="10" defaultColWidth="9.1640625" defaultRowHeight="13"/>
  <cols>
    <col min="1" max="1" width="11.33203125" style="278" bestFit="1" customWidth="1"/>
    <col min="2" max="2" width="100.6640625" style="278" bestFit="1" customWidth="1"/>
    <col min="3" max="16384" width="9.1640625" style="278"/>
  </cols>
  <sheetData>
    <row r="1" spans="1:2" ht="16">
      <c r="A1" s="277" t="s">
        <v>90</v>
      </c>
      <c r="B1" s="420"/>
    </row>
    <row r="3" spans="1:2">
      <c r="A3" s="278" t="s">
        <v>0</v>
      </c>
      <c r="B3" s="279" t="s">
        <v>443</v>
      </c>
    </row>
    <row r="4" spans="1:2">
      <c r="A4" s="278" t="s">
        <v>376</v>
      </c>
      <c r="B4" s="273" t="s">
        <v>444</v>
      </c>
    </row>
    <row r="5" spans="1:2">
      <c r="A5" s="278" t="s">
        <v>22</v>
      </c>
      <c r="B5" s="273" t="s">
        <v>445</v>
      </c>
    </row>
    <row r="6" spans="1:2">
      <c r="A6" s="278" t="s">
        <v>91</v>
      </c>
      <c r="B6" s="273" t="s">
        <v>446</v>
      </c>
    </row>
    <row r="7" spans="1:2">
      <c r="A7" s="278" t="s">
        <v>92</v>
      </c>
      <c r="B7" s="273" t="s">
        <v>447</v>
      </c>
    </row>
    <row r="8" spans="1:2">
      <c r="A8" s="271" t="s">
        <v>286</v>
      </c>
      <c r="B8" s="273" t="s">
        <v>448</v>
      </c>
    </row>
    <row r="9" spans="1:2">
      <c r="A9" s="278" t="s">
        <v>27</v>
      </c>
      <c r="B9" s="273" t="s">
        <v>449</v>
      </c>
    </row>
    <row r="10" spans="1:2">
      <c r="A10" s="278" t="s">
        <v>377</v>
      </c>
      <c r="B10" s="273" t="s">
        <v>450</v>
      </c>
    </row>
    <row r="11" spans="1:2">
      <c r="A11" s="271" t="s">
        <v>378</v>
      </c>
      <c r="B11" s="273" t="s">
        <v>451</v>
      </c>
    </row>
    <row r="12" spans="1:2">
      <c r="A12" s="278" t="s">
        <v>93</v>
      </c>
      <c r="B12" s="273" t="s">
        <v>452</v>
      </c>
    </row>
    <row r="13" spans="1:2">
      <c r="A13" s="278" t="s">
        <v>94</v>
      </c>
      <c r="B13" s="273" t="s">
        <v>453</v>
      </c>
    </row>
    <row r="14" spans="1:2">
      <c r="A14" s="278" t="s">
        <v>103</v>
      </c>
      <c r="B14" s="273" t="s">
        <v>454</v>
      </c>
    </row>
    <row r="15" spans="1:2">
      <c r="A15" s="278" t="s">
        <v>56</v>
      </c>
      <c r="B15" s="273" t="s">
        <v>455</v>
      </c>
    </row>
    <row r="16" spans="1:2">
      <c r="A16" s="278" t="s">
        <v>106</v>
      </c>
      <c r="B16" s="273" t="s">
        <v>456</v>
      </c>
    </row>
    <row r="17" spans="1:2">
      <c r="A17" s="278" t="s">
        <v>107</v>
      </c>
      <c r="B17" s="273" t="s">
        <v>457</v>
      </c>
    </row>
    <row r="18" spans="1:2">
      <c r="A18" s="278" t="s">
        <v>108</v>
      </c>
      <c r="B18" s="273" t="s">
        <v>458</v>
      </c>
    </row>
    <row r="19" spans="1:2">
      <c r="A19" s="275" t="s">
        <v>203</v>
      </c>
      <c r="B19" s="273" t="s">
        <v>459</v>
      </c>
    </row>
    <row r="20" spans="1:2">
      <c r="A20" s="278" t="s">
        <v>58</v>
      </c>
      <c r="B20" s="273" t="s">
        <v>460</v>
      </c>
    </row>
    <row r="21" spans="1:2">
      <c r="A21" s="278" t="s">
        <v>61</v>
      </c>
      <c r="B21" s="273" t="s">
        <v>461</v>
      </c>
    </row>
    <row r="22" spans="1:2">
      <c r="A22" s="278" t="s">
        <v>62</v>
      </c>
      <c r="B22" s="273" t="s">
        <v>462</v>
      </c>
    </row>
    <row r="23" spans="1:2">
      <c r="A23" s="278" t="s">
        <v>63</v>
      </c>
      <c r="B23" s="273" t="s">
        <v>463</v>
      </c>
    </row>
    <row r="24" spans="1:2">
      <c r="A24" s="278" t="s">
        <v>65</v>
      </c>
      <c r="B24" s="273" t="s">
        <v>464</v>
      </c>
    </row>
    <row r="25" spans="1:2">
      <c r="A25" s="278" t="s">
        <v>68</v>
      </c>
      <c r="B25" s="273" t="s">
        <v>465</v>
      </c>
    </row>
    <row r="26" spans="1:2">
      <c r="A26" s="278" t="s">
        <v>124</v>
      </c>
      <c r="B26" s="273" t="s">
        <v>478</v>
      </c>
    </row>
    <row r="27" spans="1:2">
      <c r="A27" s="271" t="s">
        <v>386</v>
      </c>
      <c r="B27" s="273" t="s">
        <v>466</v>
      </c>
    </row>
    <row r="28" spans="1:2">
      <c r="A28" s="271" t="s">
        <v>88</v>
      </c>
      <c r="B28" s="273" t="s">
        <v>467</v>
      </c>
    </row>
    <row r="29" spans="1:2">
      <c r="A29" s="271" t="s">
        <v>99</v>
      </c>
      <c r="B29" s="273" t="s">
        <v>468</v>
      </c>
    </row>
    <row r="30" spans="1:2">
      <c r="A30" s="271" t="s">
        <v>111</v>
      </c>
      <c r="B30" s="273" t="s">
        <v>469</v>
      </c>
    </row>
    <row r="31" spans="1:2">
      <c r="A31" s="271" t="s">
        <v>385</v>
      </c>
      <c r="B31" s="273" t="s">
        <v>470</v>
      </c>
    </row>
  </sheetData>
  <sheetProtection password="ECB4" sheet="1" objects="1" scenarios="1"/>
  <phoneticPr fontId="10" type="noConversion"/>
  <hyperlinks>
    <hyperlink ref="B3" location="'Table 1'!A1" display="'Table 1'!A1" xr:uid="{00000000-0004-0000-0100-000000000000}"/>
    <hyperlink ref="B5" location="'Table 3'!A1" display="'Table 3'!A1" xr:uid="{00000000-0004-0000-0100-000001000000}"/>
    <hyperlink ref="B6" location="'Table 4a'!A1" display="'Table 4a'!A1" xr:uid="{00000000-0004-0000-0100-000002000000}"/>
    <hyperlink ref="B7" location="'Table 4b'!A1" display="'Table 4b'!A1" xr:uid="{00000000-0004-0000-0100-000003000000}"/>
    <hyperlink ref="B9" location="'Table 5'!A1" display="'Table 5'!A1" xr:uid="{00000000-0004-0000-0100-000004000000}"/>
    <hyperlink ref="B4" location="'Table 2'!A1" display="People proceeded against in court by main crime/offence and outcome of court proceedings, 2018-19" xr:uid="{00000000-0004-0000-0100-000005000000}"/>
    <hyperlink ref="B24" location="'Table 15'!A1" display="Bail orders made by main charge, 2005-06 to 2014-15" xr:uid="{00000000-0004-0000-0100-000006000000}"/>
    <hyperlink ref="B20" location="'Table 11'!A1" display="People with a charge proved by main penalty, sex and age, 2014-15" xr:uid="{00000000-0004-0000-0100-000007000000}"/>
    <hyperlink ref="B12" location="'Table 8a'!A1" display="People with a charge proved by main crime/offence and main penalty, 2014-15" xr:uid="{00000000-0004-0000-0100-000008000000}"/>
    <hyperlink ref="B23" location="'Table 14'!A1" display="Offences with a charge proved with an aggravator recorded1, 2014-45" xr:uid="{00000000-0004-0000-0100-000009000000}"/>
    <hyperlink ref="B19" location="'Table 10d'!A1" display="People receiving a custodial sentence by length of sentence, 2005-06 to 2014-15" xr:uid="{00000000-0004-0000-0100-00000A000000}"/>
    <hyperlink ref="B18" location="'Table 10c'!A1" display="Average length of custodial sentence in days, by main crime/offence, 2005-06 to 2014-15" xr:uid="{00000000-0004-0000-0100-00000B000000}"/>
    <hyperlink ref="B17" location="'Table 10b'!A1" display="People receiving a custodial sentence by gender, main crime/offence and length of sentence, 2014-15 " xr:uid="{00000000-0004-0000-0100-00000C000000}"/>
    <hyperlink ref="B16" location="'Table 10a'!A1" display="People receiving a custodial sentence by main crime/offence and length of sentence, 2014-15" xr:uid="{00000000-0004-0000-0100-00000D000000}"/>
    <hyperlink ref="B15" location="'Table 9'!A1" display="Percentage of people with a charge proved receiving custodial sentences by main crime/offence, 2005-06 to 2014-15" xr:uid="{00000000-0004-0000-0100-00000E000000}"/>
    <hyperlink ref="B14" location="'Table 8c'!A1" display="People with a charge proved by gender, main crime/offence and main penalty, 2014-15" xr:uid="{00000000-0004-0000-0100-00000F000000}"/>
    <hyperlink ref="B13" location="'Table 8b'!A1" display="People with a charge proved by main crime/offence and main penalty, 2014-15" xr:uid="{00000000-0004-0000-0100-000010000000}"/>
    <hyperlink ref="B11" location="'Table 7'!A1" display="People convicted by main penalty, 2008-09 to 2017-18" xr:uid="{00000000-0004-0000-0100-000011000000}"/>
    <hyperlink ref="B8" location="'Table 4c'!A1" display="Index of people with convictions by main crime/offence, 2006-07 to 2015-16 (Indexed:2006-07=100)" xr:uid="{00000000-0004-0000-0100-000012000000}"/>
    <hyperlink ref="B21" location="'Table 12'!A1" display="People convicted with an aggravator recorded against the main charge by gender, 2006-07 to 2015-16" xr:uid="{00000000-0004-0000-0100-000013000000}"/>
    <hyperlink ref="B22" location="'Table 13'!A1" display="People convicted with an aggravator recorded against the main charge by crime type, 2015-16" xr:uid="{00000000-0004-0000-0100-000014000000}"/>
    <hyperlink ref="B25" location="'Table 16'!A1" display="Undertakings to appear in court, by gender and age, 2009-10 - 2015-16" xr:uid="{00000000-0004-0000-0100-000015000000}"/>
    <hyperlink ref="B26" location="'Table 17'!A1" display="People given police disposals by disposal type, 2010-11 to 2019-20" xr:uid="{00000000-0004-0000-0100-000016000000}"/>
    <hyperlink ref="B29" location="'Table 20'!A1" display="People given COPFS disposals by disposal type, 2009-10 to 2018-19" xr:uid="{00000000-0004-0000-0100-000017000000}"/>
    <hyperlink ref="B30" location="'Table 21'!A1" display="People given fiscal fines, by main crime/offence and age, with gender split 2018-19" xr:uid="{00000000-0004-0000-0100-000018000000}"/>
    <hyperlink ref="B31" location="'Table 22'!A1" display="Fiscal fixed penalties by main crime/offence and age and gender, 2018-19" xr:uid="{00000000-0004-0000-0100-000019000000}"/>
    <hyperlink ref="B28" location="'Table 19'!A1" display="People given Antisocial Behaviour Fixed Penalty Notices (ASBFPNs)s, by main crime/offence, age and gender, 2018-19" xr:uid="{00000000-0004-0000-0100-00001A000000}"/>
    <hyperlink ref="B27" location="'Table 18'!Print_Area" display="People given Recorded Police Warnings (RPWs), by main crime/offence, age and gender, 2018-19" xr:uid="{00000000-0004-0000-0100-00001B000000}"/>
    <hyperlink ref="B10" location="'Table 6'!A1" display="People convicted by main crime/offence and age, 2018-19 " xr:uid="{00000000-0004-0000-0100-00001C000000}"/>
  </hyperlinks>
  <pageMargins left="0.75" right="0.75" top="1" bottom="1" header="0.5" footer="0.5"/>
  <pageSetup paperSize="9" orientation="landscape" horizontalDpi="200" verticalDpi="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9">
    <tabColor rgb="FF92D050"/>
    <pageSetUpPr fitToPage="1"/>
  </sheetPr>
  <dimension ref="A1:N31"/>
  <sheetViews>
    <sheetView showGridLines="0" zoomScaleNormal="100" workbookViewId="0">
      <selection activeCell="L29" sqref="L29"/>
    </sheetView>
  </sheetViews>
  <sheetFormatPr baseColWidth="10" defaultColWidth="9.1640625" defaultRowHeight="13"/>
  <cols>
    <col min="1" max="1" width="40" style="220" customWidth="1"/>
    <col min="2" max="7" width="9.1640625" style="220" bestFit="1" customWidth="1"/>
    <col min="8" max="10" width="8.1640625" style="220" bestFit="1" customWidth="1"/>
    <col min="11" max="11" width="8.1640625" style="220" customWidth="1"/>
    <col min="12" max="12" width="8.6640625" style="220" bestFit="1" customWidth="1"/>
    <col min="13" max="16384" width="9.1640625" style="220"/>
  </cols>
  <sheetData>
    <row r="1" spans="1:14">
      <c r="A1" s="113" t="s">
        <v>89</v>
      </c>
    </row>
    <row r="2" spans="1:14" ht="14">
      <c r="A2" s="48" t="s">
        <v>491</v>
      </c>
      <c r="B2" s="49"/>
      <c r="C2" s="49"/>
      <c r="D2" s="49"/>
      <c r="E2" s="49"/>
      <c r="F2" s="49"/>
      <c r="G2" s="49"/>
      <c r="H2" s="49"/>
      <c r="I2" s="49"/>
      <c r="J2" s="49"/>
      <c r="K2" s="49"/>
      <c r="L2" s="38"/>
    </row>
    <row r="3" spans="1:14" ht="12.75" customHeight="1">
      <c r="A3" s="180"/>
      <c r="B3" s="181"/>
      <c r="C3" s="181"/>
      <c r="D3" s="181"/>
      <c r="E3" s="181"/>
      <c r="F3" s="181"/>
      <c r="G3" s="181"/>
      <c r="H3" s="181"/>
      <c r="I3" s="181"/>
      <c r="J3" s="181"/>
      <c r="K3" s="182" t="s">
        <v>23</v>
      </c>
      <c r="L3" s="183"/>
    </row>
    <row r="4" spans="1:14" ht="36">
      <c r="A4" s="828" t="s">
        <v>35</v>
      </c>
      <c r="B4" s="829" t="s">
        <v>117</v>
      </c>
      <c r="C4" s="829" t="s">
        <v>127</v>
      </c>
      <c r="D4" s="829" t="s">
        <v>136</v>
      </c>
      <c r="E4" s="829" t="s">
        <v>161</v>
      </c>
      <c r="F4" s="829" t="s">
        <v>205</v>
      </c>
      <c r="G4" s="829" t="s">
        <v>264</v>
      </c>
      <c r="H4" s="829" t="s">
        <v>336</v>
      </c>
      <c r="I4" s="829" t="s">
        <v>343</v>
      </c>
      <c r="J4" s="829" t="s">
        <v>365</v>
      </c>
      <c r="K4" s="830" t="s">
        <v>471</v>
      </c>
      <c r="L4" s="291" t="s">
        <v>472</v>
      </c>
    </row>
    <row r="5" spans="1:14">
      <c r="A5" s="227" t="s">
        <v>250</v>
      </c>
      <c r="B5" s="345">
        <v>115581</v>
      </c>
      <c r="C5" s="345">
        <v>108424</v>
      </c>
      <c r="D5" s="345">
        <v>101018</v>
      </c>
      <c r="E5" s="345">
        <v>105658</v>
      </c>
      <c r="F5" s="345">
        <v>106575</v>
      </c>
      <c r="G5" s="345">
        <v>99954</v>
      </c>
      <c r="H5" s="345">
        <v>92330</v>
      </c>
      <c r="I5" s="345">
        <v>83177</v>
      </c>
      <c r="J5" s="345">
        <v>78488</v>
      </c>
      <c r="K5" s="345">
        <v>75251</v>
      </c>
      <c r="L5" s="548">
        <v>-4.1241973295280783</v>
      </c>
    </row>
    <row r="6" spans="1:14">
      <c r="A6" s="637" t="s">
        <v>36</v>
      </c>
      <c r="B6" s="640">
        <v>15320</v>
      </c>
      <c r="C6" s="640">
        <v>15950</v>
      </c>
      <c r="D6" s="640">
        <v>14789</v>
      </c>
      <c r="E6" s="640">
        <v>14172</v>
      </c>
      <c r="F6" s="640">
        <v>14038</v>
      </c>
      <c r="G6" s="640">
        <v>13755</v>
      </c>
      <c r="H6" s="640">
        <v>12699</v>
      </c>
      <c r="I6" s="640">
        <v>11980</v>
      </c>
      <c r="J6" s="640">
        <v>12221</v>
      </c>
      <c r="K6" s="640">
        <v>11101</v>
      </c>
      <c r="L6" s="641">
        <v>-9.1645528189182599</v>
      </c>
    </row>
    <row r="7" spans="1:14">
      <c r="A7" s="184" t="s">
        <v>37</v>
      </c>
      <c r="B7" s="348">
        <v>12810</v>
      </c>
      <c r="C7" s="348">
        <v>13356</v>
      </c>
      <c r="D7" s="348">
        <v>12727</v>
      </c>
      <c r="E7" s="348">
        <v>12402</v>
      </c>
      <c r="F7" s="348">
        <v>12324</v>
      </c>
      <c r="G7" s="348">
        <v>12029</v>
      </c>
      <c r="H7" s="348">
        <v>11158</v>
      </c>
      <c r="I7" s="348">
        <v>10755</v>
      </c>
      <c r="J7" s="348">
        <v>10988</v>
      </c>
      <c r="K7" s="348">
        <v>10032</v>
      </c>
      <c r="L7" s="549">
        <v>-8.7004004368401944</v>
      </c>
    </row>
    <row r="8" spans="1:14">
      <c r="A8" s="184" t="s">
        <v>316</v>
      </c>
      <c r="B8" s="348">
        <v>2082</v>
      </c>
      <c r="C8" s="348">
        <v>2105</v>
      </c>
      <c r="D8" s="348">
        <v>1606</v>
      </c>
      <c r="E8" s="348">
        <v>1244</v>
      </c>
      <c r="F8" s="348">
        <v>1155</v>
      </c>
      <c r="G8" s="348">
        <v>1184</v>
      </c>
      <c r="H8" s="348">
        <v>998</v>
      </c>
      <c r="I8" s="348">
        <v>763</v>
      </c>
      <c r="J8" s="348">
        <v>763</v>
      </c>
      <c r="K8" s="348">
        <v>583</v>
      </c>
      <c r="L8" s="549">
        <v>-23.591087811271294</v>
      </c>
      <c r="M8" s="228"/>
      <c r="N8" s="228"/>
    </row>
    <row r="9" spans="1:14">
      <c r="A9" s="184" t="s">
        <v>271</v>
      </c>
      <c r="B9" s="348">
        <v>230</v>
      </c>
      <c r="C9" s="348">
        <v>267</v>
      </c>
      <c r="D9" s="348">
        <v>265</v>
      </c>
      <c r="E9" s="348">
        <v>286</v>
      </c>
      <c r="F9" s="348">
        <v>325</v>
      </c>
      <c r="G9" s="348">
        <v>351</v>
      </c>
      <c r="H9" s="348">
        <v>316</v>
      </c>
      <c r="I9" s="348">
        <v>287</v>
      </c>
      <c r="J9" s="348">
        <v>269</v>
      </c>
      <c r="K9" s="348">
        <v>308</v>
      </c>
      <c r="L9" s="549">
        <v>14.498141263940511</v>
      </c>
      <c r="M9" s="228"/>
      <c r="N9" s="228"/>
    </row>
    <row r="10" spans="1:14">
      <c r="A10" s="184" t="s">
        <v>272</v>
      </c>
      <c r="B10" s="348">
        <v>185</v>
      </c>
      <c r="C10" s="348">
        <v>212</v>
      </c>
      <c r="D10" s="348">
        <v>174</v>
      </c>
      <c r="E10" s="348">
        <v>223</v>
      </c>
      <c r="F10" s="348">
        <v>214</v>
      </c>
      <c r="G10" s="348">
        <v>181</v>
      </c>
      <c r="H10" s="348">
        <v>218</v>
      </c>
      <c r="I10" s="348">
        <v>162</v>
      </c>
      <c r="J10" s="348">
        <v>186</v>
      </c>
      <c r="K10" s="348">
        <v>164</v>
      </c>
      <c r="L10" s="549">
        <v>-11.827956989247312</v>
      </c>
      <c r="M10" s="228"/>
      <c r="N10" s="228"/>
    </row>
    <row r="11" spans="1:14">
      <c r="A11" s="184" t="s">
        <v>153</v>
      </c>
      <c r="B11" s="348">
        <v>13</v>
      </c>
      <c r="C11" s="348">
        <v>10</v>
      </c>
      <c r="D11" s="348">
        <v>17</v>
      </c>
      <c r="E11" s="348">
        <v>17</v>
      </c>
      <c r="F11" s="348">
        <v>20</v>
      </c>
      <c r="G11" s="348">
        <v>10</v>
      </c>
      <c r="H11" s="348">
        <v>9</v>
      </c>
      <c r="I11" s="348">
        <v>13</v>
      </c>
      <c r="J11" s="348">
        <v>15</v>
      </c>
      <c r="K11" s="348">
        <v>14</v>
      </c>
      <c r="L11" s="549">
        <v>-6.6666666666666652</v>
      </c>
      <c r="M11" s="228"/>
      <c r="N11" s="228"/>
    </row>
    <row r="12" spans="1:14">
      <c r="A12" s="642" t="s">
        <v>38</v>
      </c>
      <c r="B12" s="640">
        <v>15615</v>
      </c>
      <c r="C12" s="640">
        <v>16937</v>
      </c>
      <c r="D12" s="640">
        <v>17263</v>
      </c>
      <c r="E12" s="640">
        <v>18272</v>
      </c>
      <c r="F12" s="640">
        <v>18580</v>
      </c>
      <c r="G12" s="640">
        <v>18952</v>
      </c>
      <c r="H12" s="640">
        <v>18644</v>
      </c>
      <c r="I12" s="640">
        <v>17301</v>
      </c>
      <c r="J12" s="640">
        <v>15211</v>
      </c>
      <c r="K12" s="640">
        <v>16296</v>
      </c>
      <c r="L12" s="641">
        <v>7.1329958582604602</v>
      </c>
      <c r="M12" s="228"/>
      <c r="N12" s="228"/>
    </row>
    <row r="13" spans="1:14">
      <c r="A13" s="184" t="s">
        <v>122</v>
      </c>
      <c r="B13" s="348">
        <v>461</v>
      </c>
      <c r="C13" s="348">
        <v>10380</v>
      </c>
      <c r="D13" s="348">
        <v>14940</v>
      </c>
      <c r="E13" s="348">
        <v>16375</v>
      </c>
      <c r="F13" s="348">
        <v>16765</v>
      </c>
      <c r="G13" s="348">
        <v>16766</v>
      </c>
      <c r="H13" s="348">
        <v>15974</v>
      </c>
      <c r="I13" s="348">
        <v>14072</v>
      </c>
      <c r="J13" s="348">
        <v>11812</v>
      </c>
      <c r="K13" s="348">
        <v>12530</v>
      </c>
      <c r="L13" s="549">
        <v>6.0785641720284556</v>
      </c>
      <c r="M13" s="228"/>
      <c r="N13" s="228"/>
    </row>
    <row r="14" spans="1:14">
      <c r="A14" s="184" t="s">
        <v>40</v>
      </c>
      <c r="B14" s="348">
        <v>831</v>
      </c>
      <c r="C14" s="348">
        <v>845</v>
      </c>
      <c r="D14" s="348">
        <v>919</v>
      </c>
      <c r="E14" s="348">
        <v>1078</v>
      </c>
      <c r="F14" s="348">
        <v>1174</v>
      </c>
      <c r="G14" s="348">
        <v>1643</v>
      </c>
      <c r="H14" s="348">
        <v>2207</v>
      </c>
      <c r="I14" s="348">
        <v>2712</v>
      </c>
      <c r="J14" s="348">
        <v>2848</v>
      </c>
      <c r="K14" s="348">
        <v>3261</v>
      </c>
      <c r="L14" s="549">
        <v>14.501404494382019</v>
      </c>
      <c r="M14" s="228"/>
      <c r="N14" s="228"/>
    </row>
    <row r="15" spans="1:14">
      <c r="A15" s="185" t="s">
        <v>41</v>
      </c>
      <c r="B15" s="348">
        <v>806</v>
      </c>
      <c r="C15" s="348">
        <v>642</v>
      </c>
      <c r="D15" s="348">
        <v>607</v>
      </c>
      <c r="E15" s="348">
        <v>589</v>
      </c>
      <c r="F15" s="348">
        <v>525</v>
      </c>
      <c r="G15" s="348">
        <v>474</v>
      </c>
      <c r="H15" s="348">
        <v>418</v>
      </c>
      <c r="I15" s="348">
        <v>497</v>
      </c>
      <c r="J15" s="348">
        <v>529</v>
      </c>
      <c r="K15" s="348">
        <v>493</v>
      </c>
      <c r="L15" s="549">
        <v>-6.8052930056710759</v>
      </c>
      <c r="M15" s="228"/>
      <c r="N15" s="228"/>
    </row>
    <row r="16" spans="1:14">
      <c r="A16" s="184" t="s">
        <v>39</v>
      </c>
      <c r="B16" s="348">
        <v>5306</v>
      </c>
      <c r="C16" s="348">
        <v>2642</v>
      </c>
      <c r="D16" s="348">
        <v>479</v>
      </c>
      <c r="E16" s="348">
        <v>141</v>
      </c>
      <c r="F16" s="348">
        <v>68</v>
      </c>
      <c r="G16" s="348">
        <v>40</v>
      </c>
      <c r="H16" s="348">
        <v>18</v>
      </c>
      <c r="I16" s="348">
        <v>6</v>
      </c>
      <c r="J16" s="348">
        <v>6</v>
      </c>
      <c r="K16" s="348">
        <v>3</v>
      </c>
      <c r="L16" s="549">
        <v>-50</v>
      </c>
      <c r="M16" s="228"/>
      <c r="N16" s="228"/>
    </row>
    <row r="17" spans="1:14">
      <c r="A17" s="184" t="s">
        <v>330</v>
      </c>
      <c r="B17" s="348">
        <v>8211</v>
      </c>
      <c r="C17" s="348">
        <v>2428</v>
      </c>
      <c r="D17" s="348">
        <v>318</v>
      </c>
      <c r="E17" s="348">
        <v>89</v>
      </c>
      <c r="F17" s="348">
        <v>48</v>
      </c>
      <c r="G17" s="348">
        <v>29</v>
      </c>
      <c r="H17" s="348">
        <v>27</v>
      </c>
      <c r="I17" s="348">
        <v>14</v>
      </c>
      <c r="J17" s="348">
        <v>16</v>
      </c>
      <c r="K17" s="348">
        <v>9</v>
      </c>
      <c r="L17" s="549">
        <v>-43.75</v>
      </c>
      <c r="M17" s="228"/>
      <c r="N17" s="228"/>
    </row>
    <row r="18" spans="1:14">
      <c r="A18" s="634" t="s">
        <v>42</v>
      </c>
      <c r="B18" s="640">
        <v>67576</v>
      </c>
      <c r="C18" s="640">
        <v>59320</v>
      </c>
      <c r="D18" s="640">
        <v>53429</v>
      </c>
      <c r="E18" s="640">
        <v>57795</v>
      </c>
      <c r="F18" s="640">
        <v>56779</v>
      </c>
      <c r="G18" s="640">
        <v>49872</v>
      </c>
      <c r="H18" s="640">
        <v>44938</v>
      </c>
      <c r="I18" s="640">
        <v>39235</v>
      </c>
      <c r="J18" s="640">
        <v>37283</v>
      </c>
      <c r="K18" s="640">
        <v>34661</v>
      </c>
      <c r="L18" s="641">
        <v>-7.0326958667489166</v>
      </c>
      <c r="M18" s="228"/>
      <c r="N18" s="228"/>
    </row>
    <row r="19" spans="1:14">
      <c r="A19" s="184" t="s">
        <v>43</v>
      </c>
      <c r="B19" s="348">
        <v>66492</v>
      </c>
      <c r="C19" s="348">
        <v>58395</v>
      </c>
      <c r="D19" s="348">
        <v>52661</v>
      </c>
      <c r="E19" s="348">
        <v>56921</v>
      </c>
      <c r="F19" s="348">
        <v>55939</v>
      </c>
      <c r="G19" s="348">
        <v>49100</v>
      </c>
      <c r="H19" s="348">
        <v>44213</v>
      </c>
      <c r="I19" s="348">
        <v>38447</v>
      </c>
      <c r="J19" s="348">
        <v>36495</v>
      </c>
      <c r="K19" s="348">
        <v>33870</v>
      </c>
      <c r="L19" s="549">
        <v>-7.192766132346895</v>
      </c>
      <c r="M19" s="228"/>
      <c r="N19" s="228"/>
    </row>
    <row r="20" spans="1:14">
      <c r="A20" s="184" t="s">
        <v>44</v>
      </c>
      <c r="B20" s="348">
        <v>1084</v>
      </c>
      <c r="C20" s="348">
        <v>925</v>
      </c>
      <c r="D20" s="348">
        <v>768</v>
      </c>
      <c r="E20" s="348">
        <v>874</v>
      </c>
      <c r="F20" s="348">
        <v>840</v>
      </c>
      <c r="G20" s="348">
        <v>772</v>
      </c>
      <c r="H20" s="348">
        <v>725</v>
      </c>
      <c r="I20" s="348">
        <v>788</v>
      </c>
      <c r="J20" s="348">
        <v>788</v>
      </c>
      <c r="K20" s="348">
        <v>791</v>
      </c>
      <c r="L20" s="549">
        <v>0.38071065989848663</v>
      </c>
      <c r="M20" s="228"/>
      <c r="N20" s="228"/>
    </row>
    <row r="21" spans="1:14">
      <c r="A21" s="634" t="s">
        <v>49</v>
      </c>
      <c r="B21" s="640">
        <v>17070</v>
      </c>
      <c r="C21" s="640">
        <v>16217</v>
      </c>
      <c r="D21" s="640">
        <v>15537</v>
      </c>
      <c r="E21" s="640">
        <v>15419</v>
      </c>
      <c r="F21" s="640">
        <v>17178</v>
      </c>
      <c r="G21" s="640">
        <v>17375</v>
      </c>
      <c r="H21" s="640">
        <v>16049</v>
      </c>
      <c r="I21" s="640">
        <v>14661</v>
      </c>
      <c r="J21" s="640">
        <v>13773</v>
      </c>
      <c r="K21" s="640">
        <v>13193</v>
      </c>
      <c r="L21" s="641">
        <v>-4.2111377332462059</v>
      </c>
      <c r="M21" s="228"/>
      <c r="N21" s="228"/>
    </row>
    <row r="22" spans="1:14">
      <c r="A22" s="184" t="s">
        <v>334</v>
      </c>
      <c r="B22" s="348">
        <v>16421</v>
      </c>
      <c r="C22" s="348">
        <v>15577</v>
      </c>
      <c r="D22" s="348">
        <v>15011</v>
      </c>
      <c r="E22" s="348">
        <v>14839</v>
      </c>
      <c r="F22" s="348">
        <v>16426</v>
      </c>
      <c r="G22" s="348">
        <v>16501</v>
      </c>
      <c r="H22" s="348">
        <v>15234</v>
      </c>
      <c r="I22" s="348">
        <v>13874</v>
      </c>
      <c r="J22" s="348">
        <v>13060</v>
      </c>
      <c r="K22" s="348">
        <v>12504</v>
      </c>
      <c r="L22" s="549">
        <v>-4.2572741194486952</v>
      </c>
      <c r="M22" s="228"/>
      <c r="N22" s="228"/>
    </row>
    <row r="23" spans="1:14">
      <c r="A23" s="184" t="s">
        <v>206</v>
      </c>
      <c r="B23" s="348">
        <v>460</v>
      </c>
      <c r="C23" s="348">
        <v>476</v>
      </c>
      <c r="D23" s="348">
        <v>361</v>
      </c>
      <c r="E23" s="348">
        <v>465</v>
      </c>
      <c r="F23" s="348">
        <v>660</v>
      </c>
      <c r="G23" s="348">
        <v>788</v>
      </c>
      <c r="H23" s="348">
        <v>687</v>
      </c>
      <c r="I23" s="348">
        <v>677</v>
      </c>
      <c r="J23" s="348">
        <v>607</v>
      </c>
      <c r="K23" s="348">
        <v>580</v>
      </c>
      <c r="L23" s="549">
        <v>-4.4481054365733126</v>
      </c>
      <c r="M23" s="228"/>
      <c r="N23" s="228"/>
    </row>
    <row r="24" spans="1:14">
      <c r="A24" s="185" t="s">
        <v>46</v>
      </c>
      <c r="B24" s="348">
        <v>170</v>
      </c>
      <c r="C24" s="348">
        <v>140</v>
      </c>
      <c r="D24" s="348">
        <v>133</v>
      </c>
      <c r="E24" s="348">
        <v>94</v>
      </c>
      <c r="F24" s="348">
        <v>67</v>
      </c>
      <c r="G24" s="348">
        <v>77</v>
      </c>
      <c r="H24" s="348">
        <v>100</v>
      </c>
      <c r="I24" s="348">
        <v>86</v>
      </c>
      <c r="J24" s="348">
        <v>87</v>
      </c>
      <c r="K24" s="348">
        <v>89</v>
      </c>
      <c r="L24" s="549">
        <v>2.2988505747126409</v>
      </c>
      <c r="M24" s="228"/>
      <c r="N24" s="228"/>
    </row>
    <row r="25" spans="1:14">
      <c r="A25" s="186" t="s">
        <v>45</v>
      </c>
      <c r="B25" s="348">
        <v>19</v>
      </c>
      <c r="C25" s="348">
        <v>24</v>
      </c>
      <c r="D25" s="348">
        <v>32</v>
      </c>
      <c r="E25" s="348">
        <v>21</v>
      </c>
      <c r="F25" s="348">
        <v>25</v>
      </c>
      <c r="G25" s="348">
        <v>9</v>
      </c>
      <c r="H25" s="348">
        <v>28</v>
      </c>
      <c r="I25" s="348">
        <v>24</v>
      </c>
      <c r="J25" s="348">
        <v>19</v>
      </c>
      <c r="K25" s="348">
        <v>20</v>
      </c>
      <c r="L25" s="550">
        <v>5.2631578947368363</v>
      </c>
      <c r="M25" s="228"/>
      <c r="N25" s="228"/>
    </row>
    <row r="26" spans="1:14">
      <c r="A26" s="802" t="s">
        <v>239</v>
      </c>
      <c r="B26" s="638"/>
      <c r="C26" s="638"/>
      <c r="D26" s="638"/>
      <c r="E26" s="638"/>
      <c r="F26" s="638"/>
      <c r="G26" s="638"/>
      <c r="H26" s="638"/>
      <c r="I26" s="638"/>
      <c r="J26" s="638"/>
      <c r="K26" s="639"/>
      <c r="L26" s="229"/>
    </row>
    <row r="27" spans="1:14">
      <c r="A27" s="184" t="s">
        <v>344</v>
      </c>
      <c r="B27" s="354">
        <v>277</v>
      </c>
      <c r="C27" s="354">
        <v>289</v>
      </c>
      <c r="D27" s="354">
        <v>284</v>
      </c>
      <c r="E27" s="354">
        <v>295</v>
      </c>
      <c r="F27" s="354">
        <v>287</v>
      </c>
      <c r="G27" s="354">
        <v>293</v>
      </c>
      <c r="H27" s="354">
        <v>316</v>
      </c>
      <c r="I27" s="354">
        <v>319</v>
      </c>
      <c r="J27" s="354">
        <v>326</v>
      </c>
      <c r="K27" s="355">
        <v>356</v>
      </c>
      <c r="L27" s="230"/>
    </row>
    <row r="28" spans="1:14" s="228" customFormat="1">
      <c r="A28" s="184" t="s">
        <v>345</v>
      </c>
      <c r="B28" s="354">
        <v>180</v>
      </c>
      <c r="C28" s="354">
        <v>200</v>
      </c>
      <c r="D28" s="354">
        <v>200</v>
      </c>
      <c r="E28" s="354">
        <v>180</v>
      </c>
      <c r="F28" s="354">
        <v>200</v>
      </c>
      <c r="G28" s="354">
        <v>200</v>
      </c>
      <c r="H28" s="354">
        <v>200</v>
      </c>
      <c r="I28" s="354">
        <v>230</v>
      </c>
      <c r="J28" s="354">
        <v>230</v>
      </c>
      <c r="K28" s="355">
        <v>240</v>
      </c>
      <c r="L28" s="230"/>
    </row>
    <row r="29" spans="1:14" s="228" customFormat="1">
      <c r="A29" s="186" t="s">
        <v>346</v>
      </c>
      <c r="B29" s="356">
        <v>190</v>
      </c>
      <c r="C29" s="356">
        <v>200</v>
      </c>
      <c r="D29" s="356">
        <v>200</v>
      </c>
      <c r="E29" s="356">
        <v>200</v>
      </c>
      <c r="F29" s="356">
        <v>200</v>
      </c>
      <c r="G29" s="356">
        <v>200</v>
      </c>
      <c r="H29" s="356">
        <v>250</v>
      </c>
      <c r="I29" s="356">
        <v>290</v>
      </c>
      <c r="J29" s="356">
        <v>250</v>
      </c>
      <c r="K29" s="357">
        <v>250</v>
      </c>
      <c r="L29" s="157"/>
    </row>
    <row r="30" spans="1:14" ht="11.25" customHeight="1">
      <c r="A30" s="565" t="s">
        <v>329</v>
      </c>
      <c r="L30" s="187"/>
    </row>
    <row r="31" spans="1:14" ht="11.25" customHeight="1">
      <c r="A31" s="566" t="s">
        <v>347</v>
      </c>
      <c r="B31" s="188"/>
      <c r="C31" s="188"/>
      <c r="D31" s="188"/>
      <c r="E31" s="187"/>
      <c r="F31" s="187"/>
      <c r="G31" s="187"/>
      <c r="H31" s="187"/>
      <c r="K31" s="329"/>
      <c r="L31" s="187"/>
    </row>
  </sheetData>
  <hyperlinks>
    <hyperlink ref="A1" location="Contents!A1" display="Return to index" xr:uid="{00000000-0004-0000-1300-000000000000}"/>
  </hyperlinks>
  <pageMargins left="0.74803149606299213" right="0.74803149606299213" top="0.39370078740157483" bottom="0.35433070866141736" header="0.31496062992125984" footer="0.31496062992125984"/>
  <pageSetup paperSize="9" scale="75"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81">
    <tabColor rgb="FF92D050"/>
    <pageSetUpPr fitToPage="1"/>
  </sheetPr>
  <dimension ref="A1:K29"/>
  <sheetViews>
    <sheetView showGridLines="0" zoomScaleNormal="100" workbookViewId="0">
      <selection activeCell="L29" sqref="L29"/>
    </sheetView>
  </sheetViews>
  <sheetFormatPr baseColWidth="10" defaultColWidth="9.1640625" defaultRowHeight="13"/>
  <cols>
    <col min="1" max="1" width="40" style="220" customWidth="1"/>
    <col min="2" max="11" width="8.33203125" style="220" customWidth="1"/>
    <col min="12" max="16384" width="9.1640625" style="220"/>
  </cols>
  <sheetData>
    <row r="1" spans="1:11">
      <c r="A1" s="113" t="s">
        <v>89</v>
      </c>
    </row>
    <row r="2" spans="1:11" ht="14">
      <c r="A2" s="48" t="s">
        <v>492</v>
      </c>
      <c r="B2" s="188"/>
      <c r="C2" s="188"/>
      <c r="D2" s="188"/>
      <c r="E2" s="187"/>
      <c r="F2" s="187"/>
      <c r="G2" s="187"/>
      <c r="H2" s="187"/>
      <c r="K2" s="329"/>
    </row>
    <row r="3" spans="1:11" ht="12.75" customHeight="1">
      <c r="A3" s="48"/>
      <c r="B3" s="188"/>
      <c r="C3" s="188"/>
      <c r="D3" s="188"/>
      <c r="E3" s="187"/>
      <c r="F3" s="187"/>
      <c r="G3" s="187"/>
      <c r="H3" s="187"/>
      <c r="K3" s="190" t="s">
        <v>47</v>
      </c>
    </row>
    <row r="4" spans="1:11" ht="33.75" customHeight="1">
      <c r="A4" s="867" t="s">
        <v>35</v>
      </c>
      <c r="B4" s="829" t="s">
        <v>117</v>
      </c>
      <c r="C4" s="829" t="s">
        <v>127</v>
      </c>
      <c r="D4" s="829" t="s">
        <v>136</v>
      </c>
      <c r="E4" s="829" t="s">
        <v>161</v>
      </c>
      <c r="F4" s="829" t="s">
        <v>205</v>
      </c>
      <c r="G4" s="829" t="s">
        <v>264</v>
      </c>
      <c r="H4" s="829" t="s">
        <v>336</v>
      </c>
      <c r="I4" s="829" t="s">
        <v>343</v>
      </c>
      <c r="J4" s="829" t="s">
        <v>365</v>
      </c>
      <c r="K4" s="830" t="s">
        <v>471</v>
      </c>
    </row>
    <row r="5" spans="1:11">
      <c r="A5" s="189" t="s">
        <v>9</v>
      </c>
      <c r="B5" s="597">
        <v>100</v>
      </c>
      <c r="C5" s="597">
        <v>100</v>
      </c>
      <c r="D5" s="597">
        <v>100</v>
      </c>
      <c r="E5" s="597">
        <v>100</v>
      </c>
      <c r="F5" s="597">
        <v>100</v>
      </c>
      <c r="G5" s="597">
        <v>100</v>
      </c>
      <c r="H5" s="597">
        <v>100</v>
      </c>
      <c r="I5" s="597">
        <v>100</v>
      </c>
      <c r="J5" s="597">
        <v>100</v>
      </c>
      <c r="K5" s="598">
        <v>100</v>
      </c>
    </row>
    <row r="6" spans="1:11">
      <c r="A6" s="637" t="s">
        <v>36</v>
      </c>
      <c r="B6" s="635">
        <v>13</v>
      </c>
      <c r="C6" s="635">
        <v>15</v>
      </c>
      <c r="D6" s="635">
        <v>15</v>
      </c>
      <c r="E6" s="635">
        <v>13</v>
      </c>
      <c r="F6" s="635">
        <v>13</v>
      </c>
      <c r="G6" s="635">
        <v>14</v>
      </c>
      <c r="H6" s="635">
        <v>14</v>
      </c>
      <c r="I6" s="635">
        <v>14</v>
      </c>
      <c r="J6" s="635">
        <v>16</v>
      </c>
      <c r="K6" s="636">
        <v>15</v>
      </c>
    </row>
    <row r="7" spans="1:11">
      <c r="A7" s="184" t="s">
        <v>37</v>
      </c>
      <c r="B7" s="595">
        <v>11</v>
      </c>
      <c r="C7" s="595">
        <v>12</v>
      </c>
      <c r="D7" s="595">
        <v>13</v>
      </c>
      <c r="E7" s="595">
        <v>12</v>
      </c>
      <c r="F7" s="595">
        <v>12</v>
      </c>
      <c r="G7" s="595">
        <v>12</v>
      </c>
      <c r="H7" s="595">
        <v>12</v>
      </c>
      <c r="I7" s="595">
        <v>13</v>
      </c>
      <c r="J7" s="595">
        <v>14</v>
      </c>
      <c r="K7" s="596">
        <v>13</v>
      </c>
    </row>
    <row r="8" spans="1:11">
      <c r="A8" s="184" t="s">
        <v>316</v>
      </c>
      <c r="B8" s="595">
        <v>2</v>
      </c>
      <c r="C8" s="595">
        <v>2</v>
      </c>
      <c r="D8" s="595">
        <v>2</v>
      </c>
      <c r="E8" s="595">
        <v>1</v>
      </c>
      <c r="F8" s="595">
        <v>1</v>
      </c>
      <c r="G8" s="595">
        <v>1</v>
      </c>
      <c r="H8" s="595">
        <v>1</v>
      </c>
      <c r="I8" s="595">
        <v>1</v>
      </c>
      <c r="J8" s="595">
        <v>1</v>
      </c>
      <c r="K8" s="596">
        <v>1</v>
      </c>
    </row>
    <row r="9" spans="1:11">
      <c r="A9" s="184" t="s">
        <v>271</v>
      </c>
      <c r="B9" s="595">
        <v>0</v>
      </c>
      <c r="C9" s="595">
        <v>0</v>
      </c>
      <c r="D9" s="595">
        <v>0</v>
      </c>
      <c r="E9" s="595">
        <v>0</v>
      </c>
      <c r="F9" s="595">
        <v>0</v>
      </c>
      <c r="G9" s="595">
        <v>0</v>
      </c>
      <c r="H9" s="595">
        <v>0</v>
      </c>
      <c r="I9" s="595">
        <v>0</v>
      </c>
      <c r="J9" s="595">
        <v>0</v>
      </c>
      <c r="K9" s="596">
        <v>0</v>
      </c>
    </row>
    <row r="10" spans="1:11">
      <c r="A10" s="184" t="s">
        <v>272</v>
      </c>
      <c r="B10" s="595">
        <v>0</v>
      </c>
      <c r="C10" s="595">
        <v>0</v>
      </c>
      <c r="D10" s="595">
        <v>0</v>
      </c>
      <c r="E10" s="595">
        <v>0</v>
      </c>
      <c r="F10" s="595">
        <v>0</v>
      </c>
      <c r="G10" s="595">
        <v>0</v>
      </c>
      <c r="H10" s="595">
        <v>0</v>
      </c>
      <c r="I10" s="595">
        <v>0</v>
      </c>
      <c r="J10" s="595">
        <v>0</v>
      </c>
      <c r="K10" s="596">
        <v>0</v>
      </c>
    </row>
    <row r="11" spans="1:11">
      <c r="A11" s="184" t="s">
        <v>153</v>
      </c>
      <c r="B11" s="597">
        <v>0</v>
      </c>
      <c r="C11" s="597">
        <v>0</v>
      </c>
      <c r="D11" s="597">
        <v>0</v>
      </c>
      <c r="E11" s="597">
        <v>0</v>
      </c>
      <c r="F11" s="597">
        <v>0</v>
      </c>
      <c r="G11" s="597">
        <v>0</v>
      </c>
      <c r="H11" s="597">
        <v>0</v>
      </c>
      <c r="I11" s="597">
        <v>0</v>
      </c>
      <c r="J11" s="597">
        <v>0</v>
      </c>
      <c r="K11" s="598">
        <v>0</v>
      </c>
    </row>
    <row r="12" spans="1:11">
      <c r="A12" s="634" t="s">
        <v>48</v>
      </c>
      <c r="B12" s="635">
        <v>14</v>
      </c>
      <c r="C12" s="635">
        <v>16</v>
      </c>
      <c r="D12" s="635">
        <v>17</v>
      </c>
      <c r="E12" s="635">
        <v>17</v>
      </c>
      <c r="F12" s="635">
        <v>17</v>
      </c>
      <c r="G12" s="635">
        <v>19</v>
      </c>
      <c r="H12" s="635">
        <v>20</v>
      </c>
      <c r="I12" s="635">
        <v>21</v>
      </c>
      <c r="J12" s="635">
        <v>19</v>
      </c>
      <c r="K12" s="636">
        <v>22</v>
      </c>
    </row>
    <row r="13" spans="1:11">
      <c r="A13" s="184" t="s">
        <v>122</v>
      </c>
      <c r="B13" s="595">
        <v>0</v>
      </c>
      <c r="C13" s="595">
        <v>10</v>
      </c>
      <c r="D13" s="595">
        <v>15</v>
      </c>
      <c r="E13" s="595">
        <v>15</v>
      </c>
      <c r="F13" s="595">
        <v>16</v>
      </c>
      <c r="G13" s="595">
        <v>17</v>
      </c>
      <c r="H13" s="595">
        <v>17</v>
      </c>
      <c r="I13" s="595">
        <v>17</v>
      </c>
      <c r="J13" s="595">
        <v>15</v>
      </c>
      <c r="K13" s="596">
        <v>17</v>
      </c>
    </row>
    <row r="14" spans="1:11">
      <c r="A14" s="184" t="s">
        <v>40</v>
      </c>
      <c r="B14" s="595">
        <v>1</v>
      </c>
      <c r="C14" s="595">
        <v>1</v>
      </c>
      <c r="D14" s="595">
        <v>1</v>
      </c>
      <c r="E14" s="595">
        <v>1</v>
      </c>
      <c r="F14" s="595">
        <v>1</v>
      </c>
      <c r="G14" s="595">
        <v>2</v>
      </c>
      <c r="H14" s="595">
        <v>2</v>
      </c>
      <c r="I14" s="595">
        <v>3</v>
      </c>
      <c r="J14" s="595">
        <v>4</v>
      </c>
      <c r="K14" s="596">
        <v>4</v>
      </c>
    </row>
    <row r="15" spans="1:11">
      <c r="A15" s="184" t="s">
        <v>41</v>
      </c>
      <c r="B15" s="595">
        <v>1</v>
      </c>
      <c r="C15" s="595">
        <v>1</v>
      </c>
      <c r="D15" s="595">
        <v>1</v>
      </c>
      <c r="E15" s="595">
        <v>1</v>
      </c>
      <c r="F15" s="595">
        <v>0</v>
      </c>
      <c r="G15" s="595">
        <v>0</v>
      </c>
      <c r="H15" s="595">
        <v>0</v>
      </c>
      <c r="I15" s="595">
        <v>1</v>
      </c>
      <c r="J15" s="595">
        <v>1</v>
      </c>
      <c r="K15" s="596">
        <v>1</v>
      </c>
    </row>
    <row r="16" spans="1:11">
      <c r="A16" s="184" t="s">
        <v>39</v>
      </c>
      <c r="B16" s="595">
        <v>5</v>
      </c>
      <c r="C16" s="595">
        <v>2</v>
      </c>
      <c r="D16" s="595">
        <v>0</v>
      </c>
      <c r="E16" s="595">
        <v>0</v>
      </c>
      <c r="F16" s="595">
        <v>0</v>
      </c>
      <c r="G16" s="595">
        <v>0</v>
      </c>
      <c r="H16" s="595">
        <v>0</v>
      </c>
      <c r="I16" s="595">
        <v>0</v>
      </c>
      <c r="J16" s="595">
        <v>0</v>
      </c>
      <c r="K16" s="596">
        <v>0</v>
      </c>
    </row>
    <row r="17" spans="1:11">
      <c r="A17" s="184" t="s">
        <v>288</v>
      </c>
      <c r="B17" s="595">
        <v>7</v>
      </c>
      <c r="C17" s="595">
        <v>2</v>
      </c>
      <c r="D17" s="595">
        <v>0</v>
      </c>
      <c r="E17" s="595">
        <v>0</v>
      </c>
      <c r="F17" s="595">
        <v>0</v>
      </c>
      <c r="G17" s="595">
        <v>0</v>
      </c>
      <c r="H17" s="595">
        <v>0</v>
      </c>
      <c r="I17" s="595">
        <v>0</v>
      </c>
      <c r="J17" s="595">
        <v>0</v>
      </c>
      <c r="K17" s="596">
        <v>0</v>
      </c>
    </row>
    <row r="18" spans="1:11">
      <c r="A18" s="634" t="s">
        <v>42</v>
      </c>
      <c r="B18" s="635">
        <v>58</v>
      </c>
      <c r="C18" s="635">
        <v>55</v>
      </c>
      <c r="D18" s="635">
        <v>53</v>
      </c>
      <c r="E18" s="635">
        <v>55</v>
      </c>
      <c r="F18" s="635">
        <v>53</v>
      </c>
      <c r="G18" s="635">
        <v>50</v>
      </c>
      <c r="H18" s="635">
        <v>49</v>
      </c>
      <c r="I18" s="635">
        <v>47</v>
      </c>
      <c r="J18" s="635">
        <v>48</v>
      </c>
      <c r="K18" s="636">
        <v>46</v>
      </c>
    </row>
    <row r="19" spans="1:11">
      <c r="A19" s="184" t="s">
        <v>43</v>
      </c>
      <c r="B19" s="595">
        <v>58</v>
      </c>
      <c r="C19" s="595">
        <v>54</v>
      </c>
      <c r="D19" s="595">
        <v>52</v>
      </c>
      <c r="E19" s="595">
        <v>54</v>
      </c>
      <c r="F19" s="595">
        <v>52</v>
      </c>
      <c r="G19" s="595">
        <v>49</v>
      </c>
      <c r="H19" s="595">
        <v>48</v>
      </c>
      <c r="I19" s="595">
        <v>46</v>
      </c>
      <c r="J19" s="595">
        <v>46</v>
      </c>
      <c r="K19" s="596">
        <v>45</v>
      </c>
    </row>
    <row r="20" spans="1:11">
      <c r="A20" s="184" t="s">
        <v>44</v>
      </c>
      <c r="B20" s="595">
        <v>1</v>
      </c>
      <c r="C20" s="595">
        <v>1</v>
      </c>
      <c r="D20" s="595">
        <v>1</v>
      </c>
      <c r="E20" s="595">
        <v>1</v>
      </c>
      <c r="F20" s="595">
        <v>1</v>
      </c>
      <c r="G20" s="595">
        <v>1</v>
      </c>
      <c r="H20" s="595">
        <v>1</v>
      </c>
      <c r="I20" s="595">
        <v>1</v>
      </c>
      <c r="J20" s="595">
        <v>1</v>
      </c>
      <c r="K20" s="596">
        <v>1</v>
      </c>
    </row>
    <row r="21" spans="1:11">
      <c r="A21" s="634" t="s">
        <v>49</v>
      </c>
      <c r="B21" s="635">
        <v>15</v>
      </c>
      <c r="C21" s="635">
        <v>15</v>
      </c>
      <c r="D21" s="635">
        <v>15</v>
      </c>
      <c r="E21" s="635">
        <v>15</v>
      </c>
      <c r="F21" s="635">
        <v>16</v>
      </c>
      <c r="G21" s="635">
        <v>17</v>
      </c>
      <c r="H21" s="635">
        <v>17</v>
      </c>
      <c r="I21" s="635">
        <v>18</v>
      </c>
      <c r="J21" s="635">
        <v>18</v>
      </c>
      <c r="K21" s="636">
        <v>18</v>
      </c>
    </row>
    <row r="22" spans="1:11">
      <c r="A22" s="184" t="s">
        <v>144</v>
      </c>
      <c r="B22" s="595">
        <v>14</v>
      </c>
      <c r="C22" s="595">
        <v>14</v>
      </c>
      <c r="D22" s="595">
        <v>15</v>
      </c>
      <c r="E22" s="595">
        <v>14</v>
      </c>
      <c r="F22" s="595">
        <v>15</v>
      </c>
      <c r="G22" s="595">
        <v>17</v>
      </c>
      <c r="H22" s="595">
        <v>16</v>
      </c>
      <c r="I22" s="595">
        <v>17</v>
      </c>
      <c r="J22" s="595">
        <v>17</v>
      </c>
      <c r="K22" s="596">
        <v>17</v>
      </c>
    </row>
    <row r="23" spans="1:11">
      <c r="A23" s="184" t="s">
        <v>206</v>
      </c>
      <c r="B23" s="595">
        <v>0</v>
      </c>
      <c r="C23" s="595">
        <v>0</v>
      </c>
      <c r="D23" s="595">
        <v>0</v>
      </c>
      <c r="E23" s="595">
        <v>0</v>
      </c>
      <c r="F23" s="595">
        <v>1</v>
      </c>
      <c r="G23" s="595">
        <v>1</v>
      </c>
      <c r="H23" s="595">
        <v>1</v>
      </c>
      <c r="I23" s="595">
        <v>1</v>
      </c>
      <c r="J23" s="595">
        <v>1</v>
      </c>
      <c r="K23" s="596">
        <v>1</v>
      </c>
    </row>
    <row r="24" spans="1:11">
      <c r="A24" s="184" t="s">
        <v>46</v>
      </c>
      <c r="B24" s="595">
        <v>0</v>
      </c>
      <c r="C24" s="595">
        <v>0</v>
      </c>
      <c r="D24" s="595">
        <v>0</v>
      </c>
      <c r="E24" s="595">
        <v>0</v>
      </c>
      <c r="F24" s="595">
        <v>0</v>
      </c>
      <c r="G24" s="595">
        <v>0</v>
      </c>
      <c r="H24" s="595">
        <v>0</v>
      </c>
      <c r="I24" s="595">
        <v>0</v>
      </c>
      <c r="J24" s="595">
        <v>0</v>
      </c>
      <c r="K24" s="596">
        <v>0</v>
      </c>
    </row>
    <row r="25" spans="1:11">
      <c r="A25" s="186" t="s">
        <v>45</v>
      </c>
      <c r="B25" s="599">
        <v>0</v>
      </c>
      <c r="C25" s="599">
        <v>0</v>
      </c>
      <c r="D25" s="599">
        <v>0</v>
      </c>
      <c r="E25" s="599">
        <v>0</v>
      </c>
      <c r="F25" s="599">
        <v>0</v>
      </c>
      <c r="G25" s="599">
        <v>0</v>
      </c>
      <c r="H25" s="599">
        <v>0</v>
      </c>
      <c r="I25" s="599">
        <v>0</v>
      </c>
      <c r="J25" s="599">
        <v>0</v>
      </c>
      <c r="K25" s="596">
        <v>0</v>
      </c>
    </row>
    <row r="26" spans="1:11">
      <c r="A26" s="802" t="s">
        <v>239</v>
      </c>
      <c r="B26" s="638"/>
      <c r="C26" s="638"/>
      <c r="D26" s="638"/>
      <c r="E26" s="638"/>
      <c r="F26" s="638"/>
      <c r="G26" s="638"/>
      <c r="H26" s="638"/>
      <c r="I26" s="638"/>
      <c r="J26" s="638"/>
      <c r="K26" s="639"/>
    </row>
    <row r="27" spans="1:11">
      <c r="A27" s="184" t="s">
        <v>344</v>
      </c>
      <c r="B27" s="354">
        <v>281</v>
      </c>
      <c r="C27" s="354">
        <v>277</v>
      </c>
      <c r="D27" s="354">
        <v>289</v>
      </c>
      <c r="E27" s="354">
        <v>284</v>
      </c>
      <c r="F27" s="354">
        <v>295</v>
      </c>
      <c r="G27" s="354">
        <v>287</v>
      </c>
      <c r="H27" s="354">
        <v>291</v>
      </c>
      <c r="I27" s="354">
        <v>314</v>
      </c>
      <c r="J27" s="354">
        <v>317</v>
      </c>
      <c r="K27" s="355">
        <v>326</v>
      </c>
    </row>
    <row r="28" spans="1:11">
      <c r="A28" s="184" t="s">
        <v>345</v>
      </c>
      <c r="B28" s="354">
        <v>180</v>
      </c>
      <c r="C28" s="354">
        <v>180</v>
      </c>
      <c r="D28" s="354">
        <v>200</v>
      </c>
      <c r="E28" s="354">
        <v>200</v>
      </c>
      <c r="F28" s="354">
        <v>180</v>
      </c>
      <c r="G28" s="354">
        <v>200</v>
      </c>
      <c r="H28" s="354">
        <v>200</v>
      </c>
      <c r="I28" s="354">
        <v>200</v>
      </c>
      <c r="J28" s="354">
        <v>230</v>
      </c>
      <c r="K28" s="355">
        <v>230</v>
      </c>
    </row>
    <row r="29" spans="1:11">
      <c r="A29" s="186" t="s">
        <v>346</v>
      </c>
      <c r="B29" s="356">
        <v>180</v>
      </c>
      <c r="C29" s="356">
        <v>190</v>
      </c>
      <c r="D29" s="356">
        <v>200</v>
      </c>
      <c r="E29" s="356">
        <v>200</v>
      </c>
      <c r="F29" s="356">
        <v>200</v>
      </c>
      <c r="G29" s="356">
        <v>200</v>
      </c>
      <c r="H29" s="356">
        <v>200</v>
      </c>
      <c r="I29" s="356">
        <v>250</v>
      </c>
      <c r="J29" s="356">
        <v>290</v>
      </c>
      <c r="K29" s="357">
        <v>250</v>
      </c>
    </row>
  </sheetData>
  <phoneticPr fontId="10" type="noConversion"/>
  <hyperlinks>
    <hyperlink ref="A1" location="Contents!A1" display="Return to index" xr:uid="{00000000-0004-0000-1400-000000000000}"/>
  </hyperlinks>
  <pageMargins left="0.74803149606299213" right="0.74803149606299213" top="0.39370078740157483" bottom="0.35433070866141736" header="0.31496062992125984" footer="0.31496062992125984"/>
  <pageSetup paperSize="9" scale="75"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91">
    <pageSetUpPr fitToPage="1"/>
  </sheetPr>
  <dimension ref="A1:S48"/>
  <sheetViews>
    <sheetView showGridLines="0" workbookViewId="0"/>
  </sheetViews>
  <sheetFormatPr baseColWidth="10" defaultColWidth="8.83203125" defaultRowHeight="13"/>
  <cols>
    <col min="1" max="1" width="31.33203125" customWidth="1"/>
    <col min="2" max="2" width="7.5" bestFit="1" customWidth="1"/>
    <col min="3" max="3" width="9" bestFit="1" customWidth="1"/>
    <col min="4" max="4" width="9.6640625" customWidth="1"/>
    <col min="5" max="5" width="8.5" bestFit="1" customWidth="1"/>
    <col min="6" max="6" width="9.33203125" bestFit="1" customWidth="1"/>
    <col min="7" max="7" width="10" customWidth="1"/>
    <col min="8" max="8" width="9.5" bestFit="1" customWidth="1"/>
    <col min="9" max="9" width="10.33203125" bestFit="1" customWidth="1"/>
    <col min="10" max="10" width="10.1640625" bestFit="1" customWidth="1"/>
    <col min="11" max="11" width="9.83203125" bestFit="1" customWidth="1"/>
    <col min="12" max="12" width="7.5" bestFit="1" customWidth="1"/>
    <col min="13" max="13" width="7.6640625" customWidth="1"/>
    <col min="14" max="14" width="10.1640625" bestFit="1" customWidth="1"/>
    <col min="15" max="15" width="8.83203125" bestFit="1" customWidth="1"/>
    <col min="16" max="16" width="9.1640625" bestFit="1" customWidth="1"/>
    <col min="17" max="17" width="11.6640625" bestFit="1" customWidth="1"/>
    <col min="18" max="18" width="8.33203125" customWidth="1"/>
  </cols>
  <sheetData>
    <row r="1" spans="1:19">
      <c r="A1" s="273" t="s">
        <v>89</v>
      </c>
    </row>
    <row r="2" spans="1:19" ht="14">
      <c r="A2" s="50" t="s">
        <v>437</v>
      </c>
      <c r="B2" s="51"/>
      <c r="C2" s="51"/>
      <c r="D2" s="51"/>
      <c r="E2" s="51"/>
      <c r="F2" s="53"/>
      <c r="G2" s="51"/>
      <c r="H2" s="51"/>
      <c r="I2" s="52"/>
      <c r="J2" s="51"/>
      <c r="K2" s="51"/>
      <c r="L2" s="52"/>
      <c r="M2" s="52"/>
      <c r="N2" s="52"/>
      <c r="O2" s="52"/>
      <c r="P2" s="52"/>
      <c r="Q2" s="52"/>
    </row>
    <row r="3" spans="1:19" ht="12.75" customHeight="1">
      <c r="A3" s="50"/>
      <c r="B3" s="51"/>
      <c r="C3" s="51"/>
      <c r="D3" s="51"/>
      <c r="E3" s="51"/>
      <c r="F3" s="53"/>
      <c r="G3" s="51"/>
      <c r="H3" s="51"/>
      <c r="I3" s="52"/>
      <c r="J3" s="51"/>
      <c r="K3" s="51"/>
      <c r="L3" s="52"/>
      <c r="M3" s="52"/>
      <c r="N3" s="52"/>
      <c r="O3" s="52"/>
      <c r="P3" s="52"/>
      <c r="Q3" s="52"/>
    </row>
    <row r="4" spans="1:19" ht="48">
      <c r="A4" s="153" t="s">
        <v>30</v>
      </c>
      <c r="B4" s="152" t="s">
        <v>37</v>
      </c>
      <c r="C4" s="152" t="s">
        <v>316</v>
      </c>
      <c r="D4" s="152" t="s">
        <v>271</v>
      </c>
      <c r="E4" s="152" t="s">
        <v>272</v>
      </c>
      <c r="F4" s="239" t="s">
        <v>145</v>
      </c>
      <c r="G4" s="239" t="s">
        <v>122</v>
      </c>
      <c r="H4" s="152" t="s">
        <v>40</v>
      </c>
      <c r="I4" s="239" t="s">
        <v>273</v>
      </c>
      <c r="J4" s="152" t="s">
        <v>39</v>
      </c>
      <c r="K4" s="152" t="s">
        <v>288</v>
      </c>
      <c r="L4" s="152" t="s">
        <v>43</v>
      </c>
      <c r="M4" s="152" t="s">
        <v>44</v>
      </c>
      <c r="N4" s="152" t="s">
        <v>144</v>
      </c>
      <c r="O4" s="152" t="s">
        <v>50</v>
      </c>
      <c r="P4" s="152" t="s">
        <v>274</v>
      </c>
      <c r="Q4" s="152" t="s">
        <v>275</v>
      </c>
      <c r="R4" s="497" t="s">
        <v>9</v>
      </c>
    </row>
    <row r="5" spans="1:19" s="154" customFormat="1">
      <c r="A5" s="647" t="s">
        <v>138</v>
      </c>
      <c r="B5" s="644">
        <v>10032</v>
      </c>
      <c r="C5" s="644">
        <v>583</v>
      </c>
      <c r="D5" s="644">
        <v>308</v>
      </c>
      <c r="E5" s="644">
        <v>164</v>
      </c>
      <c r="F5" s="644">
        <v>14</v>
      </c>
      <c r="G5" s="644">
        <v>12530</v>
      </c>
      <c r="H5" s="644">
        <v>3261</v>
      </c>
      <c r="I5" s="644">
        <v>493</v>
      </c>
      <c r="J5" s="644">
        <v>3</v>
      </c>
      <c r="K5" s="644">
        <v>9</v>
      </c>
      <c r="L5" s="644">
        <v>33870</v>
      </c>
      <c r="M5" s="644">
        <v>791</v>
      </c>
      <c r="N5" s="644">
        <v>12504</v>
      </c>
      <c r="O5" s="644">
        <v>580</v>
      </c>
      <c r="P5" s="644">
        <v>89</v>
      </c>
      <c r="Q5" s="644">
        <v>20</v>
      </c>
      <c r="R5" s="645">
        <v>75251</v>
      </c>
    </row>
    <row r="6" spans="1:19" s="156" customFormat="1" ht="22.5" customHeight="1">
      <c r="A6" s="853" t="s">
        <v>11</v>
      </c>
      <c r="B6" s="217">
        <v>6641</v>
      </c>
      <c r="C6" s="217">
        <v>383</v>
      </c>
      <c r="D6" s="217">
        <v>254</v>
      </c>
      <c r="E6" s="217">
        <v>160</v>
      </c>
      <c r="F6" s="217">
        <v>14</v>
      </c>
      <c r="G6" s="217">
        <v>6084</v>
      </c>
      <c r="H6" s="217">
        <v>1794</v>
      </c>
      <c r="I6" s="217">
        <v>436</v>
      </c>
      <c r="J6" s="217">
        <v>1</v>
      </c>
      <c r="K6" s="217">
        <v>8</v>
      </c>
      <c r="L6" s="217">
        <v>5200</v>
      </c>
      <c r="M6" s="217">
        <v>406</v>
      </c>
      <c r="N6" s="217">
        <v>6373</v>
      </c>
      <c r="O6" s="217">
        <v>204</v>
      </c>
      <c r="P6" s="217">
        <v>57</v>
      </c>
      <c r="Q6" s="217">
        <v>18</v>
      </c>
      <c r="R6" s="383">
        <v>28033</v>
      </c>
      <c r="S6" s="869"/>
    </row>
    <row r="7" spans="1:19" s="334" customFormat="1">
      <c r="A7" s="646" t="s">
        <v>12</v>
      </c>
      <c r="B7" s="644">
        <v>775</v>
      </c>
      <c r="C7" s="644">
        <v>88</v>
      </c>
      <c r="D7" s="644">
        <v>153</v>
      </c>
      <c r="E7" s="644">
        <v>87</v>
      </c>
      <c r="F7" s="644">
        <v>4</v>
      </c>
      <c r="G7" s="644">
        <v>511</v>
      </c>
      <c r="H7" s="644">
        <v>227</v>
      </c>
      <c r="I7" s="644">
        <v>12</v>
      </c>
      <c r="J7" s="644">
        <v>0</v>
      </c>
      <c r="K7" s="644">
        <v>1</v>
      </c>
      <c r="L7" s="644">
        <v>133</v>
      </c>
      <c r="M7" s="644">
        <v>43</v>
      </c>
      <c r="N7" s="644">
        <v>84</v>
      </c>
      <c r="O7" s="644">
        <v>17</v>
      </c>
      <c r="P7" s="644">
        <v>4</v>
      </c>
      <c r="Q7" s="644">
        <v>3</v>
      </c>
      <c r="R7" s="645">
        <v>2142</v>
      </c>
      <c r="S7" s="869"/>
    </row>
    <row r="8" spans="1:19" s="154" customFormat="1">
      <c r="A8" s="54" t="s">
        <v>162</v>
      </c>
      <c r="B8" s="74">
        <v>53</v>
      </c>
      <c r="C8" s="74">
        <v>9</v>
      </c>
      <c r="D8" s="74">
        <v>1</v>
      </c>
      <c r="E8" s="74">
        <v>4</v>
      </c>
      <c r="F8" s="74">
        <v>0</v>
      </c>
      <c r="G8" s="74">
        <v>8</v>
      </c>
      <c r="H8" s="74">
        <v>5</v>
      </c>
      <c r="I8" s="74">
        <v>0</v>
      </c>
      <c r="J8" s="74">
        <v>0</v>
      </c>
      <c r="K8" s="74">
        <v>0</v>
      </c>
      <c r="L8" s="74">
        <v>0</v>
      </c>
      <c r="M8" s="74">
        <v>0</v>
      </c>
      <c r="N8" s="74">
        <v>0</v>
      </c>
      <c r="O8" s="74">
        <v>0</v>
      </c>
      <c r="P8" s="74">
        <v>0</v>
      </c>
      <c r="Q8" s="74">
        <v>1</v>
      </c>
      <c r="R8" s="375">
        <v>81</v>
      </c>
      <c r="S8" s="869"/>
    </row>
    <row r="9" spans="1:19" s="154" customFormat="1">
      <c r="A9" s="54" t="s">
        <v>195</v>
      </c>
      <c r="B9" s="74">
        <v>447</v>
      </c>
      <c r="C9" s="74">
        <v>49</v>
      </c>
      <c r="D9" s="74">
        <v>95</v>
      </c>
      <c r="E9" s="74">
        <v>67</v>
      </c>
      <c r="F9" s="74">
        <v>3</v>
      </c>
      <c r="G9" s="74">
        <v>299</v>
      </c>
      <c r="H9" s="74">
        <v>155</v>
      </c>
      <c r="I9" s="74">
        <v>3</v>
      </c>
      <c r="J9" s="74">
        <v>0</v>
      </c>
      <c r="K9" s="74">
        <v>1</v>
      </c>
      <c r="L9" s="74">
        <v>90</v>
      </c>
      <c r="M9" s="74">
        <v>37</v>
      </c>
      <c r="N9" s="74">
        <v>35</v>
      </c>
      <c r="O9" s="74">
        <v>12</v>
      </c>
      <c r="P9" s="74">
        <v>3</v>
      </c>
      <c r="Q9" s="74">
        <v>2</v>
      </c>
      <c r="R9" s="375">
        <v>1298</v>
      </c>
      <c r="S9" s="869"/>
    </row>
    <row r="10" spans="1:19" s="154" customFormat="1">
      <c r="A10" s="155" t="s">
        <v>163</v>
      </c>
      <c r="B10" s="74">
        <v>211</v>
      </c>
      <c r="C10" s="74">
        <v>30</v>
      </c>
      <c r="D10" s="74">
        <v>49</v>
      </c>
      <c r="E10" s="74">
        <v>14</v>
      </c>
      <c r="F10" s="74">
        <v>1</v>
      </c>
      <c r="G10" s="74">
        <v>39</v>
      </c>
      <c r="H10" s="74">
        <v>39</v>
      </c>
      <c r="I10" s="74">
        <v>8</v>
      </c>
      <c r="J10" s="74">
        <v>0</v>
      </c>
      <c r="K10" s="74">
        <v>0</v>
      </c>
      <c r="L10" s="74">
        <v>6</v>
      </c>
      <c r="M10" s="74">
        <v>4</v>
      </c>
      <c r="N10" s="74">
        <v>7</v>
      </c>
      <c r="O10" s="74">
        <v>1</v>
      </c>
      <c r="P10" s="74">
        <v>1</v>
      </c>
      <c r="Q10" s="74">
        <v>0</v>
      </c>
      <c r="R10" s="375">
        <v>410</v>
      </c>
      <c r="S10" s="869"/>
    </row>
    <row r="11" spans="1:19" s="154" customFormat="1">
      <c r="A11" s="240" t="s">
        <v>484</v>
      </c>
      <c r="B11" s="74">
        <v>35</v>
      </c>
      <c r="C11" s="74">
        <v>0</v>
      </c>
      <c r="D11" s="74">
        <v>4</v>
      </c>
      <c r="E11" s="74">
        <v>0</v>
      </c>
      <c r="F11" s="74">
        <v>0</v>
      </c>
      <c r="G11" s="74">
        <v>106</v>
      </c>
      <c r="H11" s="74">
        <v>19</v>
      </c>
      <c r="I11" s="74">
        <v>1</v>
      </c>
      <c r="J11" s="74">
        <v>0</v>
      </c>
      <c r="K11" s="74">
        <v>0</v>
      </c>
      <c r="L11" s="74">
        <v>26</v>
      </c>
      <c r="M11" s="74">
        <v>1</v>
      </c>
      <c r="N11" s="74">
        <v>12</v>
      </c>
      <c r="O11" s="74">
        <v>2</v>
      </c>
      <c r="P11" s="74">
        <v>0</v>
      </c>
      <c r="Q11" s="74">
        <v>0</v>
      </c>
      <c r="R11" s="375">
        <v>206</v>
      </c>
      <c r="S11" s="869"/>
    </row>
    <row r="12" spans="1:19" s="154" customFormat="1">
      <c r="A12" s="54" t="s">
        <v>196</v>
      </c>
      <c r="B12" s="74">
        <v>29</v>
      </c>
      <c r="C12" s="74">
        <v>0</v>
      </c>
      <c r="D12" s="74">
        <v>4</v>
      </c>
      <c r="E12" s="74">
        <v>2</v>
      </c>
      <c r="F12" s="74">
        <v>0</v>
      </c>
      <c r="G12" s="74">
        <v>59</v>
      </c>
      <c r="H12" s="74">
        <v>9</v>
      </c>
      <c r="I12" s="74">
        <v>0</v>
      </c>
      <c r="J12" s="74">
        <v>0</v>
      </c>
      <c r="K12" s="74">
        <v>0</v>
      </c>
      <c r="L12" s="74">
        <v>11</v>
      </c>
      <c r="M12" s="74">
        <v>1</v>
      </c>
      <c r="N12" s="74">
        <v>30</v>
      </c>
      <c r="O12" s="74">
        <v>2</v>
      </c>
      <c r="P12" s="74">
        <v>0</v>
      </c>
      <c r="Q12" s="74">
        <v>0</v>
      </c>
      <c r="R12" s="375">
        <v>147</v>
      </c>
      <c r="S12" s="869"/>
    </row>
    <row r="13" spans="1:19" s="334" customFormat="1">
      <c r="A13" s="643" t="s">
        <v>139</v>
      </c>
      <c r="B13" s="644">
        <v>332</v>
      </c>
      <c r="C13" s="644">
        <v>7</v>
      </c>
      <c r="D13" s="644">
        <v>4</v>
      </c>
      <c r="E13" s="644">
        <v>73</v>
      </c>
      <c r="F13" s="644">
        <v>9</v>
      </c>
      <c r="G13" s="644">
        <v>552</v>
      </c>
      <c r="H13" s="644">
        <v>57</v>
      </c>
      <c r="I13" s="644">
        <v>1</v>
      </c>
      <c r="J13" s="644">
        <v>1</v>
      </c>
      <c r="K13" s="644">
        <v>6</v>
      </c>
      <c r="L13" s="644">
        <v>99</v>
      </c>
      <c r="M13" s="644">
        <v>4</v>
      </c>
      <c r="N13" s="644">
        <v>40</v>
      </c>
      <c r="O13" s="644">
        <v>12</v>
      </c>
      <c r="P13" s="644">
        <v>1</v>
      </c>
      <c r="Q13" s="644">
        <v>6</v>
      </c>
      <c r="R13" s="645">
        <v>1204</v>
      </c>
      <c r="S13" s="869"/>
    </row>
    <row r="14" spans="1:19" s="154" customFormat="1">
      <c r="A14" s="54" t="s">
        <v>164</v>
      </c>
      <c r="B14" s="74">
        <v>82</v>
      </c>
      <c r="C14" s="74">
        <v>4</v>
      </c>
      <c r="D14" s="74">
        <v>0</v>
      </c>
      <c r="E14" s="74">
        <v>34</v>
      </c>
      <c r="F14" s="74">
        <v>8</v>
      </c>
      <c r="G14" s="74">
        <v>1</v>
      </c>
      <c r="H14" s="74">
        <v>0</v>
      </c>
      <c r="I14" s="74">
        <v>0</v>
      </c>
      <c r="J14" s="74">
        <v>0</v>
      </c>
      <c r="K14" s="74">
        <v>0</v>
      </c>
      <c r="L14" s="74">
        <v>0</v>
      </c>
      <c r="M14" s="74">
        <v>0</v>
      </c>
      <c r="N14" s="74">
        <v>0</v>
      </c>
      <c r="O14" s="74">
        <v>0</v>
      </c>
      <c r="P14" s="74">
        <v>0</v>
      </c>
      <c r="Q14" s="74">
        <v>1</v>
      </c>
      <c r="R14" s="375">
        <v>130</v>
      </c>
      <c r="S14" s="869"/>
    </row>
    <row r="15" spans="1:19" s="154" customFormat="1">
      <c r="A15" s="54" t="s">
        <v>165</v>
      </c>
      <c r="B15" s="74">
        <v>110</v>
      </c>
      <c r="C15" s="74">
        <v>0</v>
      </c>
      <c r="D15" s="74">
        <v>2</v>
      </c>
      <c r="E15" s="74">
        <v>14</v>
      </c>
      <c r="F15" s="74">
        <v>0</v>
      </c>
      <c r="G15" s="74">
        <v>136</v>
      </c>
      <c r="H15" s="74">
        <v>17</v>
      </c>
      <c r="I15" s="74">
        <v>0</v>
      </c>
      <c r="J15" s="74">
        <v>0</v>
      </c>
      <c r="K15" s="74">
        <v>6</v>
      </c>
      <c r="L15" s="74">
        <v>5</v>
      </c>
      <c r="M15" s="74">
        <v>3</v>
      </c>
      <c r="N15" s="74">
        <v>2</v>
      </c>
      <c r="O15" s="74">
        <v>8</v>
      </c>
      <c r="P15" s="74">
        <v>0</v>
      </c>
      <c r="Q15" s="74">
        <v>2</v>
      </c>
      <c r="R15" s="375">
        <v>305</v>
      </c>
      <c r="S15" s="869"/>
    </row>
    <row r="16" spans="1:19" s="154" customFormat="1">
      <c r="A16" s="155" t="s">
        <v>187</v>
      </c>
      <c r="B16" s="74">
        <v>2</v>
      </c>
      <c r="C16" s="74">
        <v>0</v>
      </c>
      <c r="D16" s="74">
        <v>0</v>
      </c>
      <c r="E16" s="74">
        <v>0</v>
      </c>
      <c r="F16" s="74">
        <v>0</v>
      </c>
      <c r="G16" s="74">
        <v>0</v>
      </c>
      <c r="H16" s="74">
        <v>0</v>
      </c>
      <c r="I16" s="74">
        <v>0</v>
      </c>
      <c r="J16" s="74">
        <v>0</v>
      </c>
      <c r="K16" s="74">
        <v>0</v>
      </c>
      <c r="L16" s="74">
        <v>33</v>
      </c>
      <c r="M16" s="74">
        <v>0</v>
      </c>
      <c r="N16" s="74">
        <v>10</v>
      </c>
      <c r="O16" s="74">
        <v>0</v>
      </c>
      <c r="P16" s="74">
        <v>0</v>
      </c>
      <c r="Q16" s="74">
        <v>0</v>
      </c>
      <c r="R16" s="375">
        <v>45</v>
      </c>
      <c r="S16" s="869"/>
    </row>
    <row r="17" spans="1:19" s="154" customFormat="1">
      <c r="A17" s="54" t="s">
        <v>166</v>
      </c>
      <c r="B17" s="74">
        <v>138</v>
      </c>
      <c r="C17" s="74">
        <v>3</v>
      </c>
      <c r="D17" s="74">
        <v>2</v>
      </c>
      <c r="E17" s="74">
        <v>25</v>
      </c>
      <c r="F17" s="74">
        <v>1</v>
      </c>
      <c r="G17" s="74">
        <v>415</v>
      </c>
      <c r="H17" s="74">
        <v>40</v>
      </c>
      <c r="I17" s="74">
        <v>1</v>
      </c>
      <c r="J17" s="74">
        <v>1</v>
      </c>
      <c r="K17" s="74">
        <v>0</v>
      </c>
      <c r="L17" s="74">
        <v>61</v>
      </c>
      <c r="M17" s="74">
        <v>1</v>
      </c>
      <c r="N17" s="74">
        <v>28</v>
      </c>
      <c r="O17" s="74">
        <v>4</v>
      </c>
      <c r="P17" s="74">
        <v>1</v>
      </c>
      <c r="Q17" s="74">
        <v>3</v>
      </c>
      <c r="R17" s="375">
        <v>724</v>
      </c>
      <c r="S17" s="869"/>
    </row>
    <row r="18" spans="1:19" s="154" customFormat="1">
      <c r="A18" s="643" t="s">
        <v>13</v>
      </c>
      <c r="B18" s="644">
        <v>2681</v>
      </c>
      <c r="C18" s="644">
        <v>76</v>
      </c>
      <c r="D18" s="644">
        <v>38</v>
      </c>
      <c r="E18" s="644">
        <v>0</v>
      </c>
      <c r="F18" s="644">
        <v>0</v>
      </c>
      <c r="G18" s="644">
        <v>1616</v>
      </c>
      <c r="H18" s="644">
        <v>489</v>
      </c>
      <c r="I18" s="644">
        <v>306</v>
      </c>
      <c r="J18" s="644">
        <v>0</v>
      </c>
      <c r="K18" s="644">
        <v>0</v>
      </c>
      <c r="L18" s="644">
        <v>1330</v>
      </c>
      <c r="M18" s="644">
        <v>213</v>
      </c>
      <c r="N18" s="644">
        <v>2272</v>
      </c>
      <c r="O18" s="644">
        <v>45</v>
      </c>
      <c r="P18" s="644">
        <v>10</v>
      </c>
      <c r="Q18" s="644">
        <v>0</v>
      </c>
      <c r="R18" s="645">
        <v>9076</v>
      </c>
      <c r="S18" s="869"/>
    </row>
    <row r="19" spans="1:19" s="154" customFormat="1">
      <c r="A19" s="54" t="s">
        <v>167</v>
      </c>
      <c r="B19" s="74">
        <v>416</v>
      </c>
      <c r="C19" s="74">
        <v>34</v>
      </c>
      <c r="D19" s="74">
        <v>34</v>
      </c>
      <c r="E19" s="74">
        <v>0</v>
      </c>
      <c r="F19" s="74">
        <v>0</v>
      </c>
      <c r="G19" s="74">
        <v>144</v>
      </c>
      <c r="H19" s="74">
        <v>68</v>
      </c>
      <c r="I19" s="74">
        <v>29</v>
      </c>
      <c r="J19" s="74">
        <v>0</v>
      </c>
      <c r="K19" s="74">
        <v>0</v>
      </c>
      <c r="L19" s="74">
        <v>13</v>
      </c>
      <c r="M19" s="74">
        <v>4</v>
      </c>
      <c r="N19" s="74">
        <v>48</v>
      </c>
      <c r="O19" s="74">
        <v>4</v>
      </c>
      <c r="P19" s="74">
        <v>2</v>
      </c>
      <c r="Q19" s="74">
        <v>0</v>
      </c>
      <c r="R19" s="375">
        <v>796</v>
      </c>
      <c r="S19" s="869"/>
    </row>
    <row r="20" spans="1:19" s="154" customFormat="1">
      <c r="A20" s="54" t="s">
        <v>193</v>
      </c>
      <c r="B20" s="74">
        <v>37</v>
      </c>
      <c r="C20" s="74">
        <v>4</v>
      </c>
      <c r="D20" s="74">
        <v>1</v>
      </c>
      <c r="E20" s="74">
        <v>0</v>
      </c>
      <c r="F20" s="74">
        <v>0</v>
      </c>
      <c r="G20" s="74">
        <v>24</v>
      </c>
      <c r="H20" s="74">
        <v>8</v>
      </c>
      <c r="I20" s="74">
        <v>4</v>
      </c>
      <c r="J20" s="74">
        <v>0</v>
      </c>
      <c r="K20" s="74">
        <v>0</v>
      </c>
      <c r="L20" s="74">
        <v>6</v>
      </c>
      <c r="M20" s="74">
        <v>8</v>
      </c>
      <c r="N20" s="74">
        <v>18</v>
      </c>
      <c r="O20" s="74">
        <v>1</v>
      </c>
      <c r="P20" s="74">
        <v>0</v>
      </c>
      <c r="Q20" s="74">
        <v>0</v>
      </c>
      <c r="R20" s="375">
        <v>111</v>
      </c>
      <c r="S20" s="869"/>
    </row>
    <row r="21" spans="1:19" s="154" customFormat="1">
      <c r="A21" s="54" t="s">
        <v>128</v>
      </c>
      <c r="B21" s="74">
        <v>31</v>
      </c>
      <c r="C21" s="74">
        <v>0</v>
      </c>
      <c r="D21" s="74">
        <v>1</v>
      </c>
      <c r="E21" s="74">
        <v>0</v>
      </c>
      <c r="F21" s="74">
        <v>0</v>
      </c>
      <c r="G21" s="74">
        <v>13</v>
      </c>
      <c r="H21" s="74">
        <v>18</v>
      </c>
      <c r="I21" s="74">
        <v>9</v>
      </c>
      <c r="J21" s="74">
        <v>0</v>
      </c>
      <c r="K21" s="74">
        <v>0</v>
      </c>
      <c r="L21" s="74">
        <v>1</v>
      </c>
      <c r="M21" s="74">
        <v>3</v>
      </c>
      <c r="N21" s="74">
        <v>12</v>
      </c>
      <c r="O21" s="74">
        <v>1</v>
      </c>
      <c r="P21" s="74">
        <v>0</v>
      </c>
      <c r="Q21" s="74">
        <v>0</v>
      </c>
      <c r="R21" s="375">
        <v>89</v>
      </c>
      <c r="S21" s="869"/>
    </row>
    <row r="22" spans="1:19" s="154" customFormat="1">
      <c r="A22" s="54" t="s">
        <v>123</v>
      </c>
      <c r="B22" s="74">
        <v>55</v>
      </c>
      <c r="C22" s="74">
        <v>2</v>
      </c>
      <c r="D22" s="74">
        <v>0</v>
      </c>
      <c r="E22" s="74">
        <v>0</v>
      </c>
      <c r="F22" s="74">
        <v>0</v>
      </c>
      <c r="G22" s="74">
        <v>66</v>
      </c>
      <c r="H22" s="74">
        <v>16</v>
      </c>
      <c r="I22" s="74">
        <v>3</v>
      </c>
      <c r="J22" s="74">
        <v>0</v>
      </c>
      <c r="K22" s="74">
        <v>0</v>
      </c>
      <c r="L22" s="74">
        <v>38</v>
      </c>
      <c r="M22" s="74">
        <v>0</v>
      </c>
      <c r="N22" s="74">
        <v>16</v>
      </c>
      <c r="O22" s="74">
        <v>2</v>
      </c>
      <c r="P22" s="74">
        <v>2</v>
      </c>
      <c r="Q22" s="74">
        <v>0</v>
      </c>
      <c r="R22" s="375">
        <v>200</v>
      </c>
      <c r="S22" s="869"/>
    </row>
    <row r="23" spans="1:19" s="154" customFormat="1">
      <c r="A23" s="54" t="s">
        <v>14</v>
      </c>
      <c r="B23" s="74">
        <v>1401</v>
      </c>
      <c r="C23" s="74">
        <v>19</v>
      </c>
      <c r="D23" s="74">
        <v>0</v>
      </c>
      <c r="E23" s="74">
        <v>0</v>
      </c>
      <c r="F23" s="74">
        <v>0</v>
      </c>
      <c r="G23" s="74">
        <v>824</v>
      </c>
      <c r="H23" s="74">
        <v>195</v>
      </c>
      <c r="I23" s="74">
        <v>195</v>
      </c>
      <c r="J23" s="74">
        <v>0</v>
      </c>
      <c r="K23" s="74">
        <v>0</v>
      </c>
      <c r="L23" s="74">
        <v>836</v>
      </c>
      <c r="M23" s="74">
        <v>119</v>
      </c>
      <c r="N23" s="74">
        <v>1783</v>
      </c>
      <c r="O23" s="74">
        <v>22</v>
      </c>
      <c r="P23" s="74">
        <v>1</v>
      </c>
      <c r="Q23" s="74">
        <v>0</v>
      </c>
      <c r="R23" s="375">
        <v>5395</v>
      </c>
      <c r="S23" s="869"/>
    </row>
    <row r="24" spans="1:19" s="154" customFormat="1">
      <c r="A24" s="54" t="s">
        <v>15</v>
      </c>
      <c r="B24" s="74">
        <v>458</v>
      </c>
      <c r="C24" s="74">
        <v>11</v>
      </c>
      <c r="D24" s="74">
        <v>2</v>
      </c>
      <c r="E24" s="74">
        <v>0</v>
      </c>
      <c r="F24" s="74">
        <v>0</v>
      </c>
      <c r="G24" s="74">
        <v>295</v>
      </c>
      <c r="H24" s="74">
        <v>95</v>
      </c>
      <c r="I24" s="74">
        <v>35</v>
      </c>
      <c r="J24" s="74">
        <v>0</v>
      </c>
      <c r="K24" s="74">
        <v>0</v>
      </c>
      <c r="L24" s="74">
        <v>266</v>
      </c>
      <c r="M24" s="74">
        <v>48</v>
      </c>
      <c r="N24" s="74">
        <v>237</v>
      </c>
      <c r="O24" s="74">
        <v>9</v>
      </c>
      <c r="P24" s="74">
        <v>4</v>
      </c>
      <c r="Q24" s="74">
        <v>0</v>
      </c>
      <c r="R24" s="375">
        <v>1460</v>
      </c>
      <c r="S24" s="869"/>
    </row>
    <row r="25" spans="1:19" s="154" customFormat="1">
      <c r="A25" s="54" t="s">
        <v>16</v>
      </c>
      <c r="B25" s="74">
        <v>104</v>
      </c>
      <c r="C25" s="74">
        <v>3</v>
      </c>
      <c r="D25" s="74">
        <v>0</v>
      </c>
      <c r="E25" s="74">
        <v>0</v>
      </c>
      <c r="F25" s="74">
        <v>0</v>
      </c>
      <c r="G25" s="74">
        <v>93</v>
      </c>
      <c r="H25" s="74">
        <v>34</v>
      </c>
      <c r="I25" s="74">
        <v>2</v>
      </c>
      <c r="J25" s="74">
        <v>0</v>
      </c>
      <c r="K25" s="74">
        <v>0</v>
      </c>
      <c r="L25" s="74">
        <v>87</v>
      </c>
      <c r="M25" s="74">
        <v>28</v>
      </c>
      <c r="N25" s="74">
        <v>54</v>
      </c>
      <c r="O25" s="74">
        <v>5</v>
      </c>
      <c r="P25" s="74">
        <v>0</v>
      </c>
      <c r="Q25" s="74">
        <v>0</v>
      </c>
      <c r="R25" s="375">
        <v>410</v>
      </c>
      <c r="S25" s="869"/>
    </row>
    <row r="26" spans="1:19" s="154" customFormat="1">
      <c r="A26" s="54" t="s">
        <v>130</v>
      </c>
      <c r="B26" s="74">
        <v>179</v>
      </c>
      <c r="C26" s="74">
        <v>3</v>
      </c>
      <c r="D26" s="74">
        <v>0</v>
      </c>
      <c r="E26" s="74">
        <v>0</v>
      </c>
      <c r="F26" s="74">
        <v>0</v>
      </c>
      <c r="G26" s="74">
        <v>157</v>
      </c>
      <c r="H26" s="74">
        <v>55</v>
      </c>
      <c r="I26" s="74">
        <v>29</v>
      </c>
      <c r="J26" s="74">
        <v>0</v>
      </c>
      <c r="K26" s="74">
        <v>0</v>
      </c>
      <c r="L26" s="74">
        <v>83</v>
      </c>
      <c r="M26" s="74">
        <v>3</v>
      </c>
      <c r="N26" s="74">
        <v>104</v>
      </c>
      <c r="O26" s="74">
        <v>1</v>
      </c>
      <c r="P26" s="74">
        <v>1</v>
      </c>
      <c r="Q26" s="74">
        <v>0</v>
      </c>
      <c r="R26" s="375">
        <v>615</v>
      </c>
      <c r="S26" s="869"/>
    </row>
    <row r="27" spans="1:19" s="154" customFormat="1">
      <c r="A27" s="643" t="s">
        <v>140</v>
      </c>
      <c r="B27" s="644">
        <v>269</v>
      </c>
      <c r="C27" s="644">
        <v>35</v>
      </c>
      <c r="D27" s="644">
        <v>15</v>
      </c>
      <c r="E27" s="644">
        <v>0</v>
      </c>
      <c r="F27" s="644">
        <v>1</v>
      </c>
      <c r="G27" s="644">
        <v>430</v>
      </c>
      <c r="H27" s="644">
        <v>108</v>
      </c>
      <c r="I27" s="644">
        <v>7</v>
      </c>
      <c r="J27" s="644">
        <v>0</v>
      </c>
      <c r="K27" s="644">
        <v>0</v>
      </c>
      <c r="L27" s="644">
        <v>354</v>
      </c>
      <c r="M27" s="644">
        <v>141</v>
      </c>
      <c r="N27" s="644">
        <v>309</v>
      </c>
      <c r="O27" s="644">
        <v>15</v>
      </c>
      <c r="P27" s="644">
        <v>8</v>
      </c>
      <c r="Q27" s="644">
        <v>1</v>
      </c>
      <c r="R27" s="645">
        <v>1693</v>
      </c>
      <c r="S27" s="869"/>
    </row>
    <row r="28" spans="1:19" s="154" customFormat="1">
      <c r="A28" s="54" t="s">
        <v>168</v>
      </c>
      <c r="B28" s="74">
        <v>47</v>
      </c>
      <c r="C28" s="74">
        <v>10</v>
      </c>
      <c r="D28" s="74">
        <v>11</v>
      </c>
      <c r="E28" s="74">
        <v>0</v>
      </c>
      <c r="F28" s="74">
        <v>1</v>
      </c>
      <c r="G28" s="74">
        <v>34</v>
      </c>
      <c r="H28" s="74">
        <v>7</v>
      </c>
      <c r="I28" s="74">
        <v>0</v>
      </c>
      <c r="J28" s="74">
        <v>0</v>
      </c>
      <c r="K28" s="74">
        <v>0</v>
      </c>
      <c r="L28" s="74">
        <v>4</v>
      </c>
      <c r="M28" s="74">
        <v>0</v>
      </c>
      <c r="N28" s="74">
        <v>5</v>
      </c>
      <c r="O28" s="74">
        <v>1</v>
      </c>
      <c r="P28" s="74">
        <v>0</v>
      </c>
      <c r="Q28" s="74">
        <v>1</v>
      </c>
      <c r="R28" s="375">
        <v>121</v>
      </c>
      <c r="S28" s="869"/>
    </row>
    <row r="29" spans="1:19" s="154" customFormat="1">
      <c r="A29" s="54" t="s">
        <v>169</v>
      </c>
      <c r="B29" s="74">
        <v>222</v>
      </c>
      <c r="C29" s="74">
        <v>25</v>
      </c>
      <c r="D29" s="74">
        <v>4</v>
      </c>
      <c r="E29" s="74">
        <v>0</v>
      </c>
      <c r="F29" s="74">
        <v>0</v>
      </c>
      <c r="G29" s="74">
        <v>396</v>
      </c>
      <c r="H29" s="74">
        <v>101</v>
      </c>
      <c r="I29" s="74">
        <v>7</v>
      </c>
      <c r="J29" s="74">
        <v>0</v>
      </c>
      <c r="K29" s="74">
        <v>0</v>
      </c>
      <c r="L29" s="74">
        <v>350</v>
      </c>
      <c r="M29" s="74">
        <v>141</v>
      </c>
      <c r="N29" s="74">
        <v>304</v>
      </c>
      <c r="O29" s="74">
        <v>14</v>
      </c>
      <c r="P29" s="74">
        <v>8</v>
      </c>
      <c r="Q29" s="74">
        <v>0</v>
      </c>
      <c r="R29" s="375">
        <v>1572</v>
      </c>
      <c r="S29" s="869"/>
    </row>
    <row r="30" spans="1:19" s="154" customFormat="1">
      <c r="A30" s="643" t="s">
        <v>17</v>
      </c>
      <c r="B30" s="644">
        <v>2584</v>
      </c>
      <c r="C30" s="644">
        <v>177</v>
      </c>
      <c r="D30" s="644">
        <v>44</v>
      </c>
      <c r="E30" s="644">
        <v>0</v>
      </c>
      <c r="F30" s="644">
        <v>0</v>
      </c>
      <c r="G30" s="644">
        <v>2975</v>
      </c>
      <c r="H30" s="644">
        <v>913</v>
      </c>
      <c r="I30" s="644">
        <v>110</v>
      </c>
      <c r="J30" s="644">
        <v>0</v>
      </c>
      <c r="K30" s="644">
        <v>1</v>
      </c>
      <c r="L30" s="644">
        <v>3284</v>
      </c>
      <c r="M30" s="644">
        <v>5</v>
      </c>
      <c r="N30" s="644">
        <v>3668</v>
      </c>
      <c r="O30" s="644">
        <v>115</v>
      </c>
      <c r="P30" s="644">
        <v>34</v>
      </c>
      <c r="Q30" s="644">
        <v>8</v>
      </c>
      <c r="R30" s="645">
        <v>13918</v>
      </c>
      <c r="S30" s="869"/>
    </row>
    <row r="31" spans="1:19" s="154" customFormat="1">
      <c r="A31" s="54" t="s">
        <v>170</v>
      </c>
      <c r="B31" s="74">
        <v>1269</v>
      </c>
      <c r="C31" s="74">
        <v>124</v>
      </c>
      <c r="D31" s="74">
        <v>12</v>
      </c>
      <c r="E31" s="74">
        <v>0</v>
      </c>
      <c r="F31" s="74">
        <v>0</v>
      </c>
      <c r="G31" s="74">
        <v>1650</v>
      </c>
      <c r="H31" s="74">
        <v>389</v>
      </c>
      <c r="I31" s="74">
        <v>29</v>
      </c>
      <c r="J31" s="74">
        <v>0</v>
      </c>
      <c r="K31" s="74">
        <v>1</v>
      </c>
      <c r="L31" s="74">
        <v>1524</v>
      </c>
      <c r="M31" s="74">
        <v>3</v>
      </c>
      <c r="N31" s="74">
        <v>2564</v>
      </c>
      <c r="O31" s="74">
        <v>62</v>
      </c>
      <c r="P31" s="74">
        <v>21</v>
      </c>
      <c r="Q31" s="74">
        <v>4</v>
      </c>
      <c r="R31" s="375">
        <v>7652</v>
      </c>
      <c r="S31" s="869"/>
    </row>
    <row r="32" spans="1:19" s="154" customFormat="1">
      <c r="A32" s="54" t="s">
        <v>188</v>
      </c>
      <c r="B32" s="74">
        <v>548</v>
      </c>
      <c r="C32" s="74">
        <v>35</v>
      </c>
      <c r="D32" s="74">
        <v>25</v>
      </c>
      <c r="E32" s="74">
        <v>0</v>
      </c>
      <c r="F32" s="74">
        <v>0</v>
      </c>
      <c r="G32" s="74">
        <v>477</v>
      </c>
      <c r="H32" s="74">
        <v>217</v>
      </c>
      <c r="I32" s="74">
        <v>19</v>
      </c>
      <c r="J32" s="74">
        <v>0</v>
      </c>
      <c r="K32" s="74">
        <v>0</v>
      </c>
      <c r="L32" s="74">
        <v>217</v>
      </c>
      <c r="M32" s="74">
        <v>0</v>
      </c>
      <c r="N32" s="74">
        <v>164</v>
      </c>
      <c r="O32" s="74">
        <v>22</v>
      </c>
      <c r="P32" s="74">
        <v>7</v>
      </c>
      <c r="Q32" s="74">
        <v>4</v>
      </c>
      <c r="R32" s="375">
        <v>1735</v>
      </c>
      <c r="S32" s="869"/>
    </row>
    <row r="33" spans="1:19" s="154" customFormat="1">
      <c r="A33" s="54" t="s">
        <v>171</v>
      </c>
      <c r="B33" s="74">
        <v>724</v>
      </c>
      <c r="C33" s="74">
        <v>16</v>
      </c>
      <c r="D33" s="74">
        <v>6</v>
      </c>
      <c r="E33" s="74">
        <v>0</v>
      </c>
      <c r="F33" s="74">
        <v>0</v>
      </c>
      <c r="G33" s="74">
        <v>829</v>
      </c>
      <c r="H33" s="74">
        <v>299</v>
      </c>
      <c r="I33" s="74">
        <v>62</v>
      </c>
      <c r="J33" s="74">
        <v>0</v>
      </c>
      <c r="K33" s="74">
        <v>0</v>
      </c>
      <c r="L33" s="74">
        <v>1537</v>
      </c>
      <c r="M33" s="74">
        <v>0</v>
      </c>
      <c r="N33" s="74">
        <v>925</v>
      </c>
      <c r="O33" s="74">
        <v>27</v>
      </c>
      <c r="P33" s="74">
        <v>5</v>
      </c>
      <c r="Q33" s="74">
        <v>0</v>
      </c>
      <c r="R33" s="375">
        <v>4430</v>
      </c>
      <c r="S33" s="869"/>
    </row>
    <row r="34" spans="1:19" s="154" customFormat="1">
      <c r="A34" s="54" t="s">
        <v>172</v>
      </c>
      <c r="B34" s="74">
        <v>43</v>
      </c>
      <c r="C34" s="74">
        <v>2</v>
      </c>
      <c r="D34" s="74">
        <v>1</v>
      </c>
      <c r="E34" s="74">
        <v>0</v>
      </c>
      <c r="F34" s="74">
        <v>0</v>
      </c>
      <c r="G34" s="74">
        <v>19</v>
      </c>
      <c r="H34" s="74">
        <v>8</v>
      </c>
      <c r="I34" s="74">
        <v>0</v>
      </c>
      <c r="J34" s="74">
        <v>0</v>
      </c>
      <c r="K34" s="74">
        <v>0</v>
      </c>
      <c r="L34" s="74">
        <v>6</v>
      </c>
      <c r="M34" s="74">
        <v>2</v>
      </c>
      <c r="N34" s="74">
        <v>15</v>
      </c>
      <c r="O34" s="74">
        <v>4</v>
      </c>
      <c r="P34" s="74">
        <v>1</v>
      </c>
      <c r="Q34" s="74">
        <v>0</v>
      </c>
      <c r="R34" s="375">
        <v>101</v>
      </c>
      <c r="S34" s="869"/>
    </row>
    <row r="35" spans="1:19" s="156" customFormat="1" ht="22.5" customHeight="1">
      <c r="A35" s="854" t="s">
        <v>18</v>
      </c>
      <c r="B35" s="217">
        <v>3391</v>
      </c>
      <c r="C35" s="217">
        <v>200</v>
      </c>
      <c r="D35" s="217">
        <v>54</v>
      </c>
      <c r="E35" s="217">
        <v>4</v>
      </c>
      <c r="F35" s="217">
        <v>0</v>
      </c>
      <c r="G35" s="217">
        <v>6446</v>
      </c>
      <c r="H35" s="217">
        <v>1467</v>
      </c>
      <c r="I35" s="217">
        <v>57</v>
      </c>
      <c r="J35" s="217">
        <v>2</v>
      </c>
      <c r="K35" s="217">
        <v>1</v>
      </c>
      <c r="L35" s="217">
        <v>28670</v>
      </c>
      <c r="M35" s="217">
        <v>385</v>
      </c>
      <c r="N35" s="217">
        <v>6131</v>
      </c>
      <c r="O35" s="217">
        <v>376</v>
      </c>
      <c r="P35" s="217">
        <v>32</v>
      </c>
      <c r="Q35" s="217">
        <v>2</v>
      </c>
      <c r="R35" s="383">
        <v>47218</v>
      </c>
      <c r="S35" s="869"/>
    </row>
    <row r="36" spans="1:19" s="154" customFormat="1">
      <c r="A36" s="643" t="s">
        <v>19</v>
      </c>
      <c r="B36" s="644">
        <v>3019</v>
      </c>
      <c r="C36" s="644">
        <v>183</v>
      </c>
      <c r="D36" s="644">
        <v>53</v>
      </c>
      <c r="E36" s="644">
        <v>4</v>
      </c>
      <c r="F36" s="644">
        <v>0</v>
      </c>
      <c r="G36" s="644">
        <v>5355</v>
      </c>
      <c r="H36" s="644">
        <v>1198</v>
      </c>
      <c r="I36" s="644">
        <v>50</v>
      </c>
      <c r="J36" s="644">
        <v>1</v>
      </c>
      <c r="K36" s="644">
        <v>1</v>
      </c>
      <c r="L36" s="644">
        <v>5874</v>
      </c>
      <c r="M36" s="644">
        <v>364</v>
      </c>
      <c r="N36" s="644">
        <v>5070</v>
      </c>
      <c r="O36" s="644">
        <v>333</v>
      </c>
      <c r="P36" s="644">
        <v>31</v>
      </c>
      <c r="Q36" s="644">
        <v>2</v>
      </c>
      <c r="R36" s="645">
        <v>21538</v>
      </c>
      <c r="S36" s="869"/>
    </row>
    <row r="37" spans="1:19" s="154" customFormat="1">
      <c r="A37" s="54" t="s">
        <v>173</v>
      </c>
      <c r="B37" s="74">
        <v>1383</v>
      </c>
      <c r="C37" s="74">
        <v>110</v>
      </c>
      <c r="D37" s="74">
        <v>40</v>
      </c>
      <c r="E37" s="74">
        <v>3</v>
      </c>
      <c r="F37" s="74">
        <v>0</v>
      </c>
      <c r="G37" s="74">
        <v>2272</v>
      </c>
      <c r="H37" s="74">
        <v>561</v>
      </c>
      <c r="I37" s="74">
        <v>20</v>
      </c>
      <c r="J37" s="74">
        <v>0</v>
      </c>
      <c r="K37" s="74">
        <v>1</v>
      </c>
      <c r="L37" s="74">
        <v>1966</v>
      </c>
      <c r="M37" s="74">
        <v>204</v>
      </c>
      <c r="N37" s="74">
        <v>1586</v>
      </c>
      <c r="O37" s="74">
        <v>138</v>
      </c>
      <c r="P37" s="74">
        <v>16</v>
      </c>
      <c r="Q37" s="74">
        <v>1</v>
      </c>
      <c r="R37" s="375">
        <v>8301</v>
      </c>
      <c r="S37" s="869"/>
    </row>
    <row r="38" spans="1:19" s="154" customFormat="1">
      <c r="A38" s="54" t="s">
        <v>194</v>
      </c>
      <c r="B38" s="74">
        <v>1379</v>
      </c>
      <c r="C38" s="74">
        <v>67</v>
      </c>
      <c r="D38" s="74">
        <v>10</v>
      </c>
      <c r="E38" s="74">
        <v>1</v>
      </c>
      <c r="F38" s="74">
        <v>0</v>
      </c>
      <c r="G38" s="74">
        <v>2723</v>
      </c>
      <c r="H38" s="74">
        <v>543</v>
      </c>
      <c r="I38" s="74">
        <v>23</v>
      </c>
      <c r="J38" s="74">
        <v>1</v>
      </c>
      <c r="K38" s="74">
        <v>0</v>
      </c>
      <c r="L38" s="74">
        <v>3295</v>
      </c>
      <c r="M38" s="74">
        <v>117</v>
      </c>
      <c r="N38" s="74">
        <v>3109</v>
      </c>
      <c r="O38" s="74">
        <v>167</v>
      </c>
      <c r="P38" s="74">
        <v>13</v>
      </c>
      <c r="Q38" s="74">
        <v>1</v>
      </c>
      <c r="R38" s="375">
        <v>11449</v>
      </c>
      <c r="S38" s="869"/>
    </row>
    <row r="39" spans="1:19" s="154" customFormat="1">
      <c r="A39" s="54" t="s">
        <v>189</v>
      </c>
      <c r="B39" s="74">
        <v>0</v>
      </c>
      <c r="C39" s="74">
        <v>0</v>
      </c>
      <c r="D39" s="74">
        <v>0</v>
      </c>
      <c r="E39" s="74">
        <v>0</v>
      </c>
      <c r="F39" s="74">
        <v>0</v>
      </c>
      <c r="G39" s="74">
        <v>2</v>
      </c>
      <c r="H39" s="74">
        <v>0</v>
      </c>
      <c r="I39" s="74">
        <v>0</v>
      </c>
      <c r="J39" s="74">
        <v>0</v>
      </c>
      <c r="K39" s="74">
        <v>0</v>
      </c>
      <c r="L39" s="74">
        <v>15</v>
      </c>
      <c r="M39" s="74">
        <v>0</v>
      </c>
      <c r="N39" s="74">
        <v>14</v>
      </c>
      <c r="O39" s="74">
        <v>0</v>
      </c>
      <c r="P39" s="74">
        <v>0</v>
      </c>
      <c r="Q39" s="74">
        <v>0</v>
      </c>
      <c r="R39" s="375">
        <v>31</v>
      </c>
      <c r="S39" s="869"/>
    </row>
    <row r="40" spans="1:19" s="154" customFormat="1">
      <c r="A40" s="54" t="s">
        <v>182</v>
      </c>
      <c r="B40" s="74">
        <v>257</v>
      </c>
      <c r="C40" s="74">
        <v>6</v>
      </c>
      <c r="D40" s="74">
        <v>3</v>
      </c>
      <c r="E40" s="74">
        <v>0</v>
      </c>
      <c r="F40" s="74">
        <v>0</v>
      </c>
      <c r="G40" s="74">
        <v>358</v>
      </c>
      <c r="H40" s="74">
        <v>94</v>
      </c>
      <c r="I40" s="74">
        <v>7</v>
      </c>
      <c r="J40" s="74">
        <v>0</v>
      </c>
      <c r="K40" s="74">
        <v>0</v>
      </c>
      <c r="L40" s="74">
        <v>598</v>
      </c>
      <c r="M40" s="74">
        <v>43</v>
      </c>
      <c r="N40" s="74">
        <v>361</v>
      </c>
      <c r="O40" s="74">
        <v>28</v>
      </c>
      <c r="P40" s="74">
        <v>2</v>
      </c>
      <c r="Q40" s="74">
        <v>0</v>
      </c>
      <c r="R40" s="375">
        <v>1757</v>
      </c>
      <c r="S40" s="869"/>
    </row>
    <row r="41" spans="1:19" s="154" customFormat="1">
      <c r="A41" s="643" t="s">
        <v>20</v>
      </c>
      <c r="B41" s="644">
        <v>372</v>
      </c>
      <c r="C41" s="644">
        <v>17</v>
      </c>
      <c r="D41" s="644">
        <v>1</v>
      </c>
      <c r="E41" s="644">
        <v>0</v>
      </c>
      <c r="F41" s="644">
        <v>0</v>
      </c>
      <c r="G41" s="644">
        <v>1091</v>
      </c>
      <c r="H41" s="644">
        <v>269</v>
      </c>
      <c r="I41" s="644">
        <v>7</v>
      </c>
      <c r="J41" s="644">
        <v>1</v>
      </c>
      <c r="K41" s="644">
        <v>0</v>
      </c>
      <c r="L41" s="644">
        <v>22796</v>
      </c>
      <c r="M41" s="644">
        <v>21</v>
      </c>
      <c r="N41" s="644">
        <v>1061</v>
      </c>
      <c r="O41" s="644">
        <v>43</v>
      </c>
      <c r="P41" s="644">
        <v>1</v>
      </c>
      <c r="Q41" s="644">
        <v>0</v>
      </c>
      <c r="R41" s="645">
        <v>25680</v>
      </c>
      <c r="S41" s="869"/>
    </row>
    <row r="42" spans="1:19">
      <c r="A42" s="55" t="s">
        <v>175</v>
      </c>
      <c r="B42" s="74">
        <v>140</v>
      </c>
      <c r="C42" s="74">
        <v>11</v>
      </c>
      <c r="D42" s="74">
        <v>1</v>
      </c>
      <c r="E42" s="74">
        <v>0</v>
      </c>
      <c r="F42" s="74">
        <v>0</v>
      </c>
      <c r="G42" s="74">
        <v>289</v>
      </c>
      <c r="H42" s="74">
        <v>91</v>
      </c>
      <c r="I42" s="74">
        <v>2</v>
      </c>
      <c r="J42" s="74">
        <v>1</v>
      </c>
      <c r="K42" s="74">
        <v>0</v>
      </c>
      <c r="L42" s="74">
        <v>2742</v>
      </c>
      <c r="M42" s="74">
        <v>7</v>
      </c>
      <c r="N42" s="74">
        <v>70</v>
      </c>
      <c r="O42" s="74">
        <v>5</v>
      </c>
      <c r="P42" s="74">
        <v>1</v>
      </c>
      <c r="Q42" s="74">
        <v>0</v>
      </c>
      <c r="R42" s="375">
        <v>3360</v>
      </c>
      <c r="S42" s="869"/>
    </row>
    <row r="43" spans="1:19">
      <c r="A43" s="17" t="s">
        <v>176</v>
      </c>
      <c r="B43" s="358">
        <v>57</v>
      </c>
      <c r="C43" s="358">
        <v>0</v>
      </c>
      <c r="D43" s="358">
        <v>0</v>
      </c>
      <c r="E43" s="358">
        <v>0</v>
      </c>
      <c r="F43" s="358">
        <v>0</v>
      </c>
      <c r="G43" s="358">
        <v>512</v>
      </c>
      <c r="H43" s="358">
        <v>91</v>
      </c>
      <c r="I43" s="358">
        <v>2</v>
      </c>
      <c r="J43" s="358">
        <v>0</v>
      </c>
      <c r="K43" s="358">
        <v>0</v>
      </c>
      <c r="L43" s="358">
        <v>2684</v>
      </c>
      <c r="M43" s="358">
        <v>0</v>
      </c>
      <c r="N43" s="358">
        <v>34</v>
      </c>
      <c r="O43" s="358">
        <v>5</v>
      </c>
      <c r="P43" s="358">
        <v>0</v>
      </c>
      <c r="Q43" s="358">
        <v>0</v>
      </c>
      <c r="R43" s="498">
        <v>3385</v>
      </c>
      <c r="S43" s="869"/>
    </row>
    <row r="44" spans="1:19">
      <c r="A44" s="55" t="s">
        <v>177</v>
      </c>
      <c r="B44" s="358">
        <v>1</v>
      </c>
      <c r="C44" s="358">
        <v>0</v>
      </c>
      <c r="D44" s="358">
        <v>0</v>
      </c>
      <c r="E44" s="358">
        <v>0</v>
      </c>
      <c r="F44" s="358">
        <v>0</v>
      </c>
      <c r="G44" s="358">
        <v>10</v>
      </c>
      <c r="H44" s="358">
        <v>0</v>
      </c>
      <c r="I44" s="358">
        <v>0</v>
      </c>
      <c r="J44" s="358">
        <v>0</v>
      </c>
      <c r="K44" s="358">
        <v>0</v>
      </c>
      <c r="L44" s="358">
        <v>9078</v>
      </c>
      <c r="M44" s="358">
        <v>0</v>
      </c>
      <c r="N44" s="358">
        <v>79</v>
      </c>
      <c r="O44" s="358">
        <v>3</v>
      </c>
      <c r="P44" s="358">
        <v>0</v>
      </c>
      <c r="Q44" s="358">
        <v>0</v>
      </c>
      <c r="R44" s="498">
        <v>9171</v>
      </c>
      <c r="S44" s="869"/>
    </row>
    <row r="45" spans="1:19">
      <c r="A45" s="55" t="s">
        <v>191</v>
      </c>
      <c r="B45" s="358">
        <v>171</v>
      </c>
      <c r="C45" s="358">
        <v>6</v>
      </c>
      <c r="D45" s="358">
        <v>0</v>
      </c>
      <c r="E45" s="358">
        <v>0</v>
      </c>
      <c r="F45" s="358">
        <v>0</v>
      </c>
      <c r="G45" s="358">
        <v>262</v>
      </c>
      <c r="H45" s="358">
        <v>84</v>
      </c>
      <c r="I45" s="358">
        <v>3</v>
      </c>
      <c r="J45" s="358">
        <v>0</v>
      </c>
      <c r="K45" s="358">
        <v>0</v>
      </c>
      <c r="L45" s="358">
        <v>5013</v>
      </c>
      <c r="M45" s="358">
        <v>13</v>
      </c>
      <c r="N45" s="358">
        <v>709</v>
      </c>
      <c r="O45" s="358">
        <v>24</v>
      </c>
      <c r="P45" s="358">
        <v>0</v>
      </c>
      <c r="Q45" s="358">
        <v>0</v>
      </c>
      <c r="R45" s="498">
        <v>6285</v>
      </c>
      <c r="S45" s="869"/>
    </row>
    <row r="46" spans="1:19">
      <c r="A46" s="55" t="s">
        <v>178</v>
      </c>
      <c r="B46" s="358">
        <v>0</v>
      </c>
      <c r="C46" s="358">
        <v>0</v>
      </c>
      <c r="D46" s="358">
        <v>0</v>
      </c>
      <c r="E46" s="358">
        <v>0</v>
      </c>
      <c r="F46" s="358">
        <v>0</v>
      </c>
      <c r="G46" s="358">
        <v>3</v>
      </c>
      <c r="H46" s="358">
        <v>0</v>
      </c>
      <c r="I46" s="358">
        <v>0</v>
      </c>
      <c r="J46" s="358">
        <v>0</v>
      </c>
      <c r="K46" s="358">
        <v>0</v>
      </c>
      <c r="L46" s="358">
        <v>999</v>
      </c>
      <c r="M46" s="358">
        <v>0</v>
      </c>
      <c r="N46" s="358">
        <v>63</v>
      </c>
      <c r="O46" s="358">
        <v>2</v>
      </c>
      <c r="P46" s="358">
        <v>0</v>
      </c>
      <c r="Q46" s="358">
        <v>0</v>
      </c>
      <c r="R46" s="498">
        <v>1067</v>
      </c>
      <c r="S46" s="869"/>
    </row>
    <row r="47" spans="1:19">
      <c r="A47" s="56" t="s">
        <v>317</v>
      </c>
      <c r="B47" s="359">
        <v>3</v>
      </c>
      <c r="C47" s="360">
        <v>0</v>
      </c>
      <c r="D47" s="360">
        <v>0</v>
      </c>
      <c r="E47" s="360">
        <v>0</v>
      </c>
      <c r="F47" s="360">
        <v>0</v>
      </c>
      <c r="G47" s="360">
        <v>15</v>
      </c>
      <c r="H47" s="360">
        <v>3</v>
      </c>
      <c r="I47" s="360">
        <v>0</v>
      </c>
      <c r="J47" s="360">
        <v>0</v>
      </c>
      <c r="K47" s="360">
        <v>0</v>
      </c>
      <c r="L47" s="360">
        <v>2280</v>
      </c>
      <c r="M47" s="360">
        <v>1</v>
      </c>
      <c r="N47" s="360">
        <v>106</v>
      </c>
      <c r="O47" s="360">
        <v>4</v>
      </c>
      <c r="P47" s="360">
        <v>0</v>
      </c>
      <c r="Q47" s="360">
        <v>0</v>
      </c>
      <c r="R47" s="499">
        <v>2412</v>
      </c>
      <c r="S47" s="869"/>
    </row>
    <row r="48" spans="1:19" ht="11.25" customHeight="1">
      <c r="A48" s="298" t="s">
        <v>318</v>
      </c>
    </row>
  </sheetData>
  <sheetProtection password="ECB4" sheet="1" objects="1" scenarios="1"/>
  <phoneticPr fontId="10" type="noConversion"/>
  <hyperlinks>
    <hyperlink ref="A1" location="Contents!A1" display="Return to index" xr:uid="{00000000-0004-0000-1500-000000000000}"/>
  </hyperlinks>
  <pageMargins left="0.74803149606299213" right="0.74803149606299213" top="0.98425196850393704" bottom="0.98425196850393704" header="0.51181102362204722" footer="0.51181102362204722"/>
  <pageSetup paperSize="9" scale="7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0">
    <pageSetUpPr fitToPage="1"/>
  </sheetPr>
  <dimension ref="A1:K48"/>
  <sheetViews>
    <sheetView showGridLines="0" workbookViewId="0"/>
  </sheetViews>
  <sheetFormatPr baseColWidth="10" defaultColWidth="8.83203125" defaultRowHeight="13"/>
  <cols>
    <col min="1" max="1" width="37.5" customWidth="1"/>
    <col min="2" max="11" width="10.5" customWidth="1"/>
  </cols>
  <sheetData>
    <row r="1" spans="1:11">
      <c r="A1" s="100" t="s">
        <v>89</v>
      </c>
    </row>
    <row r="2" spans="1:11" ht="14">
      <c r="A2" s="50" t="s">
        <v>438</v>
      </c>
      <c r="B2" s="58"/>
      <c r="C2" s="58"/>
      <c r="D2" s="58"/>
      <c r="E2" s="2"/>
      <c r="F2" s="59"/>
      <c r="G2" s="58"/>
      <c r="H2" s="58"/>
      <c r="I2" s="58"/>
      <c r="J2" s="60"/>
      <c r="K2" s="59"/>
    </row>
    <row r="3" spans="1:11" ht="12.75" customHeight="1">
      <c r="A3" s="61"/>
      <c r="B3" s="62"/>
      <c r="C3" s="62"/>
      <c r="D3" s="62"/>
      <c r="E3" s="4"/>
      <c r="F3" s="63" t="s">
        <v>53</v>
      </c>
      <c r="G3" s="62"/>
      <c r="H3" s="62"/>
      <c r="I3" s="62"/>
      <c r="J3" s="57"/>
      <c r="K3" s="63" t="s">
        <v>54</v>
      </c>
    </row>
    <row r="4" spans="1:11" ht="26">
      <c r="A4" s="149" t="s">
        <v>30</v>
      </c>
      <c r="B4" s="150" t="s">
        <v>36</v>
      </c>
      <c r="C4" s="148" t="s">
        <v>48</v>
      </c>
      <c r="D4" s="148" t="s">
        <v>42</v>
      </c>
      <c r="E4" s="150" t="s">
        <v>52</v>
      </c>
      <c r="F4" s="151" t="s">
        <v>9</v>
      </c>
      <c r="G4" s="775" t="s">
        <v>36</v>
      </c>
      <c r="H4" s="148" t="s">
        <v>48</v>
      </c>
      <c r="I4" s="148" t="s">
        <v>42</v>
      </c>
      <c r="J4" s="150" t="s">
        <v>52</v>
      </c>
      <c r="K4" s="151" t="s">
        <v>9</v>
      </c>
    </row>
    <row r="5" spans="1:11">
      <c r="A5" s="648" t="s">
        <v>138</v>
      </c>
      <c r="B5" s="652">
        <v>15</v>
      </c>
      <c r="C5" s="652">
        <v>22</v>
      </c>
      <c r="D5" s="652">
        <v>46</v>
      </c>
      <c r="E5" s="652">
        <v>18</v>
      </c>
      <c r="F5" s="651">
        <v>100</v>
      </c>
      <c r="G5" s="649">
        <v>100</v>
      </c>
      <c r="H5" s="650">
        <v>100</v>
      </c>
      <c r="I5" s="650">
        <v>100</v>
      </c>
      <c r="J5" s="650">
        <v>100</v>
      </c>
      <c r="K5" s="651">
        <v>100</v>
      </c>
    </row>
    <row r="6" spans="1:11" s="99" customFormat="1" ht="22.5" customHeight="1">
      <c r="A6" s="214" t="s">
        <v>11</v>
      </c>
      <c r="B6" s="512">
        <v>27</v>
      </c>
      <c r="C6" s="513">
        <v>30</v>
      </c>
      <c r="D6" s="513">
        <v>20</v>
      </c>
      <c r="E6" s="513">
        <v>24</v>
      </c>
      <c r="F6" s="514">
        <v>100</v>
      </c>
      <c r="G6" s="512">
        <v>67</v>
      </c>
      <c r="H6" s="513">
        <v>51</v>
      </c>
      <c r="I6" s="513">
        <v>16</v>
      </c>
      <c r="J6" s="513">
        <v>50</v>
      </c>
      <c r="K6" s="514">
        <v>37</v>
      </c>
    </row>
    <row r="7" spans="1:11">
      <c r="A7" s="648" t="s">
        <v>12</v>
      </c>
      <c r="B7" s="649">
        <v>52</v>
      </c>
      <c r="C7" s="650">
        <v>35</v>
      </c>
      <c r="D7" s="650">
        <v>8</v>
      </c>
      <c r="E7" s="650">
        <v>5</v>
      </c>
      <c r="F7" s="651">
        <v>100</v>
      </c>
      <c r="G7" s="649">
        <v>10</v>
      </c>
      <c r="H7" s="650">
        <v>5</v>
      </c>
      <c r="I7" s="650">
        <v>1</v>
      </c>
      <c r="J7" s="650">
        <v>1</v>
      </c>
      <c r="K7" s="651">
        <v>3</v>
      </c>
    </row>
    <row r="8" spans="1:11">
      <c r="A8" s="64" t="s">
        <v>162</v>
      </c>
      <c r="B8" s="515">
        <v>83</v>
      </c>
      <c r="C8" s="516">
        <v>16</v>
      </c>
      <c r="D8" s="516">
        <v>0</v>
      </c>
      <c r="E8" s="516">
        <v>1</v>
      </c>
      <c r="F8" s="517">
        <v>100</v>
      </c>
      <c r="G8" s="515">
        <v>1</v>
      </c>
      <c r="H8" s="516">
        <v>0.4</v>
      </c>
      <c r="I8" s="516">
        <v>0</v>
      </c>
      <c r="J8" s="516">
        <v>0.4</v>
      </c>
      <c r="K8" s="517">
        <v>0.4</v>
      </c>
    </row>
    <row r="9" spans="1:11">
      <c r="A9" s="64" t="s">
        <v>195</v>
      </c>
      <c r="B9" s="515">
        <v>51</v>
      </c>
      <c r="C9" s="516">
        <v>35</v>
      </c>
      <c r="D9" s="516">
        <v>10</v>
      </c>
      <c r="E9" s="516">
        <v>4</v>
      </c>
      <c r="F9" s="517">
        <v>100</v>
      </c>
      <c r="G9" s="515">
        <v>6</v>
      </c>
      <c r="H9" s="516">
        <v>3</v>
      </c>
      <c r="I9" s="516">
        <v>0.4</v>
      </c>
      <c r="J9" s="516">
        <v>0.4</v>
      </c>
      <c r="K9" s="517">
        <v>2</v>
      </c>
    </row>
    <row r="10" spans="1:11">
      <c r="A10" s="64" t="s">
        <v>163</v>
      </c>
      <c r="B10" s="515">
        <v>74</v>
      </c>
      <c r="C10" s="516">
        <v>21</v>
      </c>
      <c r="D10" s="516">
        <v>2</v>
      </c>
      <c r="E10" s="516">
        <v>2</v>
      </c>
      <c r="F10" s="517"/>
      <c r="G10" s="515">
        <v>3</v>
      </c>
      <c r="H10" s="516">
        <v>1</v>
      </c>
      <c r="I10" s="516">
        <v>0.4</v>
      </c>
      <c r="J10" s="516">
        <v>0.4</v>
      </c>
      <c r="K10" s="517">
        <v>1</v>
      </c>
    </row>
    <row r="11" spans="1:11">
      <c r="A11" s="64" t="s">
        <v>484</v>
      </c>
      <c r="B11" s="515">
        <v>19</v>
      </c>
      <c r="C11" s="516">
        <v>61</v>
      </c>
      <c r="D11" s="516">
        <v>13</v>
      </c>
      <c r="E11" s="516">
        <v>7</v>
      </c>
      <c r="F11" s="517">
        <v>100</v>
      </c>
      <c r="G11" s="515">
        <v>0.4</v>
      </c>
      <c r="H11" s="516">
        <v>1</v>
      </c>
      <c r="I11" s="516">
        <v>0.4</v>
      </c>
      <c r="J11" s="516">
        <v>0.4</v>
      </c>
      <c r="K11" s="517">
        <v>0.4</v>
      </c>
    </row>
    <row r="12" spans="1:11">
      <c r="A12" s="64" t="s">
        <v>196</v>
      </c>
      <c r="B12" s="515">
        <v>24</v>
      </c>
      <c r="C12" s="516">
        <v>46</v>
      </c>
      <c r="D12" s="516">
        <v>8</v>
      </c>
      <c r="E12" s="516">
        <v>22</v>
      </c>
      <c r="F12" s="517">
        <v>100</v>
      </c>
      <c r="G12" s="515">
        <v>0.4</v>
      </c>
      <c r="H12" s="516">
        <v>0.4</v>
      </c>
      <c r="I12" s="516">
        <v>0.4</v>
      </c>
      <c r="J12" s="516">
        <v>0.4</v>
      </c>
      <c r="K12" s="517">
        <v>0.4</v>
      </c>
    </row>
    <row r="13" spans="1:11">
      <c r="A13" s="648" t="s">
        <v>139</v>
      </c>
      <c r="B13" s="649">
        <v>35</v>
      </c>
      <c r="C13" s="650">
        <v>51</v>
      </c>
      <c r="D13" s="650">
        <v>9</v>
      </c>
      <c r="E13" s="650">
        <v>5</v>
      </c>
      <c r="F13" s="651">
        <v>100</v>
      </c>
      <c r="G13" s="649">
        <v>4</v>
      </c>
      <c r="H13" s="650">
        <v>4</v>
      </c>
      <c r="I13" s="650">
        <v>0.4</v>
      </c>
      <c r="J13" s="650">
        <v>0.4</v>
      </c>
      <c r="K13" s="651">
        <v>2</v>
      </c>
    </row>
    <row r="14" spans="1:11">
      <c r="A14" s="64" t="s">
        <v>164</v>
      </c>
      <c r="B14" s="515">
        <v>98</v>
      </c>
      <c r="C14" s="516">
        <v>1</v>
      </c>
      <c r="D14" s="516">
        <v>0</v>
      </c>
      <c r="E14" s="516">
        <v>1</v>
      </c>
      <c r="F14" s="517">
        <v>100</v>
      </c>
      <c r="G14" s="515">
        <v>1</v>
      </c>
      <c r="H14" s="516">
        <v>0.4</v>
      </c>
      <c r="I14" s="516">
        <v>0</v>
      </c>
      <c r="J14" s="516">
        <v>0.4</v>
      </c>
      <c r="K14" s="517">
        <v>0.4</v>
      </c>
    </row>
    <row r="15" spans="1:11">
      <c r="A15" s="64" t="s">
        <v>165</v>
      </c>
      <c r="B15" s="515">
        <v>41</v>
      </c>
      <c r="C15" s="516">
        <v>52</v>
      </c>
      <c r="D15" s="516">
        <v>3</v>
      </c>
      <c r="E15" s="516">
        <v>4</v>
      </c>
      <c r="F15" s="517">
        <v>100</v>
      </c>
      <c r="G15" s="515">
        <v>1</v>
      </c>
      <c r="H15" s="516">
        <v>1</v>
      </c>
      <c r="I15" s="516">
        <v>0.4</v>
      </c>
      <c r="J15" s="516">
        <v>0.4</v>
      </c>
      <c r="K15" s="517">
        <v>0.4</v>
      </c>
    </row>
    <row r="16" spans="1:11">
      <c r="A16" s="159" t="s">
        <v>187</v>
      </c>
      <c r="B16" s="515">
        <v>4</v>
      </c>
      <c r="C16" s="516">
        <v>0</v>
      </c>
      <c r="D16" s="516">
        <v>73</v>
      </c>
      <c r="E16" s="516">
        <v>22</v>
      </c>
      <c r="F16" s="517">
        <v>100</v>
      </c>
      <c r="G16" s="515">
        <v>0.4</v>
      </c>
      <c r="H16" s="516">
        <v>0</v>
      </c>
      <c r="I16" s="516">
        <v>0.4</v>
      </c>
      <c r="J16" s="516">
        <v>0.4</v>
      </c>
      <c r="K16" s="517">
        <v>0.4</v>
      </c>
    </row>
    <row r="17" spans="1:11">
      <c r="A17" s="64" t="s">
        <v>166</v>
      </c>
      <c r="B17" s="515">
        <v>23</v>
      </c>
      <c r="C17" s="516">
        <v>63</v>
      </c>
      <c r="D17" s="516">
        <v>9</v>
      </c>
      <c r="E17" s="516">
        <v>5</v>
      </c>
      <c r="F17" s="517">
        <v>100</v>
      </c>
      <c r="G17" s="515">
        <v>2</v>
      </c>
      <c r="H17" s="516">
        <v>3</v>
      </c>
      <c r="I17" s="516">
        <v>0.4</v>
      </c>
      <c r="J17" s="516">
        <v>0.4</v>
      </c>
      <c r="K17" s="517">
        <v>1</v>
      </c>
    </row>
    <row r="18" spans="1:11">
      <c r="A18" s="648" t="s">
        <v>13</v>
      </c>
      <c r="B18" s="649">
        <v>31</v>
      </c>
      <c r="C18" s="650">
        <v>27</v>
      </c>
      <c r="D18" s="650">
        <v>17</v>
      </c>
      <c r="E18" s="650">
        <v>26</v>
      </c>
      <c r="F18" s="651">
        <v>100</v>
      </c>
      <c r="G18" s="649">
        <v>25</v>
      </c>
      <c r="H18" s="650">
        <v>15</v>
      </c>
      <c r="I18" s="650">
        <v>4</v>
      </c>
      <c r="J18" s="650">
        <v>18</v>
      </c>
      <c r="K18" s="651">
        <v>12</v>
      </c>
    </row>
    <row r="19" spans="1:11">
      <c r="A19" s="64" t="s">
        <v>167</v>
      </c>
      <c r="B19" s="515">
        <v>61</v>
      </c>
      <c r="C19" s="516">
        <v>30</v>
      </c>
      <c r="D19" s="516">
        <v>2</v>
      </c>
      <c r="E19" s="516">
        <v>7</v>
      </c>
      <c r="F19" s="517">
        <v>100</v>
      </c>
      <c r="G19" s="515">
        <v>4</v>
      </c>
      <c r="H19" s="516">
        <v>1</v>
      </c>
      <c r="I19" s="516">
        <v>0.4</v>
      </c>
      <c r="J19" s="516">
        <v>0.4</v>
      </c>
      <c r="K19" s="517">
        <v>1</v>
      </c>
    </row>
    <row r="20" spans="1:11">
      <c r="A20" s="64" t="s">
        <v>193</v>
      </c>
      <c r="B20" s="515">
        <v>38</v>
      </c>
      <c r="C20" s="516">
        <v>32</v>
      </c>
      <c r="D20" s="516">
        <v>13</v>
      </c>
      <c r="E20" s="516">
        <v>17</v>
      </c>
      <c r="F20" s="517">
        <v>100</v>
      </c>
      <c r="G20" s="515">
        <v>0.4</v>
      </c>
      <c r="H20" s="516">
        <v>0.4</v>
      </c>
      <c r="I20" s="516">
        <v>0.4</v>
      </c>
      <c r="J20" s="516">
        <v>0.4</v>
      </c>
      <c r="K20" s="517">
        <v>0.4</v>
      </c>
    </row>
    <row r="21" spans="1:11">
      <c r="A21" s="64" t="s">
        <v>128</v>
      </c>
      <c r="B21" s="515">
        <v>36</v>
      </c>
      <c r="C21" s="516">
        <v>45</v>
      </c>
      <c r="D21" s="516">
        <v>4</v>
      </c>
      <c r="E21" s="516">
        <v>15</v>
      </c>
      <c r="F21" s="517">
        <v>100</v>
      </c>
      <c r="G21" s="515">
        <v>0.4</v>
      </c>
      <c r="H21" s="516">
        <v>0.4</v>
      </c>
      <c r="I21" s="516">
        <v>0.4</v>
      </c>
      <c r="J21" s="516">
        <v>0.4</v>
      </c>
      <c r="K21" s="517">
        <v>0.4</v>
      </c>
    </row>
    <row r="22" spans="1:11">
      <c r="A22" s="64" t="s">
        <v>123</v>
      </c>
      <c r="B22" s="515">
        <v>29</v>
      </c>
      <c r="C22" s="516">
        <v>43</v>
      </c>
      <c r="D22" s="516">
        <v>19</v>
      </c>
      <c r="E22" s="516">
        <v>10</v>
      </c>
      <c r="F22" s="517">
        <v>100</v>
      </c>
      <c r="G22" s="515">
        <v>1</v>
      </c>
      <c r="H22" s="516">
        <v>1</v>
      </c>
      <c r="I22" s="516">
        <v>0.4</v>
      </c>
      <c r="J22" s="516">
        <v>0.4</v>
      </c>
      <c r="K22" s="517">
        <v>0.4</v>
      </c>
    </row>
    <row r="23" spans="1:11">
      <c r="A23" s="64" t="s">
        <v>14</v>
      </c>
      <c r="B23" s="515">
        <v>26</v>
      </c>
      <c r="C23" s="516">
        <v>23</v>
      </c>
      <c r="D23" s="516">
        <v>18</v>
      </c>
      <c r="E23" s="516">
        <v>33</v>
      </c>
      <c r="F23" s="517">
        <v>100</v>
      </c>
      <c r="G23" s="515">
        <v>13</v>
      </c>
      <c r="H23" s="516">
        <v>7</v>
      </c>
      <c r="I23" s="516">
        <v>3</v>
      </c>
      <c r="J23" s="516">
        <v>14</v>
      </c>
      <c r="K23" s="517">
        <v>7</v>
      </c>
    </row>
    <row r="24" spans="1:11">
      <c r="A24" s="64" t="s">
        <v>15</v>
      </c>
      <c r="B24" s="515">
        <v>32</v>
      </c>
      <c r="C24" s="516">
        <v>29</v>
      </c>
      <c r="D24" s="516">
        <v>22</v>
      </c>
      <c r="E24" s="516">
        <v>17</v>
      </c>
      <c r="F24" s="517">
        <v>100</v>
      </c>
      <c r="G24" s="515">
        <v>4</v>
      </c>
      <c r="H24" s="516">
        <v>3</v>
      </c>
      <c r="I24" s="516">
        <v>1</v>
      </c>
      <c r="J24" s="516">
        <v>2</v>
      </c>
      <c r="K24" s="517">
        <v>2</v>
      </c>
    </row>
    <row r="25" spans="1:11">
      <c r="A25" s="64" t="s">
        <v>16</v>
      </c>
      <c r="B25" s="515">
        <v>26</v>
      </c>
      <c r="C25" s="516">
        <v>31</v>
      </c>
      <c r="D25" s="516">
        <v>28</v>
      </c>
      <c r="E25" s="516">
        <v>14</v>
      </c>
      <c r="F25" s="517">
        <v>100</v>
      </c>
      <c r="G25" s="515">
        <v>1</v>
      </c>
      <c r="H25" s="516">
        <v>1</v>
      </c>
      <c r="I25" s="516">
        <v>0.4</v>
      </c>
      <c r="J25" s="516">
        <v>0.4</v>
      </c>
      <c r="K25" s="517">
        <v>1</v>
      </c>
    </row>
    <row r="26" spans="1:11">
      <c r="A26" s="64" t="s">
        <v>130</v>
      </c>
      <c r="B26" s="515">
        <v>30</v>
      </c>
      <c r="C26" s="516">
        <v>39</v>
      </c>
      <c r="D26" s="516">
        <v>14</v>
      </c>
      <c r="E26" s="516">
        <v>17</v>
      </c>
      <c r="F26" s="517">
        <v>100</v>
      </c>
      <c r="G26" s="515">
        <v>2</v>
      </c>
      <c r="H26" s="516">
        <v>1</v>
      </c>
      <c r="I26" s="516">
        <v>0.4</v>
      </c>
      <c r="J26" s="516">
        <v>1</v>
      </c>
      <c r="K26" s="517">
        <v>1</v>
      </c>
    </row>
    <row r="27" spans="1:11">
      <c r="A27" s="648" t="s">
        <v>140</v>
      </c>
      <c r="B27" s="649">
        <v>19</v>
      </c>
      <c r="C27" s="650">
        <v>32</v>
      </c>
      <c r="D27" s="650">
        <v>29</v>
      </c>
      <c r="E27" s="650">
        <v>20</v>
      </c>
      <c r="F27" s="651">
        <v>100</v>
      </c>
      <c r="G27" s="649">
        <v>3</v>
      </c>
      <c r="H27" s="650">
        <v>3</v>
      </c>
      <c r="I27" s="650">
        <v>1</v>
      </c>
      <c r="J27" s="650">
        <v>3</v>
      </c>
      <c r="K27" s="651">
        <v>2</v>
      </c>
    </row>
    <row r="28" spans="1:11">
      <c r="A28" s="64" t="s">
        <v>168</v>
      </c>
      <c r="B28" s="515">
        <v>57</v>
      </c>
      <c r="C28" s="516">
        <v>34</v>
      </c>
      <c r="D28" s="516">
        <v>3</v>
      </c>
      <c r="E28" s="516">
        <v>6</v>
      </c>
      <c r="F28" s="517">
        <v>100</v>
      </c>
      <c r="G28" s="515">
        <v>1</v>
      </c>
      <c r="H28" s="516">
        <v>0.4</v>
      </c>
      <c r="I28" s="516">
        <v>0.4</v>
      </c>
      <c r="J28" s="516">
        <v>0.4</v>
      </c>
      <c r="K28" s="517">
        <v>0.4</v>
      </c>
    </row>
    <row r="29" spans="1:11">
      <c r="A29" s="64" t="s">
        <v>169</v>
      </c>
      <c r="B29" s="515">
        <v>16</v>
      </c>
      <c r="C29" s="516">
        <v>32</v>
      </c>
      <c r="D29" s="516">
        <v>31</v>
      </c>
      <c r="E29" s="516">
        <v>21</v>
      </c>
      <c r="F29" s="517">
        <v>100</v>
      </c>
      <c r="G29" s="515">
        <v>2</v>
      </c>
      <c r="H29" s="516">
        <v>3</v>
      </c>
      <c r="I29" s="516">
        <v>1</v>
      </c>
      <c r="J29" s="516">
        <v>2</v>
      </c>
      <c r="K29" s="517">
        <v>2</v>
      </c>
    </row>
    <row r="30" spans="1:11">
      <c r="A30" s="648" t="s">
        <v>17</v>
      </c>
      <c r="B30" s="649">
        <v>20</v>
      </c>
      <c r="C30" s="650">
        <v>29</v>
      </c>
      <c r="D30" s="650">
        <v>24</v>
      </c>
      <c r="E30" s="650">
        <v>27</v>
      </c>
      <c r="F30" s="651">
        <v>100</v>
      </c>
      <c r="G30" s="649">
        <v>25</v>
      </c>
      <c r="H30" s="650">
        <v>25</v>
      </c>
      <c r="I30" s="650">
        <v>9</v>
      </c>
      <c r="J30" s="650">
        <v>29</v>
      </c>
      <c r="K30" s="651">
        <v>18</v>
      </c>
    </row>
    <row r="31" spans="1:11">
      <c r="A31" s="64" t="s">
        <v>170</v>
      </c>
      <c r="B31" s="515">
        <v>18</v>
      </c>
      <c r="C31" s="516">
        <v>27</v>
      </c>
      <c r="D31" s="516">
        <v>20</v>
      </c>
      <c r="E31" s="516">
        <v>35</v>
      </c>
      <c r="F31" s="517">
        <v>100</v>
      </c>
      <c r="G31" s="515">
        <v>13</v>
      </c>
      <c r="H31" s="516">
        <v>13</v>
      </c>
      <c r="I31" s="516">
        <v>4</v>
      </c>
      <c r="J31" s="516">
        <v>20</v>
      </c>
      <c r="K31" s="517">
        <v>10</v>
      </c>
    </row>
    <row r="32" spans="1:11">
      <c r="A32" s="64" t="s">
        <v>188</v>
      </c>
      <c r="B32" s="515">
        <v>35</v>
      </c>
      <c r="C32" s="516">
        <v>41</v>
      </c>
      <c r="D32" s="516">
        <v>13</v>
      </c>
      <c r="E32" s="516">
        <v>11</v>
      </c>
      <c r="F32" s="517">
        <v>100</v>
      </c>
      <c r="G32" s="515">
        <v>5</v>
      </c>
      <c r="H32" s="516">
        <v>4</v>
      </c>
      <c r="I32" s="516">
        <v>1</v>
      </c>
      <c r="J32" s="516">
        <v>1</v>
      </c>
      <c r="K32" s="517">
        <v>2</v>
      </c>
    </row>
    <row r="33" spans="1:11">
      <c r="A33" s="64" t="s">
        <v>171</v>
      </c>
      <c r="B33" s="515">
        <v>17</v>
      </c>
      <c r="C33" s="516">
        <v>27</v>
      </c>
      <c r="D33" s="516">
        <v>35</v>
      </c>
      <c r="E33" s="516">
        <v>22</v>
      </c>
      <c r="F33" s="517">
        <v>100</v>
      </c>
      <c r="G33" s="515">
        <v>7</v>
      </c>
      <c r="H33" s="516">
        <v>7</v>
      </c>
      <c r="I33" s="516">
        <v>4</v>
      </c>
      <c r="J33" s="516">
        <v>7</v>
      </c>
      <c r="K33" s="517">
        <v>6</v>
      </c>
    </row>
    <row r="34" spans="1:11">
      <c r="A34" s="64" t="s">
        <v>172</v>
      </c>
      <c r="B34" s="515">
        <v>46</v>
      </c>
      <c r="C34" s="516">
        <v>27</v>
      </c>
      <c r="D34" s="516">
        <v>8</v>
      </c>
      <c r="E34" s="516">
        <v>20</v>
      </c>
      <c r="F34" s="517">
        <v>100</v>
      </c>
      <c r="G34" s="515">
        <v>0.4</v>
      </c>
      <c r="H34" s="516">
        <v>0.4</v>
      </c>
      <c r="I34" s="516">
        <v>0.4</v>
      </c>
      <c r="J34" s="516">
        <v>0.4</v>
      </c>
      <c r="K34" s="517">
        <v>0.4</v>
      </c>
    </row>
    <row r="35" spans="1:11" s="99" customFormat="1" ht="22.5" customHeight="1">
      <c r="A35" s="214" t="s">
        <v>18</v>
      </c>
      <c r="B35" s="512">
        <v>8</v>
      </c>
      <c r="C35" s="513">
        <v>17</v>
      </c>
      <c r="D35" s="513">
        <v>62</v>
      </c>
      <c r="E35" s="513">
        <v>14</v>
      </c>
      <c r="F35" s="514">
        <v>100</v>
      </c>
      <c r="G35" s="512">
        <v>33</v>
      </c>
      <c r="H35" s="513">
        <v>49</v>
      </c>
      <c r="I35" s="513">
        <v>84</v>
      </c>
      <c r="J35" s="513">
        <v>50</v>
      </c>
      <c r="K35" s="514">
        <v>63</v>
      </c>
    </row>
    <row r="36" spans="1:11">
      <c r="A36" s="648" t="s">
        <v>19</v>
      </c>
      <c r="B36" s="649">
        <v>15</v>
      </c>
      <c r="C36" s="650">
        <v>31</v>
      </c>
      <c r="D36" s="650">
        <v>29</v>
      </c>
      <c r="E36" s="650">
        <v>25</v>
      </c>
      <c r="F36" s="651">
        <v>100</v>
      </c>
      <c r="G36" s="649">
        <v>29</v>
      </c>
      <c r="H36" s="650">
        <v>41</v>
      </c>
      <c r="I36" s="650">
        <v>18</v>
      </c>
      <c r="J36" s="650">
        <v>41</v>
      </c>
      <c r="K36" s="651">
        <v>29</v>
      </c>
    </row>
    <row r="37" spans="1:11">
      <c r="A37" s="64" t="s">
        <v>173</v>
      </c>
      <c r="B37" s="515">
        <v>19</v>
      </c>
      <c r="C37" s="516">
        <v>34</v>
      </c>
      <c r="D37" s="516">
        <v>26</v>
      </c>
      <c r="E37" s="516">
        <v>21</v>
      </c>
      <c r="F37" s="517">
        <v>100</v>
      </c>
      <c r="G37" s="515">
        <v>14</v>
      </c>
      <c r="H37" s="516">
        <v>18</v>
      </c>
      <c r="I37" s="516">
        <v>6</v>
      </c>
      <c r="J37" s="516">
        <v>13</v>
      </c>
      <c r="K37" s="517">
        <v>11</v>
      </c>
    </row>
    <row r="38" spans="1:11">
      <c r="A38" s="64" t="s">
        <v>194</v>
      </c>
      <c r="B38" s="515">
        <v>13</v>
      </c>
      <c r="C38" s="516">
        <v>29</v>
      </c>
      <c r="D38" s="516">
        <v>30</v>
      </c>
      <c r="E38" s="516">
        <v>29</v>
      </c>
      <c r="F38" s="517">
        <v>100</v>
      </c>
      <c r="G38" s="515">
        <v>13</v>
      </c>
      <c r="H38" s="516">
        <v>20</v>
      </c>
      <c r="I38" s="516">
        <v>10</v>
      </c>
      <c r="J38" s="516">
        <v>25</v>
      </c>
      <c r="K38" s="517">
        <v>15</v>
      </c>
    </row>
    <row r="39" spans="1:11">
      <c r="A39" s="64" t="s">
        <v>189</v>
      </c>
      <c r="B39" s="515">
        <v>0</v>
      </c>
      <c r="C39" s="516">
        <v>6</v>
      </c>
      <c r="D39" s="516">
        <v>48</v>
      </c>
      <c r="E39" s="516">
        <v>45</v>
      </c>
      <c r="F39" s="517">
        <v>100</v>
      </c>
      <c r="G39" s="515">
        <v>0</v>
      </c>
      <c r="H39" s="516">
        <v>0.4</v>
      </c>
      <c r="I39" s="516">
        <v>0.4</v>
      </c>
      <c r="J39" s="516">
        <v>0.4</v>
      </c>
      <c r="K39" s="517">
        <v>0.4</v>
      </c>
    </row>
    <row r="40" spans="1:11">
      <c r="A40" s="64" t="s">
        <v>182</v>
      </c>
      <c r="B40" s="515">
        <v>15</v>
      </c>
      <c r="C40" s="516">
        <v>26</v>
      </c>
      <c r="D40" s="516">
        <v>36</v>
      </c>
      <c r="E40" s="516">
        <v>22</v>
      </c>
      <c r="F40" s="517">
        <v>100</v>
      </c>
      <c r="G40" s="515">
        <v>2</v>
      </c>
      <c r="H40" s="516">
        <v>3</v>
      </c>
      <c r="I40" s="516">
        <v>2</v>
      </c>
      <c r="J40" s="516">
        <v>3</v>
      </c>
      <c r="K40" s="517">
        <v>2</v>
      </c>
    </row>
    <row r="41" spans="1:11">
      <c r="A41" s="648" t="s">
        <v>20</v>
      </c>
      <c r="B41" s="649">
        <v>2</v>
      </c>
      <c r="C41" s="650">
        <v>5</v>
      </c>
      <c r="D41" s="650">
        <v>89</v>
      </c>
      <c r="E41" s="650">
        <v>4</v>
      </c>
      <c r="F41" s="651">
        <v>100</v>
      </c>
      <c r="G41" s="649">
        <v>4</v>
      </c>
      <c r="H41" s="650">
        <v>8</v>
      </c>
      <c r="I41" s="650">
        <v>66</v>
      </c>
      <c r="J41" s="650">
        <v>8</v>
      </c>
      <c r="K41" s="651">
        <v>34</v>
      </c>
    </row>
    <row r="42" spans="1:11">
      <c r="A42" s="65" t="s">
        <v>175</v>
      </c>
      <c r="B42" s="515">
        <v>5</v>
      </c>
      <c r="C42" s="516">
        <v>11</v>
      </c>
      <c r="D42" s="516">
        <v>82</v>
      </c>
      <c r="E42" s="516">
        <v>2</v>
      </c>
      <c r="F42" s="517">
        <v>100</v>
      </c>
      <c r="G42" s="515">
        <v>1</v>
      </c>
      <c r="H42" s="516">
        <v>2</v>
      </c>
      <c r="I42" s="516">
        <v>8</v>
      </c>
      <c r="J42" s="516">
        <v>1</v>
      </c>
      <c r="K42" s="517">
        <v>4</v>
      </c>
    </row>
    <row r="43" spans="1:11">
      <c r="A43" s="36" t="s">
        <v>176</v>
      </c>
      <c r="B43" s="515">
        <v>2</v>
      </c>
      <c r="C43" s="516">
        <v>18</v>
      </c>
      <c r="D43" s="516">
        <v>79</v>
      </c>
      <c r="E43" s="516">
        <v>1</v>
      </c>
      <c r="F43" s="517">
        <v>100</v>
      </c>
      <c r="G43" s="515">
        <v>1</v>
      </c>
      <c r="H43" s="516">
        <v>4</v>
      </c>
      <c r="I43" s="516">
        <v>8</v>
      </c>
      <c r="J43" s="516">
        <v>0.4</v>
      </c>
      <c r="K43" s="517">
        <v>4</v>
      </c>
    </row>
    <row r="44" spans="1:11">
      <c r="A44" s="65" t="s">
        <v>177</v>
      </c>
      <c r="B44" s="515">
        <v>0.4</v>
      </c>
      <c r="C44" s="516">
        <v>0.4</v>
      </c>
      <c r="D44" s="516">
        <v>99</v>
      </c>
      <c r="E44" s="516">
        <v>1</v>
      </c>
      <c r="F44" s="517">
        <v>100</v>
      </c>
      <c r="G44" s="515">
        <v>0.4</v>
      </c>
      <c r="H44" s="516">
        <v>0.4</v>
      </c>
      <c r="I44" s="516">
        <v>26</v>
      </c>
      <c r="J44" s="516">
        <v>1</v>
      </c>
      <c r="K44" s="517">
        <v>12</v>
      </c>
    </row>
    <row r="45" spans="1:11">
      <c r="A45" s="65" t="s">
        <v>191</v>
      </c>
      <c r="B45" s="515">
        <v>3</v>
      </c>
      <c r="C45" s="516">
        <v>6</v>
      </c>
      <c r="D45" s="516">
        <v>80</v>
      </c>
      <c r="E45" s="516">
        <v>12</v>
      </c>
      <c r="F45" s="517">
        <v>100</v>
      </c>
      <c r="G45" s="515">
        <v>2</v>
      </c>
      <c r="H45" s="516">
        <v>2</v>
      </c>
      <c r="I45" s="516">
        <v>15</v>
      </c>
      <c r="J45" s="516">
        <v>6</v>
      </c>
      <c r="K45" s="517">
        <v>8</v>
      </c>
    </row>
    <row r="46" spans="1:11">
      <c r="A46" s="65" t="s">
        <v>178</v>
      </c>
      <c r="B46" s="515">
        <v>0</v>
      </c>
      <c r="C46" s="516">
        <v>0.4</v>
      </c>
      <c r="D46" s="516">
        <v>94</v>
      </c>
      <c r="E46" s="516">
        <v>6</v>
      </c>
      <c r="F46" s="517">
        <v>100</v>
      </c>
      <c r="G46" s="515">
        <v>0</v>
      </c>
      <c r="H46" s="516">
        <v>0.4</v>
      </c>
      <c r="I46" s="516">
        <v>3</v>
      </c>
      <c r="J46" s="516">
        <v>0.4</v>
      </c>
      <c r="K46" s="517">
        <v>1</v>
      </c>
    </row>
    <row r="47" spans="1:11">
      <c r="A47" s="66" t="s">
        <v>331</v>
      </c>
      <c r="B47" s="518">
        <v>0.4</v>
      </c>
      <c r="C47" s="519">
        <v>1</v>
      </c>
      <c r="D47" s="519">
        <v>95</v>
      </c>
      <c r="E47" s="519">
        <v>5</v>
      </c>
      <c r="F47" s="520">
        <v>100</v>
      </c>
      <c r="G47" s="518">
        <v>0</v>
      </c>
      <c r="H47" s="519">
        <v>0</v>
      </c>
      <c r="I47" s="519">
        <v>7</v>
      </c>
      <c r="J47" s="519">
        <v>1</v>
      </c>
      <c r="K47" s="520">
        <v>3</v>
      </c>
    </row>
    <row r="48" spans="1:11" ht="11.25" customHeight="1">
      <c r="A48" s="298" t="s">
        <v>318</v>
      </c>
    </row>
  </sheetData>
  <sheetProtection password="ECB4" sheet="1" objects="1" scenarios="1"/>
  <phoneticPr fontId="10" type="noConversion"/>
  <hyperlinks>
    <hyperlink ref="A1" location="Contents!A1" display="Return to index" xr:uid="{00000000-0004-0000-1600-000000000000}"/>
  </hyperlinks>
  <pageMargins left="0.75" right="0.75" top="1" bottom="1" header="0.5" footer="0.5"/>
  <pageSetup paperSize="9" scale="63"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1">
    <pageSetUpPr fitToPage="1"/>
  </sheetPr>
  <dimension ref="A1:M50"/>
  <sheetViews>
    <sheetView showGridLines="0" workbookViewId="0"/>
  </sheetViews>
  <sheetFormatPr baseColWidth="10" defaultColWidth="8.83203125" defaultRowHeight="13"/>
  <cols>
    <col min="1" max="1" width="36.1640625" customWidth="1"/>
    <col min="2" max="11" width="10" customWidth="1"/>
  </cols>
  <sheetData>
    <row r="1" spans="1:13">
      <c r="A1" s="100" t="s">
        <v>89</v>
      </c>
    </row>
    <row r="2" spans="1:13" ht="14">
      <c r="A2" s="50" t="s">
        <v>501</v>
      </c>
      <c r="B2" s="58"/>
      <c r="C2" s="58"/>
      <c r="D2" s="58"/>
      <c r="E2" s="2"/>
      <c r="F2" s="59"/>
      <c r="G2" s="58"/>
      <c r="H2" s="58"/>
      <c r="I2" s="58"/>
      <c r="J2" s="60"/>
      <c r="K2" s="59"/>
    </row>
    <row r="3" spans="1:13" ht="12.75" customHeight="1">
      <c r="A3" s="50"/>
      <c r="B3" s="58"/>
      <c r="C3" s="58"/>
      <c r="D3" s="58"/>
      <c r="E3" s="2"/>
      <c r="F3" s="59"/>
      <c r="G3" s="58"/>
      <c r="H3" s="58"/>
      <c r="I3" s="58"/>
      <c r="J3" s="60"/>
      <c r="K3" s="59"/>
    </row>
    <row r="4" spans="1:13">
      <c r="A4" s="1077" t="s">
        <v>30</v>
      </c>
      <c r="B4" s="1083" t="s">
        <v>66</v>
      </c>
      <c r="C4" s="1084"/>
      <c r="D4" s="1084"/>
      <c r="E4" s="1084"/>
      <c r="F4" s="1085"/>
      <c r="G4" s="1083" t="s">
        <v>67</v>
      </c>
      <c r="H4" s="1084"/>
      <c r="I4" s="1084"/>
      <c r="J4" s="1084"/>
      <c r="K4" s="1085"/>
    </row>
    <row r="5" spans="1:13">
      <c r="A5" s="1078"/>
      <c r="B5" s="1080" t="s">
        <v>9</v>
      </c>
      <c r="C5" s="1086" t="s">
        <v>100</v>
      </c>
      <c r="D5" s="1087"/>
      <c r="E5" s="1087"/>
      <c r="F5" s="1088"/>
      <c r="G5" s="1080" t="s">
        <v>9</v>
      </c>
      <c r="H5" s="1086" t="s">
        <v>100</v>
      </c>
      <c r="I5" s="1087"/>
      <c r="J5" s="1087"/>
      <c r="K5" s="1088"/>
    </row>
    <row r="6" spans="1:13" ht="26">
      <c r="A6" s="1079"/>
      <c r="B6" s="1081"/>
      <c r="C6" s="147" t="s">
        <v>36</v>
      </c>
      <c r="D6" s="146" t="s">
        <v>48</v>
      </c>
      <c r="E6" s="146" t="s">
        <v>42</v>
      </c>
      <c r="F6" s="551" t="s">
        <v>52</v>
      </c>
      <c r="G6" s="1082"/>
      <c r="H6" s="552" t="s">
        <v>36</v>
      </c>
      <c r="I6" s="146" t="s">
        <v>48</v>
      </c>
      <c r="J6" s="146" t="s">
        <v>42</v>
      </c>
      <c r="K6" s="553" t="s">
        <v>52</v>
      </c>
    </row>
    <row r="7" spans="1:13">
      <c r="A7" s="631" t="s">
        <v>138</v>
      </c>
      <c r="B7" s="655">
        <v>62126</v>
      </c>
      <c r="C7" s="656">
        <v>16</v>
      </c>
      <c r="D7" s="657">
        <v>22</v>
      </c>
      <c r="E7" s="657">
        <v>46</v>
      </c>
      <c r="F7" s="658">
        <v>15</v>
      </c>
      <c r="G7" s="659">
        <v>13123</v>
      </c>
      <c r="H7" s="657">
        <v>7</v>
      </c>
      <c r="I7" s="657">
        <v>19</v>
      </c>
      <c r="J7" s="657">
        <v>46</v>
      </c>
      <c r="K7" s="658">
        <v>27</v>
      </c>
    </row>
    <row r="8" spans="1:13" s="99" customFormat="1" ht="22.5" customHeight="1">
      <c r="A8" s="215" t="s">
        <v>11</v>
      </c>
      <c r="B8" s="521">
        <v>23343</v>
      </c>
      <c r="C8" s="512">
        <v>29</v>
      </c>
      <c r="D8" s="513">
        <v>30</v>
      </c>
      <c r="E8" s="513">
        <v>20</v>
      </c>
      <c r="F8" s="514">
        <v>21</v>
      </c>
      <c r="G8" s="522">
        <v>4690</v>
      </c>
      <c r="H8" s="513">
        <v>15</v>
      </c>
      <c r="I8" s="513">
        <v>28</v>
      </c>
      <c r="J8" s="513">
        <v>19</v>
      </c>
      <c r="K8" s="514">
        <v>38</v>
      </c>
    </row>
    <row r="9" spans="1:13">
      <c r="A9" s="631" t="s">
        <v>12</v>
      </c>
      <c r="B9" s="653">
        <v>1908</v>
      </c>
      <c r="C9" s="649">
        <v>55</v>
      </c>
      <c r="D9" s="650">
        <v>34</v>
      </c>
      <c r="E9" s="650">
        <v>8</v>
      </c>
      <c r="F9" s="651">
        <v>3</v>
      </c>
      <c r="G9" s="654">
        <v>234</v>
      </c>
      <c r="H9" s="650">
        <v>28</v>
      </c>
      <c r="I9" s="650">
        <v>46</v>
      </c>
      <c r="J9" s="650">
        <v>8</v>
      </c>
      <c r="K9" s="651">
        <v>18</v>
      </c>
    </row>
    <row r="10" spans="1:13">
      <c r="A10" s="101" t="s">
        <v>162</v>
      </c>
      <c r="B10" s="523">
        <v>76</v>
      </c>
      <c r="C10" s="524">
        <v>84</v>
      </c>
      <c r="D10" s="525">
        <v>14</v>
      </c>
      <c r="E10" s="525">
        <v>0</v>
      </c>
      <c r="F10" s="526">
        <v>1</v>
      </c>
      <c r="G10" s="527">
        <v>5</v>
      </c>
      <c r="H10" s="525">
        <v>60</v>
      </c>
      <c r="I10" s="525">
        <v>40</v>
      </c>
      <c r="J10" s="525">
        <v>0</v>
      </c>
      <c r="K10" s="526">
        <v>0</v>
      </c>
      <c r="M10" s="525">
        <v>0</v>
      </c>
    </row>
    <row r="11" spans="1:13">
      <c r="A11" s="101" t="s">
        <v>195</v>
      </c>
      <c r="B11" s="523">
        <v>1200</v>
      </c>
      <c r="C11" s="524">
        <v>53</v>
      </c>
      <c r="D11" s="525">
        <v>34</v>
      </c>
      <c r="E11" s="525">
        <v>10</v>
      </c>
      <c r="F11" s="526">
        <v>3</v>
      </c>
      <c r="G11" s="527">
        <v>98</v>
      </c>
      <c r="H11" s="525">
        <v>28</v>
      </c>
      <c r="I11" s="525">
        <v>50</v>
      </c>
      <c r="J11" s="525">
        <v>11</v>
      </c>
      <c r="K11" s="526">
        <v>11</v>
      </c>
    </row>
    <row r="12" spans="1:13">
      <c r="A12" s="101" t="s">
        <v>163</v>
      </c>
      <c r="B12" s="523">
        <v>350</v>
      </c>
      <c r="C12" s="524">
        <v>77</v>
      </c>
      <c r="D12" s="525">
        <v>19</v>
      </c>
      <c r="E12" s="525">
        <v>2</v>
      </c>
      <c r="F12" s="526">
        <v>2</v>
      </c>
      <c r="G12" s="527">
        <v>60</v>
      </c>
      <c r="H12" s="525">
        <v>57</v>
      </c>
      <c r="I12" s="525">
        <v>35</v>
      </c>
      <c r="J12" s="525">
        <v>3</v>
      </c>
      <c r="K12" s="526">
        <v>5</v>
      </c>
    </row>
    <row r="13" spans="1:13">
      <c r="A13" s="101" t="s">
        <v>484</v>
      </c>
      <c r="B13" s="523">
        <v>202</v>
      </c>
      <c r="C13" s="524">
        <v>19</v>
      </c>
      <c r="D13" s="525">
        <v>61</v>
      </c>
      <c r="E13" s="525">
        <v>13</v>
      </c>
      <c r="F13" s="526">
        <v>6</v>
      </c>
      <c r="G13" s="527">
        <v>4</v>
      </c>
      <c r="H13" s="525">
        <v>0</v>
      </c>
      <c r="I13" s="525">
        <v>50</v>
      </c>
      <c r="J13" s="525">
        <v>0</v>
      </c>
      <c r="K13" s="526">
        <v>50</v>
      </c>
    </row>
    <row r="14" spans="1:13">
      <c r="A14" s="101" t="s">
        <v>196</v>
      </c>
      <c r="B14" s="523">
        <v>80</v>
      </c>
      <c r="C14" s="524">
        <v>41</v>
      </c>
      <c r="D14" s="525">
        <v>44</v>
      </c>
      <c r="E14" s="525">
        <v>9</v>
      </c>
      <c r="F14" s="526">
        <v>6</v>
      </c>
      <c r="G14" s="527">
        <v>67</v>
      </c>
      <c r="H14" s="525">
        <v>3</v>
      </c>
      <c r="I14" s="525">
        <v>49</v>
      </c>
      <c r="J14" s="525">
        <v>7</v>
      </c>
      <c r="K14" s="526">
        <v>40</v>
      </c>
    </row>
    <row r="15" spans="1:13">
      <c r="A15" s="631" t="s">
        <v>139</v>
      </c>
      <c r="B15" s="653">
        <v>1174</v>
      </c>
      <c r="C15" s="649">
        <v>36</v>
      </c>
      <c r="D15" s="650">
        <v>52</v>
      </c>
      <c r="E15" s="650">
        <v>8</v>
      </c>
      <c r="F15" s="651">
        <v>4</v>
      </c>
      <c r="G15" s="654">
        <v>30</v>
      </c>
      <c r="H15" s="650">
        <v>13</v>
      </c>
      <c r="I15" s="650">
        <v>27</v>
      </c>
      <c r="J15" s="650">
        <v>20</v>
      </c>
      <c r="K15" s="651">
        <v>40</v>
      </c>
    </row>
    <row r="16" spans="1:13">
      <c r="A16" s="101" t="s">
        <v>164</v>
      </c>
      <c r="B16" s="523">
        <v>130</v>
      </c>
      <c r="C16" s="524">
        <v>98</v>
      </c>
      <c r="D16" s="525">
        <v>1</v>
      </c>
      <c r="E16" s="525">
        <v>0</v>
      </c>
      <c r="F16" s="526">
        <v>1</v>
      </c>
      <c r="G16" s="527" t="s">
        <v>480</v>
      </c>
      <c r="H16" s="525">
        <v>0</v>
      </c>
      <c r="I16" s="525">
        <v>0</v>
      </c>
      <c r="J16" s="525">
        <v>0</v>
      </c>
      <c r="K16" s="526">
        <v>0</v>
      </c>
    </row>
    <row r="17" spans="1:11">
      <c r="A17" s="101" t="s">
        <v>165</v>
      </c>
      <c r="B17" s="523">
        <v>302</v>
      </c>
      <c r="C17" s="524">
        <v>41</v>
      </c>
      <c r="D17" s="525">
        <v>52</v>
      </c>
      <c r="E17" s="525">
        <v>3</v>
      </c>
      <c r="F17" s="526">
        <v>4</v>
      </c>
      <c r="G17" s="527">
        <v>3</v>
      </c>
      <c r="H17" s="525">
        <v>67</v>
      </c>
      <c r="I17" s="525">
        <v>33</v>
      </c>
      <c r="J17" s="525">
        <v>0</v>
      </c>
      <c r="K17" s="526">
        <v>0</v>
      </c>
    </row>
    <row r="18" spans="1:11">
      <c r="A18" s="159" t="s">
        <v>187</v>
      </c>
      <c r="B18" s="523">
        <v>39</v>
      </c>
      <c r="C18" s="524">
        <v>3</v>
      </c>
      <c r="D18" s="525">
        <v>0</v>
      </c>
      <c r="E18" s="525">
        <v>82</v>
      </c>
      <c r="F18" s="526">
        <v>15</v>
      </c>
      <c r="G18" s="527">
        <v>6</v>
      </c>
      <c r="H18" s="525">
        <v>17</v>
      </c>
      <c r="I18" s="525">
        <v>0</v>
      </c>
      <c r="J18" s="525">
        <v>17</v>
      </c>
      <c r="K18" s="526">
        <v>67</v>
      </c>
    </row>
    <row r="19" spans="1:11">
      <c r="A19" s="101" t="s">
        <v>166</v>
      </c>
      <c r="B19" s="523">
        <v>703</v>
      </c>
      <c r="C19" s="524">
        <v>24</v>
      </c>
      <c r="D19" s="525">
        <v>64</v>
      </c>
      <c r="E19" s="525">
        <v>8</v>
      </c>
      <c r="F19" s="526">
        <v>4</v>
      </c>
      <c r="G19" s="527">
        <v>21</v>
      </c>
      <c r="H19" s="525">
        <v>5</v>
      </c>
      <c r="I19" s="525">
        <v>33</v>
      </c>
      <c r="J19" s="525">
        <v>24</v>
      </c>
      <c r="K19" s="526">
        <v>38</v>
      </c>
    </row>
    <row r="20" spans="1:11">
      <c r="A20" s="631" t="s">
        <v>13</v>
      </c>
      <c r="B20" s="653">
        <v>6845</v>
      </c>
      <c r="C20" s="649">
        <v>35</v>
      </c>
      <c r="D20" s="650">
        <v>27</v>
      </c>
      <c r="E20" s="650">
        <v>16</v>
      </c>
      <c r="F20" s="651">
        <v>22</v>
      </c>
      <c r="G20" s="654">
        <v>2231</v>
      </c>
      <c r="H20" s="650">
        <v>18</v>
      </c>
      <c r="I20" s="650">
        <v>26</v>
      </c>
      <c r="J20" s="650">
        <v>19</v>
      </c>
      <c r="K20" s="651">
        <v>37</v>
      </c>
    </row>
    <row r="21" spans="1:11">
      <c r="A21" s="101" t="s">
        <v>167</v>
      </c>
      <c r="B21" s="523">
        <v>755</v>
      </c>
      <c r="C21" s="524">
        <v>63</v>
      </c>
      <c r="D21" s="525">
        <v>29</v>
      </c>
      <c r="E21" s="525">
        <v>2</v>
      </c>
      <c r="F21" s="526">
        <v>6</v>
      </c>
      <c r="G21" s="527">
        <v>41</v>
      </c>
      <c r="H21" s="525">
        <v>29</v>
      </c>
      <c r="I21" s="525">
        <v>51</v>
      </c>
      <c r="J21" s="525">
        <v>0</v>
      </c>
      <c r="K21" s="526">
        <v>20</v>
      </c>
    </row>
    <row r="22" spans="1:11">
      <c r="A22" s="101" t="s">
        <v>193</v>
      </c>
      <c r="B22" s="523">
        <v>107</v>
      </c>
      <c r="C22" s="524">
        <v>39</v>
      </c>
      <c r="D22" s="525">
        <v>32</v>
      </c>
      <c r="E22" s="525">
        <v>12</v>
      </c>
      <c r="F22" s="526">
        <v>17</v>
      </c>
      <c r="G22" s="527">
        <v>4</v>
      </c>
      <c r="H22" s="525">
        <v>0</v>
      </c>
      <c r="I22" s="525">
        <v>50</v>
      </c>
      <c r="J22" s="525">
        <v>25</v>
      </c>
      <c r="K22" s="526">
        <v>25</v>
      </c>
    </row>
    <row r="23" spans="1:11">
      <c r="A23" s="101" t="s">
        <v>128</v>
      </c>
      <c r="B23" s="523">
        <v>88</v>
      </c>
      <c r="C23" s="524">
        <v>36</v>
      </c>
      <c r="D23" s="525">
        <v>44</v>
      </c>
      <c r="E23" s="525">
        <v>5</v>
      </c>
      <c r="F23" s="526">
        <v>15</v>
      </c>
      <c r="G23" s="527">
        <v>1</v>
      </c>
      <c r="H23" s="525">
        <v>0</v>
      </c>
      <c r="I23" s="525">
        <v>100</v>
      </c>
      <c r="J23" s="525">
        <v>0</v>
      </c>
      <c r="K23" s="526">
        <v>0</v>
      </c>
    </row>
    <row r="24" spans="1:11">
      <c r="A24" s="101" t="s">
        <v>123</v>
      </c>
      <c r="B24" s="523">
        <v>192</v>
      </c>
      <c r="C24" s="524">
        <v>29</v>
      </c>
      <c r="D24" s="525">
        <v>42</v>
      </c>
      <c r="E24" s="525">
        <v>20</v>
      </c>
      <c r="F24" s="526">
        <v>10</v>
      </c>
      <c r="G24" s="527">
        <v>8</v>
      </c>
      <c r="H24" s="525">
        <v>25</v>
      </c>
      <c r="I24" s="525">
        <v>63</v>
      </c>
      <c r="J24" s="525">
        <v>0</v>
      </c>
      <c r="K24" s="526">
        <v>13</v>
      </c>
    </row>
    <row r="25" spans="1:11">
      <c r="A25" s="101" t="s">
        <v>14</v>
      </c>
      <c r="B25" s="523">
        <v>3696</v>
      </c>
      <c r="C25" s="524">
        <v>30</v>
      </c>
      <c r="D25" s="525">
        <v>23</v>
      </c>
      <c r="E25" s="525">
        <v>17</v>
      </c>
      <c r="F25" s="526">
        <v>30</v>
      </c>
      <c r="G25" s="527">
        <v>1699</v>
      </c>
      <c r="H25" s="525">
        <v>18</v>
      </c>
      <c r="I25" s="525">
        <v>22</v>
      </c>
      <c r="J25" s="525">
        <v>18</v>
      </c>
      <c r="K25" s="526">
        <v>42</v>
      </c>
    </row>
    <row r="26" spans="1:11">
      <c r="A26" s="101" t="s">
        <v>15</v>
      </c>
      <c r="B26" s="523">
        <v>1196</v>
      </c>
      <c r="C26" s="524">
        <v>35</v>
      </c>
      <c r="D26" s="525">
        <v>29</v>
      </c>
      <c r="E26" s="525">
        <v>20</v>
      </c>
      <c r="F26" s="526">
        <v>16</v>
      </c>
      <c r="G26" s="527">
        <v>264</v>
      </c>
      <c r="H26" s="525">
        <v>22</v>
      </c>
      <c r="I26" s="525">
        <v>32</v>
      </c>
      <c r="J26" s="525">
        <v>26</v>
      </c>
      <c r="K26" s="526">
        <v>20</v>
      </c>
    </row>
    <row r="27" spans="1:11">
      <c r="A27" s="101" t="s">
        <v>16</v>
      </c>
      <c r="B27" s="523">
        <v>272</v>
      </c>
      <c r="C27" s="524">
        <v>33</v>
      </c>
      <c r="D27" s="525">
        <v>28</v>
      </c>
      <c r="E27" s="525">
        <v>30</v>
      </c>
      <c r="F27" s="526">
        <v>10</v>
      </c>
      <c r="G27" s="527">
        <v>138</v>
      </c>
      <c r="H27" s="525">
        <v>13</v>
      </c>
      <c r="I27" s="525">
        <v>38</v>
      </c>
      <c r="J27" s="525">
        <v>25</v>
      </c>
      <c r="K27" s="526">
        <v>24</v>
      </c>
    </row>
    <row r="28" spans="1:11">
      <c r="A28" s="101" t="s">
        <v>130</v>
      </c>
      <c r="B28" s="523">
        <v>539</v>
      </c>
      <c r="C28" s="524">
        <v>31</v>
      </c>
      <c r="D28" s="525">
        <v>38</v>
      </c>
      <c r="E28" s="525">
        <v>14</v>
      </c>
      <c r="F28" s="526">
        <v>16</v>
      </c>
      <c r="G28" s="527">
        <v>76</v>
      </c>
      <c r="H28" s="525">
        <v>20</v>
      </c>
      <c r="I28" s="525">
        <v>45</v>
      </c>
      <c r="J28" s="525">
        <v>12</v>
      </c>
      <c r="K28" s="526">
        <v>24</v>
      </c>
    </row>
    <row r="29" spans="1:11">
      <c r="A29" s="631" t="s">
        <v>140</v>
      </c>
      <c r="B29" s="653">
        <v>1472</v>
      </c>
      <c r="C29" s="649">
        <v>20</v>
      </c>
      <c r="D29" s="650">
        <v>33</v>
      </c>
      <c r="E29" s="650">
        <v>29</v>
      </c>
      <c r="F29" s="651">
        <v>18</v>
      </c>
      <c r="G29" s="654">
        <v>221</v>
      </c>
      <c r="H29" s="650">
        <v>12</v>
      </c>
      <c r="I29" s="650">
        <v>29</v>
      </c>
      <c r="J29" s="650">
        <v>28</v>
      </c>
      <c r="K29" s="651">
        <v>30</v>
      </c>
    </row>
    <row r="30" spans="1:11">
      <c r="A30" s="101" t="s">
        <v>168</v>
      </c>
      <c r="B30" s="523">
        <v>107</v>
      </c>
      <c r="C30" s="524">
        <v>59</v>
      </c>
      <c r="D30" s="525">
        <v>31</v>
      </c>
      <c r="E30" s="525">
        <v>4</v>
      </c>
      <c r="F30" s="526">
        <v>7</v>
      </c>
      <c r="G30" s="527">
        <v>14</v>
      </c>
      <c r="H30" s="525">
        <v>43</v>
      </c>
      <c r="I30" s="525">
        <v>57</v>
      </c>
      <c r="J30" s="525">
        <v>0</v>
      </c>
      <c r="K30" s="526">
        <v>0</v>
      </c>
    </row>
    <row r="31" spans="1:11">
      <c r="A31" s="101" t="s">
        <v>169</v>
      </c>
      <c r="B31" s="523">
        <v>1365</v>
      </c>
      <c r="C31" s="524">
        <v>17</v>
      </c>
      <c r="D31" s="525">
        <v>33</v>
      </c>
      <c r="E31" s="525">
        <v>31</v>
      </c>
      <c r="F31" s="526">
        <v>19</v>
      </c>
      <c r="G31" s="527">
        <v>207</v>
      </c>
      <c r="H31" s="525">
        <v>10</v>
      </c>
      <c r="I31" s="525">
        <v>28</v>
      </c>
      <c r="J31" s="525">
        <v>30</v>
      </c>
      <c r="K31" s="526">
        <v>32</v>
      </c>
    </row>
    <row r="32" spans="1:11">
      <c r="A32" s="631" t="s">
        <v>17</v>
      </c>
      <c r="B32" s="653">
        <v>11944</v>
      </c>
      <c r="C32" s="649">
        <v>22</v>
      </c>
      <c r="D32" s="650">
        <v>29</v>
      </c>
      <c r="E32" s="650">
        <v>24</v>
      </c>
      <c r="F32" s="651">
        <v>25</v>
      </c>
      <c r="G32" s="654">
        <v>1974</v>
      </c>
      <c r="H32" s="650">
        <v>11</v>
      </c>
      <c r="I32" s="650">
        <v>28</v>
      </c>
      <c r="J32" s="650">
        <v>19</v>
      </c>
      <c r="K32" s="651">
        <v>42</v>
      </c>
    </row>
    <row r="33" spans="1:11">
      <c r="A33" s="101" t="s">
        <v>170</v>
      </c>
      <c r="B33" s="523">
        <v>6470</v>
      </c>
      <c r="C33" s="524">
        <v>20</v>
      </c>
      <c r="D33" s="525">
        <v>27</v>
      </c>
      <c r="E33" s="525">
        <v>21</v>
      </c>
      <c r="F33" s="526">
        <v>32</v>
      </c>
      <c r="G33" s="527">
        <v>1182</v>
      </c>
      <c r="H33" s="525">
        <v>11</v>
      </c>
      <c r="I33" s="525">
        <v>25</v>
      </c>
      <c r="J33" s="525">
        <v>16</v>
      </c>
      <c r="K33" s="526">
        <v>49</v>
      </c>
    </row>
    <row r="34" spans="1:11">
      <c r="A34" s="101" t="s">
        <v>188</v>
      </c>
      <c r="B34" s="523">
        <v>1590</v>
      </c>
      <c r="C34" s="524">
        <v>37</v>
      </c>
      <c r="D34" s="525">
        <v>39</v>
      </c>
      <c r="E34" s="525">
        <v>13</v>
      </c>
      <c r="F34" s="526">
        <v>10</v>
      </c>
      <c r="G34" s="527">
        <v>145</v>
      </c>
      <c r="H34" s="525">
        <v>12</v>
      </c>
      <c r="I34" s="525">
        <v>59</v>
      </c>
      <c r="J34" s="525">
        <v>8</v>
      </c>
      <c r="K34" s="526">
        <v>21</v>
      </c>
    </row>
    <row r="35" spans="1:11">
      <c r="A35" s="101" t="s">
        <v>171</v>
      </c>
      <c r="B35" s="523">
        <v>3808</v>
      </c>
      <c r="C35" s="524">
        <v>18</v>
      </c>
      <c r="D35" s="525">
        <v>27</v>
      </c>
      <c r="E35" s="525">
        <v>36</v>
      </c>
      <c r="F35" s="526">
        <v>20</v>
      </c>
      <c r="G35" s="527">
        <v>622</v>
      </c>
      <c r="H35" s="525">
        <v>10</v>
      </c>
      <c r="I35" s="525">
        <v>28</v>
      </c>
      <c r="J35" s="525">
        <v>27</v>
      </c>
      <c r="K35" s="526">
        <v>34</v>
      </c>
    </row>
    <row r="36" spans="1:11">
      <c r="A36" s="101" t="s">
        <v>172</v>
      </c>
      <c r="B36" s="523">
        <v>76</v>
      </c>
      <c r="C36" s="524">
        <v>57</v>
      </c>
      <c r="D36" s="525">
        <v>25</v>
      </c>
      <c r="E36" s="525">
        <v>7</v>
      </c>
      <c r="F36" s="526">
        <v>12</v>
      </c>
      <c r="G36" s="527">
        <v>25</v>
      </c>
      <c r="H36" s="525">
        <v>12</v>
      </c>
      <c r="I36" s="525">
        <v>32</v>
      </c>
      <c r="J36" s="525">
        <v>12</v>
      </c>
      <c r="K36" s="526">
        <v>44</v>
      </c>
    </row>
    <row r="37" spans="1:11" s="99" customFormat="1">
      <c r="A37" s="215" t="s">
        <v>18</v>
      </c>
      <c r="B37" s="521">
        <v>38783</v>
      </c>
      <c r="C37" s="512">
        <v>9</v>
      </c>
      <c r="D37" s="513">
        <v>17</v>
      </c>
      <c r="E37" s="513">
        <v>62</v>
      </c>
      <c r="F37" s="514">
        <v>12</v>
      </c>
      <c r="G37" s="522">
        <v>8433</v>
      </c>
      <c r="H37" s="513">
        <v>3</v>
      </c>
      <c r="I37" s="513">
        <v>15</v>
      </c>
      <c r="J37" s="513">
        <v>61</v>
      </c>
      <c r="K37" s="514">
        <v>21</v>
      </c>
    </row>
    <row r="38" spans="1:11">
      <c r="A38" s="631" t="s">
        <v>19</v>
      </c>
      <c r="B38" s="653">
        <v>17802</v>
      </c>
      <c r="C38" s="649">
        <v>17</v>
      </c>
      <c r="D38" s="650">
        <v>31</v>
      </c>
      <c r="E38" s="650">
        <v>30</v>
      </c>
      <c r="F38" s="651">
        <v>22</v>
      </c>
      <c r="G38" s="654">
        <v>3735</v>
      </c>
      <c r="H38" s="650">
        <v>6</v>
      </c>
      <c r="I38" s="650">
        <v>28</v>
      </c>
      <c r="J38" s="650">
        <v>24</v>
      </c>
      <c r="K38" s="651">
        <v>42</v>
      </c>
    </row>
    <row r="39" spans="1:11">
      <c r="A39" s="101" t="s">
        <v>173</v>
      </c>
      <c r="B39" s="523">
        <v>6613</v>
      </c>
      <c r="C39" s="524">
        <v>21</v>
      </c>
      <c r="D39" s="525">
        <v>35</v>
      </c>
      <c r="E39" s="525">
        <v>27</v>
      </c>
      <c r="F39" s="526">
        <v>17</v>
      </c>
      <c r="G39" s="527">
        <v>1688</v>
      </c>
      <c r="H39" s="525">
        <v>7</v>
      </c>
      <c r="I39" s="525">
        <v>32</v>
      </c>
      <c r="J39" s="525">
        <v>24</v>
      </c>
      <c r="K39" s="526">
        <v>37</v>
      </c>
    </row>
    <row r="40" spans="1:11">
      <c r="A40" s="101" t="s">
        <v>194</v>
      </c>
      <c r="B40" s="523">
        <v>9840</v>
      </c>
      <c r="C40" s="524">
        <v>14</v>
      </c>
      <c r="D40" s="525">
        <v>30</v>
      </c>
      <c r="E40" s="525">
        <v>31</v>
      </c>
      <c r="F40" s="526">
        <v>25</v>
      </c>
      <c r="G40" s="527">
        <v>1609</v>
      </c>
      <c r="H40" s="525">
        <v>5</v>
      </c>
      <c r="I40" s="525">
        <v>21</v>
      </c>
      <c r="J40" s="525">
        <v>25</v>
      </c>
      <c r="K40" s="526">
        <v>50</v>
      </c>
    </row>
    <row r="41" spans="1:11">
      <c r="A41" s="101" t="s">
        <v>189</v>
      </c>
      <c r="B41" s="523">
        <v>21</v>
      </c>
      <c r="C41" s="524">
        <v>0</v>
      </c>
      <c r="D41" s="525">
        <v>0</v>
      </c>
      <c r="E41" s="525">
        <v>52</v>
      </c>
      <c r="F41" s="526">
        <v>48</v>
      </c>
      <c r="G41" s="527">
        <v>10</v>
      </c>
      <c r="H41" s="525">
        <v>0</v>
      </c>
      <c r="I41" s="525">
        <v>20</v>
      </c>
      <c r="J41" s="525">
        <v>40</v>
      </c>
      <c r="K41" s="526">
        <v>40</v>
      </c>
    </row>
    <row r="42" spans="1:11">
      <c r="A42" s="101" t="s">
        <v>182</v>
      </c>
      <c r="B42" s="523">
        <v>1328</v>
      </c>
      <c r="C42" s="524">
        <v>19</v>
      </c>
      <c r="D42" s="525">
        <v>23</v>
      </c>
      <c r="E42" s="525">
        <v>40</v>
      </c>
      <c r="F42" s="526">
        <v>19</v>
      </c>
      <c r="G42" s="527">
        <v>428</v>
      </c>
      <c r="H42" s="525">
        <v>5</v>
      </c>
      <c r="I42" s="525">
        <v>36</v>
      </c>
      <c r="J42" s="525">
        <v>26</v>
      </c>
      <c r="K42" s="526">
        <v>33</v>
      </c>
    </row>
    <row r="43" spans="1:11">
      <c r="A43" s="631" t="s">
        <v>20</v>
      </c>
      <c r="B43" s="653">
        <v>20981</v>
      </c>
      <c r="C43" s="649">
        <v>2</v>
      </c>
      <c r="D43" s="650">
        <v>6</v>
      </c>
      <c r="E43" s="650">
        <v>88</v>
      </c>
      <c r="F43" s="651">
        <v>4</v>
      </c>
      <c r="G43" s="654">
        <v>4698</v>
      </c>
      <c r="H43" s="650">
        <v>0.4</v>
      </c>
      <c r="I43" s="650">
        <v>4</v>
      </c>
      <c r="J43" s="650">
        <v>91</v>
      </c>
      <c r="K43" s="651">
        <v>5</v>
      </c>
    </row>
    <row r="44" spans="1:11">
      <c r="A44" s="103" t="s">
        <v>175</v>
      </c>
      <c r="B44" s="523">
        <v>2850</v>
      </c>
      <c r="C44" s="524">
        <v>5</v>
      </c>
      <c r="D44" s="525">
        <v>12</v>
      </c>
      <c r="E44" s="525">
        <v>80</v>
      </c>
      <c r="F44" s="526">
        <v>2</v>
      </c>
      <c r="G44" s="527">
        <v>510</v>
      </c>
      <c r="H44" s="525">
        <v>0</v>
      </c>
      <c r="I44" s="525">
        <v>6</v>
      </c>
      <c r="J44" s="525">
        <v>91</v>
      </c>
      <c r="K44" s="526">
        <v>3</v>
      </c>
    </row>
    <row r="45" spans="1:11">
      <c r="A45" s="102" t="s">
        <v>176</v>
      </c>
      <c r="B45" s="523">
        <v>2668</v>
      </c>
      <c r="C45" s="524">
        <v>2</v>
      </c>
      <c r="D45" s="525">
        <v>18</v>
      </c>
      <c r="E45" s="525">
        <v>79</v>
      </c>
      <c r="F45" s="526">
        <v>1</v>
      </c>
      <c r="G45" s="527">
        <v>717</v>
      </c>
      <c r="H45" s="525">
        <v>0.4</v>
      </c>
      <c r="I45" s="525">
        <v>18</v>
      </c>
      <c r="J45" s="525">
        <v>80</v>
      </c>
      <c r="K45" s="526">
        <v>1</v>
      </c>
    </row>
    <row r="46" spans="1:11">
      <c r="A46" s="103" t="s">
        <v>177</v>
      </c>
      <c r="B46" s="523">
        <v>7478</v>
      </c>
      <c r="C46" s="524">
        <v>0.4</v>
      </c>
      <c r="D46" s="525">
        <v>0.4</v>
      </c>
      <c r="E46" s="525">
        <v>99</v>
      </c>
      <c r="F46" s="526">
        <v>1</v>
      </c>
      <c r="G46" s="527">
        <v>1693</v>
      </c>
      <c r="H46" s="525">
        <v>0</v>
      </c>
      <c r="I46" s="525">
        <v>0</v>
      </c>
      <c r="J46" s="525">
        <v>99</v>
      </c>
      <c r="K46" s="526">
        <v>1</v>
      </c>
    </row>
    <row r="47" spans="1:11">
      <c r="A47" s="103" t="s">
        <v>191</v>
      </c>
      <c r="B47" s="523">
        <v>5112</v>
      </c>
      <c r="C47" s="524">
        <v>3</v>
      </c>
      <c r="D47" s="525">
        <v>6</v>
      </c>
      <c r="E47" s="525">
        <v>79</v>
      </c>
      <c r="F47" s="526">
        <v>11</v>
      </c>
      <c r="G47" s="527">
        <v>1173</v>
      </c>
      <c r="H47" s="525">
        <v>0.4</v>
      </c>
      <c r="I47" s="525">
        <v>3</v>
      </c>
      <c r="J47" s="525">
        <v>83</v>
      </c>
      <c r="K47" s="526">
        <v>13</v>
      </c>
    </row>
    <row r="48" spans="1:11">
      <c r="A48" s="103" t="s">
        <v>178</v>
      </c>
      <c r="B48" s="523">
        <v>979</v>
      </c>
      <c r="C48" s="524">
        <v>0</v>
      </c>
      <c r="D48" s="525">
        <v>0.4</v>
      </c>
      <c r="E48" s="525">
        <v>94</v>
      </c>
      <c r="F48" s="526">
        <v>5</v>
      </c>
      <c r="G48" s="527">
        <v>87</v>
      </c>
      <c r="H48" s="525">
        <v>0</v>
      </c>
      <c r="I48" s="525">
        <v>0</v>
      </c>
      <c r="J48" s="525">
        <v>86</v>
      </c>
      <c r="K48" s="526">
        <v>14</v>
      </c>
    </row>
    <row r="49" spans="1:11">
      <c r="A49" s="104" t="s">
        <v>319</v>
      </c>
      <c r="B49" s="528">
        <v>1894</v>
      </c>
      <c r="C49" s="529">
        <v>0.4</v>
      </c>
      <c r="D49" s="530">
        <v>1</v>
      </c>
      <c r="E49" s="530">
        <v>94</v>
      </c>
      <c r="F49" s="531">
        <v>5</v>
      </c>
      <c r="G49" s="532">
        <v>518</v>
      </c>
      <c r="H49" s="530">
        <v>0</v>
      </c>
      <c r="I49" s="530">
        <v>0.4</v>
      </c>
      <c r="J49" s="530">
        <v>95</v>
      </c>
      <c r="K49" s="531">
        <v>5</v>
      </c>
    </row>
    <row r="50" spans="1:11" s="120" customFormat="1" ht="11">
      <c r="A50" s="298" t="s">
        <v>318</v>
      </c>
    </row>
  </sheetData>
  <sheetProtection password="ECB4" sheet="1" objects="1" scenarios="1"/>
  <mergeCells count="7">
    <mergeCell ref="A4:A6"/>
    <mergeCell ref="B5:B6"/>
    <mergeCell ref="G5:G6"/>
    <mergeCell ref="B4:F4"/>
    <mergeCell ref="G4:K4"/>
    <mergeCell ref="C5:F5"/>
    <mergeCell ref="H5:K5"/>
  </mergeCells>
  <phoneticPr fontId="10" type="noConversion"/>
  <hyperlinks>
    <hyperlink ref="A1" location="Contents!A1" display="Return to index" xr:uid="{00000000-0004-0000-1700-000000000000}"/>
  </hyperlinks>
  <pageMargins left="0.75" right="0.75" top="1" bottom="1" header="0.5" footer="0.5"/>
  <pageSetup paperSize="9" scale="64"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2">
    <pageSetUpPr fitToPage="1"/>
  </sheetPr>
  <dimension ref="A1:V56"/>
  <sheetViews>
    <sheetView showGridLines="0" topLeftCell="B1" workbookViewId="0">
      <selection activeCell="B5" sqref="B5"/>
    </sheetView>
  </sheetViews>
  <sheetFormatPr baseColWidth="10" defaultColWidth="8.83203125" defaultRowHeight="13"/>
  <cols>
    <col min="1" max="1" width="0" hidden="1" customWidth="1"/>
    <col min="2" max="2" width="32.5" customWidth="1"/>
    <col min="3" max="3" width="8.6640625" customWidth="1"/>
    <col min="4" max="5" width="8.5" customWidth="1"/>
    <col min="7" max="8" width="8.5" customWidth="1"/>
    <col min="9" max="9" width="8.6640625" customWidth="1"/>
    <col min="10" max="11" width="8.83203125" customWidth="1"/>
    <col min="12" max="12" width="8.6640625" customWidth="1"/>
  </cols>
  <sheetData>
    <row r="1" spans="1:13">
      <c r="A1" t="s">
        <v>369</v>
      </c>
      <c r="B1" s="100" t="s">
        <v>89</v>
      </c>
    </row>
    <row r="2" spans="1:13" ht="14">
      <c r="A2" t="s">
        <v>380</v>
      </c>
      <c r="B2" s="48" t="s">
        <v>428</v>
      </c>
      <c r="C2" s="67"/>
      <c r="D2" s="67"/>
      <c r="E2" s="67"/>
      <c r="F2" s="67"/>
      <c r="G2" s="67"/>
      <c r="H2" s="67"/>
      <c r="I2" s="67"/>
      <c r="J2" s="67"/>
      <c r="K2" s="67"/>
      <c r="L2" s="67"/>
    </row>
    <row r="3" spans="1:13" ht="14">
      <c r="B3" s="48"/>
      <c r="C3" s="67"/>
      <c r="D3" s="67"/>
      <c r="E3" s="67"/>
      <c r="F3" s="67"/>
      <c r="G3" s="67"/>
      <c r="H3" s="67"/>
      <c r="I3" s="67"/>
      <c r="J3" s="67"/>
      <c r="K3" s="67"/>
      <c r="L3" s="67"/>
    </row>
    <row r="4" spans="1:13" ht="14">
      <c r="B4" s="33" t="s">
        <v>362</v>
      </c>
      <c r="C4" s="110"/>
      <c r="D4" s="110"/>
      <c r="E4" s="110"/>
      <c r="F4" s="110"/>
      <c r="G4" s="110"/>
      <c r="H4" s="110"/>
      <c r="I4" s="110"/>
      <c r="J4" s="110"/>
      <c r="K4" s="110"/>
      <c r="L4" s="110"/>
      <c r="M4" s="110"/>
    </row>
    <row r="5" spans="1:13" ht="14">
      <c r="B5" s="784" t="s">
        <v>369</v>
      </c>
    </row>
    <row r="6" spans="1:13" ht="12.75" customHeight="1">
      <c r="B6" s="48"/>
      <c r="C6" s="67"/>
      <c r="D6" s="67"/>
      <c r="E6" s="67"/>
      <c r="F6" s="67"/>
      <c r="G6" s="67"/>
      <c r="H6" s="67"/>
      <c r="I6" s="67"/>
      <c r="J6" s="67"/>
      <c r="K6" s="67"/>
      <c r="L6" s="67"/>
    </row>
    <row r="7" spans="1:13" ht="36">
      <c r="B7" s="438" t="s">
        <v>30</v>
      </c>
      <c r="C7" s="776" t="s">
        <v>117</v>
      </c>
      <c r="D7" s="776" t="s">
        <v>127</v>
      </c>
      <c r="E7" s="776" t="s">
        <v>136</v>
      </c>
      <c r="F7" s="776" t="s">
        <v>161</v>
      </c>
      <c r="G7" s="776" t="s">
        <v>205</v>
      </c>
      <c r="H7" s="776" t="s">
        <v>264</v>
      </c>
      <c r="I7" s="776" t="s">
        <v>336</v>
      </c>
      <c r="J7" s="776" t="s">
        <v>343</v>
      </c>
      <c r="K7" s="776" t="s">
        <v>365</v>
      </c>
      <c r="L7" s="777" t="s">
        <v>471</v>
      </c>
      <c r="M7" s="291" t="str">
        <f>IF($B$5=$A$1,'Table 9a'!L4,IF($B$5=$A$2,""))</f>
        <v>% change 2018-19 to 2019-20</v>
      </c>
    </row>
    <row r="8" spans="1:13">
      <c r="B8" s="660" t="s">
        <v>138</v>
      </c>
      <c r="C8" s="936">
        <f>IF($B$5=$A$1,'Table 9a'!B5,IF($B$5=$A$2,'Table 9b'!B5))</f>
        <v>15320</v>
      </c>
      <c r="D8" s="936">
        <f>IF($B$5=$A$1,'Table 9a'!C5,IF($B$5=$A$2,'Table 9b'!C5))</f>
        <v>15950</v>
      </c>
      <c r="E8" s="936">
        <f>IF($B$5=$A$1,'Table 9a'!D5,IF($B$5=$A$2,'Table 9b'!D5))</f>
        <v>14789</v>
      </c>
      <c r="F8" s="936">
        <f>IF($B$5=$A$1,'Table 9a'!E5,IF($B$5=$A$2,'Table 9b'!E5))</f>
        <v>14172</v>
      </c>
      <c r="G8" s="936">
        <f>IF($B$5=$A$1,'Table 9a'!F5,IF($B$5=$A$2,'Table 9b'!F5))</f>
        <v>14038</v>
      </c>
      <c r="H8" s="936">
        <f>IF($B$5=$A$1,'Table 9a'!G5,IF($B$5=$A$2,'Table 9b'!G5))</f>
        <v>13755</v>
      </c>
      <c r="I8" s="936">
        <f>IF($B$5=$A$1,'Table 9a'!H5,IF($B$5=$A$2,'Table 9b'!H5))</f>
        <v>12699</v>
      </c>
      <c r="J8" s="936">
        <f>IF($B$5=$A$1,'Table 9a'!I5,IF($B$5=$A$2,'Table 9b'!I5))</f>
        <v>11980</v>
      </c>
      <c r="K8" s="936">
        <f>IF($B$5=$A$1,'Table 9a'!J5,IF($B$5=$A$2,'Table 9b'!J5))</f>
        <v>12221</v>
      </c>
      <c r="L8" s="937">
        <f>IF($B$5=$A$1,'Table 9a'!K5,IF($B$5=$A$2,'Table 9b'!K5))</f>
        <v>11101</v>
      </c>
      <c r="M8" s="892">
        <f>IF($B$5=$A$1,'Table 9a'!L5,"")</f>
        <v>-9.1645528189182528</v>
      </c>
    </row>
    <row r="9" spans="1:13" ht="22.5" customHeight="1">
      <c r="B9" s="855" t="s">
        <v>11</v>
      </c>
      <c r="C9" s="938">
        <f>IF($B$5=$A$1,'Table 9a'!B6,IF($B$5=$A$2,'Table 9b'!B6))</f>
        <v>10906</v>
      </c>
      <c r="D9" s="938">
        <f>IF($B$5=$A$1,'Table 9a'!C6,IF($B$5=$A$2,'Table 9b'!C6))</f>
        <v>11062</v>
      </c>
      <c r="E9" s="938">
        <f>IF($B$5=$A$1,'Table 9a'!D6,IF($B$5=$A$2,'Table 9b'!D6))</f>
        <v>10177</v>
      </c>
      <c r="F9" s="938">
        <f>IF($B$5=$A$1,'Table 9a'!E6,IF($B$5=$A$2,'Table 9b'!E6))</f>
        <v>9691</v>
      </c>
      <c r="G9" s="938">
        <f>IF($B$5=$A$1,'Table 9a'!F6,IF($B$5=$A$2,'Table 9b'!F6))</f>
        <v>9483</v>
      </c>
      <c r="H9" s="938">
        <f>IF($B$5=$A$1,'Table 9a'!G6,IF($B$5=$A$2,'Table 9b'!G6))</f>
        <v>9093</v>
      </c>
      <c r="I9" s="938">
        <f>IF($B$5=$A$1,'Table 9a'!H6,IF($B$5=$A$2,'Table 9b'!H6))</f>
        <v>8335</v>
      </c>
      <c r="J9" s="938">
        <f>IF($B$5=$A$1,'Table 9a'!I6,IF($B$5=$A$2,'Table 9b'!I6))</f>
        <v>7849</v>
      </c>
      <c r="K9" s="938">
        <f>IF($B$5=$A$1,'Table 9a'!J6,IF($B$5=$A$2,'Table 9b'!J6))</f>
        <v>8294</v>
      </c>
      <c r="L9" s="939">
        <f>IF($B$5=$A$1,'Table 9a'!K6,IF($B$5=$A$2,'Table 9b'!K6))</f>
        <v>7452</v>
      </c>
      <c r="M9" s="895">
        <f>IF($B$5=$A$1,'Table 9a'!L6,"")</f>
        <v>-10.151917048468775</v>
      </c>
    </row>
    <row r="10" spans="1:13">
      <c r="B10" s="660" t="s">
        <v>12</v>
      </c>
      <c r="C10" s="936">
        <f>IF($B$5=$A$1,'Table 9a'!B7,IF($B$5=$A$2,'Table 9b'!B7))</f>
        <v>1357</v>
      </c>
      <c r="D10" s="936">
        <f>IF($B$5=$A$1,'Table 9a'!C7,IF($B$5=$A$2,'Table 9b'!C7))</f>
        <v>1486</v>
      </c>
      <c r="E10" s="936">
        <f>IF($B$5=$A$1,'Table 9a'!D7,IF($B$5=$A$2,'Table 9b'!D7))</f>
        <v>1276</v>
      </c>
      <c r="F10" s="936">
        <f>IF($B$5=$A$1,'Table 9a'!E7,IF($B$5=$A$2,'Table 9b'!E7))</f>
        <v>1104</v>
      </c>
      <c r="G10" s="936">
        <f>IF($B$5=$A$1,'Table 9a'!F7,IF($B$5=$A$2,'Table 9b'!F7))</f>
        <v>1027</v>
      </c>
      <c r="H10" s="936">
        <f>IF($B$5=$A$1,'Table 9a'!G7,IF($B$5=$A$2,'Table 9b'!G7))</f>
        <v>1034</v>
      </c>
      <c r="I10" s="936">
        <f>IF($B$5=$A$1,'Table 9a'!H7,IF($B$5=$A$2,'Table 9b'!H7))</f>
        <v>978</v>
      </c>
      <c r="J10" s="936">
        <f>IF($B$5=$A$1,'Table 9a'!I7,IF($B$5=$A$2,'Table 9b'!I7))</f>
        <v>960</v>
      </c>
      <c r="K10" s="936">
        <f>IF($B$5=$A$1,'Table 9a'!J7,IF($B$5=$A$2,'Table 9b'!J7))</f>
        <v>1030</v>
      </c>
      <c r="L10" s="937">
        <f>IF($B$5=$A$1,'Table 9a'!K7,IF($B$5=$A$2,'Table 9b'!K7))</f>
        <v>1107</v>
      </c>
      <c r="M10" s="892">
        <f>IF($B$5=$A$1,'Table 9a'!L7,"")</f>
        <v>7.4757281553398087</v>
      </c>
    </row>
    <row r="11" spans="1:13">
      <c r="B11" s="308" t="s">
        <v>162</v>
      </c>
      <c r="C11" s="940">
        <f>IF($B$5=$A$1,'Table 9a'!B8,IF($B$5=$A$2,'Table 9b'!B8))</f>
        <v>97</v>
      </c>
      <c r="D11" s="940">
        <f>IF($B$5=$A$1,'Table 9a'!C8,IF($B$5=$A$2,'Table 9b'!C8))</f>
        <v>92</v>
      </c>
      <c r="E11" s="940">
        <f>IF($B$5=$A$1,'Table 9a'!D8,IF($B$5=$A$2,'Table 9b'!D8))</f>
        <v>94</v>
      </c>
      <c r="F11" s="940">
        <f>IF($B$5=$A$1,'Table 9a'!E8,IF($B$5=$A$2,'Table 9b'!E8))</f>
        <v>82</v>
      </c>
      <c r="G11" s="940">
        <f>IF($B$5=$A$1,'Table 9a'!F8,IF($B$5=$A$2,'Table 9b'!F8))</f>
        <v>56</v>
      </c>
      <c r="H11" s="940">
        <f>IF($B$5=$A$1,'Table 9a'!G8,IF($B$5=$A$2,'Table 9b'!G8))</f>
        <v>61</v>
      </c>
      <c r="I11" s="940">
        <f>IF($B$5=$A$1,'Table 9a'!H8,IF($B$5=$A$2,'Table 9b'!H8))</f>
        <v>57</v>
      </c>
      <c r="J11" s="940">
        <f>IF($B$5=$A$1,'Table 9a'!I8,IF($B$5=$A$2,'Table 9b'!I8))</f>
        <v>62</v>
      </c>
      <c r="K11" s="940">
        <f>IF($B$5=$A$1,'Table 9a'!J8,IF($B$5=$A$2,'Table 9b'!J8))</f>
        <v>59</v>
      </c>
      <c r="L11" s="941">
        <f>IF($B$5=$A$1,'Table 9a'!K8,IF($B$5=$A$2,'Table 9b'!K8))</f>
        <v>67</v>
      </c>
      <c r="M11" s="895">
        <f>IF($B$5=$A$1,'Table 9a'!L8,"")</f>
        <v>13.559322033898312</v>
      </c>
    </row>
    <row r="12" spans="1:13">
      <c r="B12" s="308" t="s">
        <v>195</v>
      </c>
      <c r="C12" s="940">
        <f>IF($B$5=$A$1,'Table 9a'!B9,IF($B$5=$A$2,'Table 9b'!B9))</f>
        <v>755</v>
      </c>
      <c r="D12" s="940">
        <f>IF($B$5=$A$1,'Table 9a'!C9,IF($B$5=$A$2,'Table 9b'!C9))</f>
        <v>844</v>
      </c>
      <c r="E12" s="940">
        <f>IF($B$5=$A$1,'Table 9a'!D9,IF($B$5=$A$2,'Table 9b'!D9))</f>
        <v>724</v>
      </c>
      <c r="F12" s="940">
        <f>IF($B$5=$A$1,'Table 9a'!E9,IF($B$5=$A$2,'Table 9b'!E9))</f>
        <v>629</v>
      </c>
      <c r="G12" s="940">
        <f>IF($B$5=$A$1,'Table 9a'!F9,IF($B$5=$A$2,'Table 9b'!F9))</f>
        <v>612</v>
      </c>
      <c r="H12" s="940">
        <f>IF($B$5=$A$1,'Table 9a'!G9,IF($B$5=$A$2,'Table 9b'!G9))</f>
        <v>639</v>
      </c>
      <c r="I12" s="940">
        <f>IF($B$5=$A$1,'Table 9a'!H9,IF($B$5=$A$2,'Table 9b'!H9))</f>
        <v>610</v>
      </c>
      <c r="J12" s="940">
        <f>IF($B$5=$A$1,'Table 9a'!I9,IF($B$5=$A$2,'Table 9b'!I9))</f>
        <v>576</v>
      </c>
      <c r="K12" s="940">
        <f>IF($B$5=$A$1,'Table 9a'!J9,IF($B$5=$A$2,'Table 9b'!J9))</f>
        <v>654</v>
      </c>
      <c r="L12" s="941">
        <f>IF($B$5=$A$1,'Table 9a'!K9,IF($B$5=$A$2,'Table 9b'!K9))</f>
        <v>661</v>
      </c>
      <c r="M12" s="895">
        <f>IF($B$5=$A$1,'Table 9a'!L9,"")</f>
        <v>1.0703363914372943</v>
      </c>
    </row>
    <row r="13" spans="1:13">
      <c r="B13" s="155" t="s">
        <v>163</v>
      </c>
      <c r="C13" s="940">
        <f>IF($B$5=$A$1,'Table 9a'!B10,IF($B$5=$A$2,'Table 9b'!B10))</f>
        <v>377</v>
      </c>
      <c r="D13" s="940">
        <f>IF($B$5=$A$1,'Table 9a'!C10,IF($B$5=$A$2,'Table 9b'!C10))</f>
        <v>470</v>
      </c>
      <c r="E13" s="940">
        <f>IF($B$5=$A$1,'Table 9a'!D10,IF($B$5=$A$2,'Table 9b'!D10))</f>
        <v>406</v>
      </c>
      <c r="F13" s="940">
        <f>IF($B$5=$A$1,'Table 9a'!E10,IF($B$5=$A$2,'Table 9b'!E10))</f>
        <v>341</v>
      </c>
      <c r="G13" s="940">
        <f>IF($B$5=$A$1,'Table 9a'!F10,IF($B$5=$A$2,'Table 9b'!F10))</f>
        <v>303</v>
      </c>
      <c r="H13" s="940">
        <f>IF($B$5=$A$1,'Table 9a'!G10,IF($B$5=$A$2,'Table 9b'!G10))</f>
        <v>301</v>
      </c>
      <c r="I13" s="940">
        <f>IF($B$5=$A$1,'Table 9a'!H10,IF($B$5=$A$2,'Table 9b'!H10))</f>
        <v>275</v>
      </c>
      <c r="J13" s="940">
        <f>IF($B$5=$A$1,'Table 9a'!I10,IF($B$5=$A$2,'Table 9b'!I10))</f>
        <v>289</v>
      </c>
      <c r="K13" s="940">
        <f>IF($B$5=$A$1,'Table 9a'!J10,IF($B$5=$A$2,'Table 9b'!J10))</f>
        <v>279</v>
      </c>
      <c r="L13" s="941">
        <f>IF($B$5=$A$1,'Table 9a'!K10,IF($B$5=$A$2,'Table 9b'!K10))</f>
        <v>305</v>
      </c>
      <c r="M13" s="895">
        <f>IF($B$5=$A$1,'Table 9a'!L10,"")</f>
        <v>9.3189964157706129</v>
      </c>
    </row>
    <row r="14" spans="1:13">
      <c r="B14" s="240" t="s">
        <v>484</v>
      </c>
      <c r="C14" s="940">
        <f>IF($B$5=$A$1,'Table 9a'!B11,IF($B$5=$A$2,'Table 9b'!B11))</f>
        <v>0</v>
      </c>
      <c r="D14" s="940">
        <f>IF($B$5=$A$1,'Table 9a'!C11,IF($B$5=$A$2,'Table 9b'!C11))</f>
        <v>0</v>
      </c>
      <c r="E14" s="940">
        <f>IF($B$5=$A$1,'Table 9a'!D11,IF($B$5=$A$2,'Table 9b'!D11))</f>
        <v>0</v>
      </c>
      <c r="F14" s="940">
        <f>IF($B$5=$A$1,'Table 9a'!E11,IF($B$5=$A$2,'Table 9b'!E11))</f>
        <v>0</v>
      </c>
      <c r="G14" s="940">
        <f>IF($B$5=$A$1,'Table 9a'!F11,IF($B$5=$A$2,'Table 9b'!F11))</f>
        <v>0</v>
      </c>
      <c r="H14" s="940">
        <f>IF($B$5=$A$1,'Table 9a'!G11,IF($B$5=$A$2,'Table 9b'!G11))</f>
        <v>0</v>
      </c>
      <c r="I14" s="940">
        <f>IF($B$5=$A$1,'Table 9a'!H11,IF($B$5=$A$2,'Table 9b'!H11))</f>
        <v>0</v>
      </c>
      <c r="J14" s="940">
        <f>IF($B$5=$A$1,'Table 9a'!I11,IF($B$5=$A$2,'Table 9b'!I11))</f>
        <v>0</v>
      </c>
      <c r="K14" s="940">
        <f>IF($B$5=$A$1,'Table 9a'!J11,IF($B$5=$A$2,'Table 9b'!J11))</f>
        <v>0</v>
      </c>
      <c r="L14" s="941">
        <f>IF($B$5=$A$1,'Table 9a'!K11,IF($B$5=$A$2,'Table 9b'!K11))</f>
        <v>39</v>
      </c>
      <c r="M14" s="895" t="str">
        <f>IF($B$5=$A$1,'Table 9a'!L11,"")</f>
        <v>-</v>
      </c>
    </row>
    <row r="15" spans="1:13">
      <c r="B15" s="308" t="s">
        <v>196</v>
      </c>
      <c r="C15" s="942">
        <f>IF($B$5=$A$1,'Table 9a'!B12,IF($B$5=$A$2,'Table 9b'!B12))</f>
        <v>128</v>
      </c>
      <c r="D15" s="942">
        <f>IF($B$5=$A$1,'Table 9a'!C12,IF($B$5=$A$2,'Table 9b'!C12))</f>
        <v>80</v>
      </c>
      <c r="E15" s="942">
        <f>IF($B$5=$A$1,'Table 9a'!D12,IF($B$5=$A$2,'Table 9b'!D12))</f>
        <v>52</v>
      </c>
      <c r="F15" s="942">
        <f>IF($B$5=$A$1,'Table 9a'!E12,IF($B$5=$A$2,'Table 9b'!E12))</f>
        <v>52</v>
      </c>
      <c r="G15" s="942">
        <f>IF($B$5=$A$1,'Table 9a'!F12,IF($B$5=$A$2,'Table 9b'!F12))</f>
        <v>56</v>
      </c>
      <c r="H15" s="942">
        <f>IF($B$5=$A$1,'Table 9a'!G12,IF($B$5=$A$2,'Table 9b'!G12))</f>
        <v>33</v>
      </c>
      <c r="I15" s="942">
        <f>IF($B$5=$A$1,'Table 9a'!H12,IF($B$5=$A$2,'Table 9b'!H12))</f>
        <v>36</v>
      </c>
      <c r="J15" s="942">
        <f>IF($B$5=$A$1,'Table 9a'!I12,IF($B$5=$A$2,'Table 9b'!I12))</f>
        <v>33</v>
      </c>
      <c r="K15" s="942">
        <f>IF($B$5=$A$1,'Table 9a'!J12,IF($B$5=$A$2,'Table 9b'!J12))</f>
        <v>38</v>
      </c>
      <c r="L15" s="943">
        <f>IF($B$5=$A$1,'Table 9a'!K12,IF($B$5=$A$2,'Table 9b'!K12))</f>
        <v>35</v>
      </c>
      <c r="M15" s="895">
        <f>IF($B$5=$A$1,'Table 9a'!L12,"")</f>
        <v>-7.8947368421052602</v>
      </c>
    </row>
    <row r="16" spans="1:13">
      <c r="B16" s="660" t="s">
        <v>139</v>
      </c>
      <c r="C16" s="936">
        <f>IF($B$5=$A$1,'Table 9a'!B13,IF($B$5=$A$2,'Table 9b'!B13))</f>
        <v>205</v>
      </c>
      <c r="D16" s="936">
        <f>IF($B$5=$A$1,'Table 9a'!C13,IF($B$5=$A$2,'Table 9b'!C13))</f>
        <v>219</v>
      </c>
      <c r="E16" s="936">
        <f>IF($B$5=$A$1,'Table 9a'!D13,IF($B$5=$A$2,'Table 9b'!D13))</f>
        <v>295</v>
      </c>
      <c r="F16" s="936">
        <f>IF($B$5=$A$1,'Table 9a'!E13,IF($B$5=$A$2,'Table 9b'!E13))</f>
        <v>374</v>
      </c>
      <c r="G16" s="936">
        <f>IF($B$5=$A$1,'Table 9a'!F13,IF($B$5=$A$2,'Table 9b'!F13))</f>
        <v>366</v>
      </c>
      <c r="H16" s="936">
        <f>IF($B$5=$A$1,'Table 9a'!G13,IF($B$5=$A$2,'Table 9b'!G13))</f>
        <v>386</v>
      </c>
      <c r="I16" s="936">
        <f>IF($B$5=$A$1,'Table 9a'!H13,IF($B$5=$A$2,'Table 9b'!H13))</f>
        <v>395</v>
      </c>
      <c r="J16" s="936">
        <f>IF($B$5=$A$1,'Table 9a'!I13,IF($B$5=$A$2,'Table 9b'!I13))</f>
        <v>403</v>
      </c>
      <c r="K16" s="936">
        <f>IF($B$5=$A$1,'Table 9a'!J13,IF($B$5=$A$2,'Table 9b'!J13))</f>
        <v>474</v>
      </c>
      <c r="L16" s="937">
        <f>IF($B$5=$A$1,'Table 9a'!K13,IF($B$5=$A$2,'Table 9b'!K13))</f>
        <v>425</v>
      </c>
      <c r="M16" s="892">
        <f>IF($B$5=$A$1,'Table 9a'!L13,"")</f>
        <v>-10.337552742616026</v>
      </c>
    </row>
    <row r="17" spans="2:13">
      <c r="B17" s="309" t="s">
        <v>164</v>
      </c>
      <c r="C17" s="942">
        <f>IF($B$5=$A$1,'Table 9a'!B14,IF($B$5=$A$2,'Table 9b'!B14))</f>
        <v>34</v>
      </c>
      <c r="D17" s="942">
        <f>IF($B$5=$A$1,'Table 9a'!C14,IF($B$5=$A$2,'Table 9b'!C14))</f>
        <v>46</v>
      </c>
      <c r="E17" s="942">
        <f>IF($B$5=$A$1,'Table 9a'!D14,IF($B$5=$A$2,'Table 9b'!D14))</f>
        <v>71</v>
      </c>
      <c r="F17" s="942">
        <f>IF($B$5=$A$1,'Table 9a'!E14,IF($B$5=$A$2,'Table 9b'!E14))</f>
        <v>84</v>
      </c>
      <c r="G17" s="942">
        <f>IF($B$5=$A$1,'Table 9a'!F14,IF($B$5=$A$2,'Table 9b'!F14))</f>
        <v>116</v>
      </c>
      <c r="H17" s="942">
        <f>IF($B$5=$A$1,'Table 9a'!G14,IF($B$5=$A$2,'Table 9b'!G14))</f>
        <v>95</v>
      </c>
      <c r="I17" s="942">
        <f>IF($B$5=$A$1,'Table 9a'!H14,IF($B$5=$A$2,'Table 9b'!H14))</f>
        <v>93</v>
      </c>
      <c r="J17" s="942">
        <f>IF($B$5=$A$1,'Table 9a'!I14,IF($B$5=$A$2,'Table 9b'!I14))</f>
        <v>102</v>
      </c>
      <c r="K17" s="942">
        <f>IF($B$5=$A$1,'Table 9a'!J14,IF($B$5=$A$2,'Table 9b'!J14))</f>
        <v>141</v>
      </c>
      <c r="L17" s="943">
        <f>IF($B$5=$A$1,'Table 9a'!K14,IF($B$5=$A$2,'Table 9b'!K14))</f>
        <v>128</v>
      </c>
      <c r="M17" s="895">
        <f>IF($B$5=$A$1,'Table 9a'!L14,"")</f>
        <v>-9.2198581560283657</v>
      </c>
    </row>
    <row r="18" spans="2:13">
      <c r="B18" s="309" t="s">
        <v>165</v>
      </c>
      <c r="C18" s="942">
        <f>IF($B$5=$A$1,'Table 9a'!B15,IF($B$5=$A$2,'Table 9b'!B15))</f>
        <v>74</v>
      </c>
      <c r="D18" s="942">
        <f>IF($B$5=$A$1,'Table 9a'!C15,IF($B$5=$A$2,'Table 9b'!C15))</f>
        <v>68</v>
      </c>
      <c r="E18" s="942">
        <f>IF($B$5=$A$1,'Table 9a'!D15,IF($B$5=$A$2,'Table 9b'!D15))</f>
        <v>97</v>
      </c>
      <c r="F18" s="942">
        <f>IF($B$5=$A$1,'Table 9a'!E15,IF($B$5=$A$2,'Table 9b'!E15))</f>
        <v>108</v>
      </c>
      <c r="G18" s="942">
        <f>IF($B$5=$A$1,'Table 9a'!F15,IF($B$5=$A$2,'Table 9b'!F15))</f>
        <v>105</v>
      </c>
      <c r="H18" s="942">
        <f>IF($B$5=$A$1,'Table 9a'!G15,IF($B$5=$A$2,'Table 9b'!G15))</f>
        <v>120</v>
      </c>
      <c r="I18" s="942">
        <f>IF($B$5=$A$1,'Table 9a'!H15,IF($B$5=$A$2,'Table 9b'!H15))</f>
        <v>143</v>
      </c>
      <c r="J18" s="942">
        <f>IF($B$5=$A$1,'Table 9a'!I15,IF($B$5=$A$2,'Table 9b'!I15))</f>
        <v>120</v>
      </c>
      <c r="K18" s="942">
        <f>IF($B$5=$A$1,'Table 9a'!J15,IF($B$5=$A$2,'Table 9b'!J15))</f>
        <v>129</v>
      </c>
      <c r="L18" s="943">
        <f>IF($B$5=$A$1,'Table 9a'!K15,IF($B$5=$A$2,'Table 9b'!K15))</f>
        <v>126</v>
      </c>
      <c r="M18" s="895">
        <f>IF($B$5=$A$1,'Table 9a'!L15,"")</f>
        <v>-2.3255813953488484</v>
      </c>
    </row>
    <row r="19" spans="2:13">
      <c r="B19" s="309" t="s">
        <v>187</v>
      </c>
      <c r="C19" s="942">
        <f>IF($B$5=$A$1,'Table 9a'!B16,IF($B$5=$A$2,'Table 9b'!B16))</f>
        <v>3</v>
      </c>
      <c r="D19" s="942">
        <f>IF($B$5=$A$1,'Table 9a'!C16,IF($B$5=$A$2,'Table 9b'!C16))</f>
        <v>4</v>
      </c>
      <c r="E19" s="942">
        <f>IF($B$5=$A$1,'Table 9a'!D16,IF($B$5=$A$2,'Table 9b'!D16))</f>
        <v>0</v>
      </c>
      <c r="F19" s="942">
        <f>IF($B$5=$A$1,'Table 9a'!E16,IF($B$5=$A$2,'Table 9b'!E16))</f>
        <v>5</v>
      </c>
      <c r="G19" s="942">
        <f>IF($B$5=$A$1,'Table 9a'!F16,IF($B$5=$A$2,'Table 9b'!F16))</f>
        <v>0</v>
      </c>
      <c r="H19" s="942">
        <f>IF($B$5=$A$1,'Table 9a'!G16,IF($B$5=$A$2,'Table 9b'!G16))</f>
        <v>1</v>
      </c>
      <c r="I19" s="942">
        <f>IF($B$5=$A$1,'Table 9a'!H16,IF($B$5=$A$2,'Table 9b'!H16))</f>
        <v>0</v>
      </c>
      <c r="J19" s="942">
        <f>IF($B$5=$A$1,'Table 9a'!I16,IF($B$5=$A$2,'Table 9b'!I16))</f>
        <v>1</v>
      </c>
      <c r="K19" s="942">
        <f>IF($B$5=$A$1,'Table 9a'!J16,IF($B$5=$A$2,'Table 9b'!J16))</f>
        <v>0</v>
      </c>
      <c r="L19" s="943">
        <f>IF($B$5=$A$1,'Table 9a'!K16,IF($B$5=$A$2,'Table 9b'!K16))</f>
        <v>2</v>
      </c>
      <c r="M19" s="895" t="str">
        <f>IF($B$5=$A$1,'Table 9a'!L16,"")</f>
        <v>-</v>
      </c>
    </row>
    <row r="20" spans="2:13">
      <c r="B20" s="309" t="s">
        <v>166</v>
      </c>
      <c r="C20" s="942">
        <f>IF($B$5=$A$1,'Table 9a'!B17,IF($B$5=$A$2,'Table 9b'!B17))</f>
        <v>94</v>
      </c>
      <c r="D20" s="942">
        <f>IF($B$5=$A$1,'Table 9a'!C17,IF($B$5=$A$2,'Table 9b'!C17))</f>
        <v>101</v>
      </c>
      <c r="E20" s="942">
        <f>IF($B$5=$A$1,'Table 9a'!D17,IF($B$5=$A$2,'Table 9b'!D17))</f>
        <v>127</v>
      </c>
      <c r="F20" s="942">
        <f>IF($B$5=$A$1,'Table 9a'!E17,IF($B$5=$A$2,'Table 9b'!E17))</f>
        <v>177</v>
      </c>
      <c r="G20" s="942">
        <f>IF($B$5=$A$1,'Table 9a'!F17,IF($B$5=$A$2,'Table 9b'!F17))</f>
        <v>145</v>
      </c>
      <c r="H20" s="942">
        <f>IF($B$5=$A$1,'Table 9a'!G17,IF($B$5=$A$2,'Table 9b'!G17))</f>
        <v>170</v>
      </c>
      <c r="I20" s="942">
        <f>IF($B$5=$A$1,'Table 9a'!H17,IF($B$5=$A$2,'Table 9b'!H17))</f>
        <v>159</v>
      </c>
      <c r="J20" s="942">
        <f>IF($B$5=$A$1,'Table 9a'!I17,IF($B$5=$A$2,'Table 9b'!I17))</f>
        <v>180</v>
      </c>
      <c r="K20" s="942">
        <f>IF($B$5=$A$1,'Table 9a'!J17,IF($B$5=$A$2,'Table 9b'!J17))</f>
        <v>204</v>
      </c>
      <c r="L20" s="943">
        <f>IF($B$5=$A$1,'Table 9a'!K17,IF($B$5=$A$2,'Table 9b'!K17))</f>
        <v>169</v>
      </c>
      <c r="M20" s="895">
        <f>IF($B$5=$A$1,'Table 9a'!L17,"")</f>
        <v>-17.156862745098039</v>
      </c>
    </row>
    <row r="21" spans="2:13">
      <c r="B21" s="660" t="s">
        <v>13</v>
      </c>
      <c r="C21" s="936">
        <f>IF($B$5=$A$1,'Table 9a'!B18,IF($B$5=$A$2,'Table 9b'!B18))</f>
        <v>4690</v>
      </c>
      <c r="D21" s="936">
        <f>IF($B$5=$A$1,'Table 9a'!C18,IF($B$5=$A$2,'Table 9b'!C18))</f>
        <v>4612</v>
      </c>
      <c r="E21" s="936">
        <f>IF($B$5=$A$1,'Table 9a'!D18,IF($B$5=$A$2,'Table 9b'!D18))</f>
        <v>4288</v>
      </c>
      <c r="F21" s="936">
        <f>IF($B$5=$A$1,'Table 9a'!E18,IF($B$5=$A$2,'Table 9b'!E18))</f>
        <v>4022</v>
      </c>
      <c r="G21" s="936">
        <f>IF($B$5=$A$1,'Table 9a'!F18,IF($B$5=$A$2,'Table 9b'!F18))</f>
        <v>4090</v>
      </c>
      <c r="H21" s="936">
        <f>IF($B$5=$A$1,'Table 9a'!G18,IF($B$5=$A$2,'Table 9b'!G18))</f>
        <v>3710</v>
      </c>
      <c r="I21" s="936">
        <f>IF($B$5=$A$1,'Table 9a'!H18,IF($B$5=$A$2,'Table 9b'!H18))</f>
        <v>3329</v>
      </c>
      <c r="J21" s="936">
        <f>IF($B$5=$A$1,'Table 9a'!I18,IF($B$5=$A$2,'Table 9b'!I18))</f>
        <v>3134</v>
      </c>
      <c r="K21" s="936">
        <f>IF($B$5=$A$1,'Table 9a'!J18,IF($B$5=$A$2,'Table 9b'!J18))</f>
        <v>3416</v>
      </c>
      <c r="L21" s="937">
        <f>IF($B$5=$A$1,'Table 9a'!K18,IF($B$5=$A$2,'Table 9b'!K18))</f>
        <v>2795</v>
      </c>
      <c r="M21" s="892">
        <f>IF($B$5=$A$1,'Table 9a'!L18,"")</f>
        <v>-18.179156908665107</v>
      </c>
    </row>
    <row r="22" spans="2:13">
      <c r="B22" s="309" t="s">
        <v>167</v>
      </c>
      <c r="C22" s="942">
        <f>IF($B$5=$A$1,'Table 9a'!B19,IF($B$5=$A$2,'Table 9b'!B19))</f>
        <v>809</v>
      </c>
      <c r="D22" s="942">
        <f>IF($B$5=$A$1,'Table 9a'!C19,IF($B$5=$A$2,'Table 9b'!C19))</f>
        <v>812</v>
      </c>
      <c r="E22" s="942">
        <f>IF($B$5=$A$1,'Table 9a'!D19,IF($B$5=$A$2,'Table 9b'!D19))</f>
        <v>741</v>
      </c>
      <c r="F22" s="942">
        <f>IF($B$5=$A$1,'Table 9a'!E19,IF($B$5=$A$2,'Table 9b'!E19))</f>
        <v>575</v>
      </c>
      <c r="G22" s="942">
        <f>IF($B$5=$A$1,'Table 9a'!F19,IF($B$5=$A$2,'Table 9b'!F19))</f>
        <v>571</v>
      </c>
      <c r="H22" s="942">
        <f>IF($B$5=$A$1,'Table 9a'!G19,IF($B$5=$A$2,'Table 9b'!G19))</f>
        <v>533</v>
      </c>
      <c r="I22" s="942">
        <f>IF($B$5=$A$1,'Table 9a'!H19,IF($B$5=$A$2,'Table 9b'!H19))</f>
        <v>542</v>
      </c>
      <c r="J22" s="942">
        <f>IF($B$5=$A$1,'Table 9a'!I19,IF($B$5=$A$2,'Table 9b'!I19))</f>
        <v>520</v>
      </c>
      <c r="K22" s="942">
        <f>IF($B$5=$A$1,'Table 9a'!J19,IF($B$5=$A$2,'Table 9b'!J19))</f>
        <v>503</v>
      </c>
      <c r="L22" s="943">
        <f>IF($B$5=$A$1,'Table 9a'!K19,IF($B$5=$A$2,'Table 9b'!K19))</f>
        <v>484</v>
      </c>
      <c r="M22" s="895">
        <f>IF($B$5=$A$1,'Table 9a'!L19,"")</f>
        <v>-3.7773359840954299</v>
      </c>
    </row>
    <row r="23" spans="2:13">
      <c r="B23" s="309" t="s">
        <v>193</v>
      </c>
      <c r="C23" s="942">
        <f>IF($B$5=$A$1,'Table 9a'!B20,IF($B$5=$A$2,'Table 9b'!B20))</f>
        <v>108</v>
      </c>
      <c r="D23" s="942">
        <f>IF($B$5=$A$1,'Table 9a'!C20,IF($B$5=$A$2,'Table 9b'!C20))</f>
        <v>115</v>
      </c>
      <c r="E23" s="942">
        <f>IF($B$5=$A$1,'Table 9a'!D20,IF($B$5=$A$2,'Table 9b'!D20))</f>
        <v>110</v>
      </c>
      <c r="F23" s="942">
        <f>IF($B$5=$A$1,'Table 9a'!E20,IF($B$5=$A$2,'Table 9b'!E20))</f>
        <v>92</v>
      </c>
      <c r="G23" s="942">
        <f>IF($B$5=$A$1,'Table 9a'!F20,IF($B$5=$A$2,'Table 9b'!F20))</f>
        <v>78</v>
      </c>
      <c r="H23" s="942">
        <f>IF($B$5=$A$1,'Table 9a'!G20,IF($B$5=$A$2,'Table 9b'!G20))</f>
        <v>72</v>
      </c>
      <c r="I23" s="942">
        <f>IF($B$5=$A$1,'Table 9a'!H20,IF($B$5=$A$2,'Table 9b'!H20))</f>
        <v>91</v>
      </c>
      <c r="J23" s="942">
        <f>IF($B$5=$A$1,'Table 9a'!I20,IF($B$5=$A$2,'Table 9b'!I20))</f>
        <v>76</v>
      </c>
      <c r="K23" s="942">
        <f>IF($B$5=$A$1,'Table 9a'!J20,IF($B$5=$A$2,'Table 9b'!J20))</f>
        <v>74</v>
      </c>
      <c r="L23" s="943">
        <f>IF($B$5=$A$1,'Table 9a'!K20,IF($B$5=$A$2,'Table 9b'!K20))</f>
        <v>42</v>
      </c>
      <c r="M23" s="895">
        <f>IF($B$5=$A$1,'Table 9a'!L20,"")</f>
        <v>-43.243243243243242</v>
      </c>
    </row>
    <row r="24" spans="2:13">
      <c r="B24" s="309" t="s">
        <v>128</v>
      </c>
      <c r="C24" s="942">
        <f>IF($B$5=$A$1,'Table 9a'!B21,IF($B$5=$A$2,'Table 9b'!B21))</f>
        <v>110</v>
      </c>
      <c r="D24" s="942">
        <f>IF($B$5=$A$1,'Table 9a'!C21,IF($B$5=$A$2,'Table 9b'!C21))</f>
        <v>113</v>
      </c>
      <c r="E24" s="942">
        <f>IF($B$5=$A$1,'Table 9a'!D21,IF($B$5=$A$2,'Table 9b'!D21))</f>
        <v>83</v>
      </c>
      <c r="F24" s="942">
        <f>IF($B$5=$A$1,'Table 9a'!E21,IF($B$5=$A$2,'Table 9b'!E21))</f>
        <v>56</v>
      </c>
      <c r="G24" s="942">
        <f>IF($B$5=$A$1,'Table 9a'!F21,IF($B$5=$A$2,'Table 9b'!F21))</f>
        <v>57</v>
      </c>
      <c r="H24" s="942">
        <f>IF($B$5=$A$1,'Table 9a'!G21,IF($B$5=$A$2,'Table 9b'!G21))</f>
        <v>40</v>
      </c>
      <c r="I24" s="942">
        <f>IF($B$5=$A$1,'Table 9a'!H21,IF($B$5=$A$2,'Table 9b'!H21))</f>
        <v>42</v>
      </c>
      <c r="J24" s="942">
        <f>IF($B$5=$A$1,'Table 9a'!I21,IF($B$5=$A$2,'Table 9b'!I21))</f>
        <v>39</v>
      </c>
      <c r="K24" s="942">
        <f>IF($B$5=$A$1,'Table 9a'!J21,IF($B$5=$A$2,'Table 9b'!J21))</f>
        <v>53</v>
      </c>
      <c r="L24" s="943">
        <f>IF($B$5=$A$1,'Table 9a'!K21,IF($B$5=$A$2,'Table 9b'!K21))</f>
        <v>32</v>
      </c>
      <c r="M24" s="895">
        <f>IF($B$5=$A$1,'Table 9a'!L21,"")</f>
        <v>-39.622641509433961</v>
      </c>
    </row>
    <row r="25" spans="2:13">
      <c r="B25" s="309" t="s">
        <v>123</v>
      </c>
      <c r="C25" s="942">
        <f>IF($B$5=$A$1,'Table 9a'!B22,IF($B$5=$A$2,'Table 9b'!B22))</f>
        <v>132</v>
      </c>
      <c r="D25" s="942">
        <f>IF($B$5=$A$1,'Table 9a'!C22,IF($B$5=$A$2,'Table 9b'!C22))</f>
        <v>131</v>
      </c>
      <c r="E25" s="942">
        <f>IF($B$5=$A$1,'Table 9a'!D22,IF($B$5=$A$2,'Table 9b'!D22))</f>
        <v>116</v>
      </c>
      <c r="F25" s="942">
        <f>IF($B$5=$A$1,'Table 9a'!E22,IF($B$5=$A$2,'Table 9b'!E22))</f>
        <v>72</v>
      </c>
      <c r="G25" s="942">
        <f>IF($B$5=$A$1,'Table 9a'!F22,IF($B$5=$A$2,'Table 9b'!F22))</f>
        <v>87</v>
      </c>
      <c r="H25" s="942">
        <f>IF($B$5=$A$1,'Table 9a'!G22,IF($B$5=$A$2,'Table 9b'!G22))</f>
        <v>95</v>
      </c>
      <c r="I25" s="942">
        <f>IF($B$5=$A$1,'Table 9a'!H22,IF($B$5=$A$2,'Table 9b'!H22))</f>
        <v>93</v>
      </c>
      <c r="J25" s="942">
        <f>IF($B$5=$A$1,'Table 9a'!I22,IF($B$5=$A$2,'Table 9b'!I22))</f>
        <v>76</v>
      </c>
      <c r="K25" s="942">
        <f>IF($B$5=$A$1,'Table 9a'!J22,IF($B$5=$A$2,'Table 9b'!J22))</f>
        <v>80</v>
      </c>
      <c r="L25" s="943">
        <f>IF($B$5=$A$1,'Table 9a'!K22,IF($B$5=$A$2,'Table 9b'!K22))</f>
        <v>57</v>
      </c>
      <c r="M25" s="895">
        <f>IF($B$5=$A$1,'Table 9a'!L22,"")</f>
        <v>-28.75</v>
      </c>
    </row>
    <row r="26" spans="2:13">
      <c r="B26" s="309" t="s">
        <v>14</v>
      </c>
      <c r="C26" s="942">
        <f>IF($B$5=$A$1,'Table 9a'!B23,IF($B$5=$A$2,'Table 9b'!B23))</f>
        <v>2108</v>
      </c>
      <c r="D26" s="942">
        <f>IF($B$5=$A$1,'Table 9a'!C23,IF($B$5=$A$2,'Table 9b'!C23))</f>
        <v>2019</v>
      </c>
      <c r="E26" s="942">
        <f>IF($B$5=$A$1,'Table 9a'!D23,IF($B$5=$A$2,'Table 9b'!D23))</f>
        <v>1850</v>
      </c>
      <c r="F26" s="942">
        <f>IF($B$5=$A$1,'Table 9a'!E23,IF($B$5=$A$2,'Table 9b'!E23))</f>
        <v>1922</v>
      </c>
      <c r="G26" s="942">
        <f>IF($B$5=$A$1,'Table 9a'!F23,IF($B$5=$A$2,'Table 9b'!F23))</f>
        <v>2127</v>
      </c>
      <c r="H26" s="942">
        <f>IF($B$5=$A$1,'Table 9a'!G23,IF($B$5=$A$2,'Table 9b'!G23))</f>
        <v>1881</v>
      </c>
      <c r="I26" s="942">
        <f>IF($B$5=$A$1,'Table 9a'!H23,IF($B$5=$A$2,'Table 9b'!H23))</f>
        <v>1632</v>
      </c>
      <c r="J26" s="942">
        <f>IF($B$5=$A$1,'Table 9a'!I23,IF($B$5=$A$2,'Table 9b'!I23))</f>
        <v>1495</v>
      </c>
      <c r="K26" s="942">
        <f>IF($B$5=$A$1,'Table 9a'!J23,IF($B$5=$A$2,'Table 9b'!J23))</f>
        <v>1824</v>
      </c>
      <c r="L26" s="943">
        <f>IF($B$5=$A$1,'Table 9a'!K23,IF($B$5=$A$2,'Table 9b'!K23))</f>
        <v>1420</v>
      </c>
      <c r="M26" s="895">
        <f>IF($B$5=$A$1,'Table 9a'!L23,"")</f>
        <v>-22.149122807017534</v>
      </c>
    </row>
    <row r="27" spans="2:13">
      <c r="B27" s="309" t="s">
        <v>15</v>
      </c>
      <c r="C27" s="942">
        <f>IF($B$5=$A$1,'Table 9a'!B24,IF($B$5=$A$2,'Table 9b'!B24))</f>
        <v>798</v>
      </c>
      <c r="D27" s="942">
        <f>IF($B$5=$A$1,'Table 9a'!C24,IF($B$5=$A$2,'Table 9b'!C24))</f>
        <v>824</v>
      </c>
      <c r="E27" s="942">
        <f>IF($B$5=$A$1,'Table 9a'!D24,IF($B$5=$A$2,'Table 9b'!D24))</f>
        <v>825</v>
      </c>
      <c r="F27" s="942">
        <f>IF($B$5=$A$1,'Table 9a'!E24,IF($B$5=$A$2,'Table 9b'!E24))</f>
        <v>771</v>
      </c>
      <c r="G27" s="942">
        <f>IF($B$5=$A$1,'Table 9a'!F24,IF($B$5=$A$2,'Table 9b'!F24))</f>
        <v>732</v>
      </c>
      <c r="H27" s="942">
        <f>IF($B$5=$A$1,'Table 9a'!G24,IF($B$5=$A$2,'Table 9b'!G24))</f>
        <v>615</v>
      </c>
      <c r="I27" s="942">
        <f>IF($B$5=$A$1,'Table 9a'!H24,IF($B$5=$A$2,'Table 9b'!H24))</f>
        <v>535</v>
      </c>
      <c r="J27" s="942">
        <f>IF($B$5=$A$1,'Table 9a'!I24,IF($B$5=$A$2,'Table 9b'!I24))</f>
        <v>534</v>
      </c>
      <c r="K27" s="942">
        <f>IF($B$5=$A$1,'Table 9a'!J24,IF($B$5=$A$2,'Table 9b'!J24))</f>
        <v>539</v>
      </c>
      <c r="L27" s="943">
        <f>IF($B$5=$A$1,'Table 9a'!K24,IF($B$5=$A$2,'Table 9b'!K24))</f>
        <v>471</v>
      </c>
      <c r="M27" s="895">
        <f>IF($B$5=$A$1,'Table 9a'!L24,"")</f>
        <v>-12.615955473098325</v>
      </c>
    </row>
    <row r="28" spans="2:13">
      <c r="B28" s="309" t="s">
        <v>16</v>
      </c>
      <c r="C28" s="942">
        <f>IF($B$5=$A$1,'Table 9a'!B25,IF($B$5=$A$2,'Table 9b'!B25))</f>
        <v>246</v>
      </c>
      <c r="D28" s="942">
        <f>IF($B$5=$A$1,'Table 9a'!C25,IF($B$5=$A$2,'Table 9b'!C25))</f>
        <v>192</v>
      </c>
      <c r="E28" s="942">
        <f>IF($B$5=$A$1,'Table 9a'!D25,IF($B$5=$A$2,'Table 9b'!D25))</f>
        <v>178</v>
      </c>
      <c r="F28" s="942">
        <f>IF($B$5=$A$1,'Table 9a'!E25,IF($B$5=$A$2,'Table 9b'!E25))</f>
        <v>160</v>
      </c>
      <c r="G28" s="942">
        <f>IF($B$5=$A$1,'Table 9a'!F25,IF($B$5=$A$2,'Table 9b'!F25))</f>
        <v>131</v>
      </c>
      <c r="H28" s="942">
        <f>IF($B$5=$A$1,'Table 9a'!G25,IF($B$5=$A$2,'Table 9b'!G25))</f>
        <v>165</v>
      </c>
      <c r="I28" s="942">
        <f>IF($B$5=$A$1,'Table 9a'!H25,IF($B$5=$A$2,'Table 9b'!H25))</f>
        <v>144</v>
      </c>
      <c r="J28" s="942">
        <f>IF($B$5=$A$1,'Table 9a'!I25,IF($B$5=$A$2,'Table 9b'!I25))</f>
        <v>133</v>
      </c>
      <c r="K28" s="942">
        <f>IF($B$5=$A$1,'Table 9a'!J25,IF($B$5=$A$2,'Table 9b'!J25))</f>
        <v>115</v>
      </c>
      <c r="L28" s="943">
        <f>IF($B$5=$A$1,'Table 9a'!K25,IF($B$5=$A$2,'Table 9b'!K25))</f>
        <v>107</v>
      </c>
      <c r="M28" s="895">
        <f>IF($B$5=$A$1,'Table 9a'!L25,"")</f>
        <v>-6.9565217391304373</v>
      </c>
    </row>
    <row r="29" spans="2:13">
      <c r="B29" s="309" t="s">
        <v>130</v>
      </c>
      <c r="C29" s="942">
        <f>IF($B$5=$A$1,'Table 9a'!B26,IF($B$5=$A$2,'Table 9b'!B26))</f>
        <v>379</v>
      </c>
      <c r="D29" s="942">
        <f>IF($B$5=$A$1,'Table 9a'!C26,IF($B$5=$A$2,'Table 9b'!C26))</f>
        <v>406</v>
      </c>
      <c r="E29" s="942">
        <f>IF($B$5=$A$1,'Table 9a'!D26,IF($B$5=$A$2,'Table 9b'!D26))</f>
        <v>385</v>
      </c>
      <c r="F29" s="942">
        <f>IF($B$5=$A$1,'Table 9a'!E26,IF($B$5=$A$2,'Table 9b'!E26))</f>
        <v>374</v>
      </c>
      <c r="G29" s="942">
        <f>IF($B$5=$A$1,'Table 9a'!F26,IF($B$5=$A$2,'Table 9b'!F26))</f>
        <v>307</v>
      </c>
      <c r="H29" s="942">
        <f>IF($B$5=$A$1,'Table 9a'!G26,IF($B$5=$A$2,'Table 9b'!G26))</f>
        <v>309</v>
      </c>
      <c r="I29" s="942">
        <f>IF($B$5=$A$1,'Table 9a'!H26,IF($B$5=$A$2,'Table 9b'!H26))</f>
        <v>250</v>
      </c>
      <c r="J29" s="942">
        <f>IF($B$5=$A$1,'Table 9a'!I26,IF($B$5=$A$2,'Table 9b'!I26))</f>
        <v>261</v>
      </c>
      <c r="K29" s="942">
        <f>IF($B$5=$A$1,'Table 9a'!J26,IF($B$5=$A$2,'Table 9b'!J26))</f>
        <v>228</v>
      </c>
      <c r="L29" s="943">
        <f>IF($B$5=$A$1,'Table 9a'!K26,IF($B$5=$A$2,'Table 9b'!K26))</f>
        <v>182</v>
      </c>
      <c r="M29" s="895">
        <f>IF($B$5=$A$1,'Table 9a'!L26,"")</f>
        <v>-20.175438596491219</v>
      </c>
    </row>
    <row r="30" spans="2:13">
      <c r="B30" s="660" t="s">
        <v>140</v>
      </c>
      <c r="C30" s="936">
        <f>IF($B$5=$A$1,'Table 9a'!B27,IF($B$5=$A$2,'Table 9b'!B27))</f>
        <v>448</v>
      </c>
      <c r="D30" s="936">
        <f>IF($B$5=$A$1,'Table 9a'!C27,IF($B$5=$A$2,'Table 9b'!C27))</f>
        <v>445</v>
      </c>
      <c r="E30" s="936">
        <f>IF($B$5=$A$1,'Table 9a'!D27,IF($B$5=$A$2,'Table 9b'!D27))</f>
        <v>384</v>
      </c>
      <c r="F30" s="936">
        <f>IF($B$5=$A$1,'Table 9a'!E27,IF($B$5=$A$2,'Table 9b'!E27))</f>
        <v>375</v>
      </c>
      <c r="G30" s="936">
        <f>IF($B$5=$A$1,'Table 9a'!F27,IF($B$5=$A$2,'Table 9b'!F27))</f>
        <v>351</v>
      </c>
      <c r="H30" s="936">
        <f>IF($B$5=$A$1,'Table 9a'!G27,IF($B$5=$A$2,'Table 9b'!G27))</f>
        <v>360</v>
      </c>
      <c r="I30" s="936">
        <f>IF($B$5=$A$1,'Table 9a'!H27,IF($B$5=$A$2,'Table 9b'!H27))</f>
        <v>320</v>
      </c>
      <c r="J30" s="936">
        <f>IF($B$5=$A$1,'Table 9a'!I27,IF($B$5=$A$2,'Table 9b'!I27))</f>
        <v>339</v>
      </c>
      <c r="K30" s="936">
        <f>IF($B$5=$A$1,'Table 9a'!J27,IF($B$5=$A$2,'Table 9b'!J27))</f>
        <v>334</v>
      </c>
      <c r="L30" s="937">
        <f>IF($B$5=$A$1,'Table 9a'!K27,IF($B$5=$A$2,'Table 9b'!K27))</f>
        <v>320</v>
      </c>
      <c r="M30" s="892">
        <f>IF($B$5=$A$1,'Table 9a'!L27,"")</f>
        <v>-4.1916167664670638</v>
      </c>
    </row>
    <row r="31" spans="2:13">
      <c r="B31" s="309" t="s">
        <v>168</v>
      </c>
      <c r="C31" s="942">
        <f>IF($B$5=$A$1,'Table 9a'!B28,IF($B$5=$A$2,'Table 9b'!B28))</f>
        <v>55</v>
      </c>
      <c r="D31" s="942">
        <f>IF($B$5=$A$1,'Table 9a'!C28,IF($B$5=$A$2,'Table 9b'!C28))</f>
        <v>60</v>
      </c>
      <c r="E31" s="942">
        <f>IF($B$5=$A$1,'Table 9a'!D28,IF($B$5=$A$2,'Table 9b'!D28))</f>
        <v>62</v>
      </c>
      <c r="F31" s="942">
        <f>IF($B$5=$A$1,'Table 9a'!E28,IF($B$5=$A$2,'Table 9b'!E28))</f>
        <v>49</v>
      </c>
      <c r="G31" s="942">
        <f>IF($B$5=$A$1,'Table 9a'!F28,IF($B$5=$A$2,'Table 9b'!F28))</f>
        <v>46</v>
      </c>
      <c r="H31" s="942">
        <f>IF($B$5=$A$1,'Table 9a'!G28,IF($B$5=$A$2,'Table 9b'!G28))</f>
        <v>50</v>
      </c>
      <c r="I31" s="942">
        <f>IF($B$5=$A$1,'Table 9a'!H28,IF($B$5=$A$2,'Table 9b'!H28))</f>
        <v>49</v>
      </c>
      <c r="J31" s="942">
        <f>IF($B$5=$A$1,'Table 9a'!I28,IF($B$5=$A$2,'Table 9b'!I28))</f>
        <v>56</v>
      </c>
      <c r="K31" s="942">
        <f>IF($B$5=$A$1,'Table 9a'!J28,IF($B$5=$A$2,'Table 9b'!J28))</f>
        <v>71</v>
      </c>
      <c r="L31" s="943">
        <f>IF($B$5=$A$1,'Table 9a'!K28,IF($B$5=$A$2,'Table 9b'!K28))</f>
        <v>69</v>
      </c>
      <c r="M31" s="895">
        <f>IF($B$5=$A$1,'Table 9a'!L28,"")</f>
        <v>-2.816901408450704</v>
      </c>
    </row>
    <row r="32" spans="2:13">
      <c r="B32" s="309" t="s">
        <v>169</v>
      </c>
      <c r="C32" s="942">
        <f>IF($B$5=$A$1,'Table 9a'!B29,IF($B$5=$A$2,'Table 9b'!B29))</f>
        <v>393</v>
      </c>
      <c r="D32" s="942">
        <f>IF($B$5=$A$1,'Table 9a'!C29,IF($B$5=$A$2,'Table 9b'!C29))</f>
        <v>385</v>
      </c>
      <c r="E32" s="942">
        <f>IF($B$5=$A$1,'Table 9a'!D29,IF($B$5=$A$2,'Table 9b'!D29))</f>
        <v>322</v>
      </c>
      <c r="F32" s="942">
        <f>IF($B$5=$A$1,'Table 9a'!E29,IF($B$5=$A$2,'Table 9b'!E29))</f>
        <v>326</v>
      </c>
      <c r="G32" s="942">
        <f>IF($B$5=$A$1,'Table 9a'!F29,IF($B$5=$A$2,'Table 9b'!F29))</f>
        <v>305</v>
      </c>
      <c r="H32" s="942">
        <f>IF($B$5=$A$1,'Table 9a'!G29,IF($B$5=$A$2,'Table 9b'!G29))</f>
        <v>310</v>
      </c>
      <c r="I32" s="942">
        <f>IF($B$5=$A$1,'Table 9a'!H29,IF($B$5=$A$2,'Table 9b'!H29))</f>
        <v>271</v>
      </c>
      <c r="J32" s="942">
        <f>IF($B$5=$A$1,'Table 9a'!I29,IF($B$5=$A$2,'Table 9b'!I29))</f>
        <v>283</v>
      </c>
      <c r="K32" s="942">
        <f>IF($B$5=$A$1,'Table 9a'!J29,IF($B$5=$A$2,'Table 9b'!J29))</f>
        <v>263</v>
      </c>
      <c r="L32" s="943">
        <f>IF($B$5=$A$1,'Table 9a'!K29,IF($B$5=$A$2,'Table 9b'!K29))</f>
        <v>251</v>
      </c>
      <c r="M32" s="895">
        <f>IF($B$5=$A$1,'Table 9a'!L29,"")</f>
        <v>-4.5627376425855459</v>
      </c>
    </row>
    <row r="33" spans="2:13">
      <c r="B33" s="660" t="s">
        <v>17</v>
      </c>
      <c r="C33" s="936">
        <f>IF($B$5=$A$1,'Table 9a'!B30,IF($B$5=$A$2,'Table 9b'!B30))</f>
        <v>4206</v>
      </c>
      <c r="D33" s="936">
        <f>IF($B$5=$A$1,'Table 9a'!C30,IF($B$5=$A$2,'Table 9b'!C30))</f>
        <v>4300</v>
      </c>
      <c r="E33" s="936">
        <f>IF($B$5=$A$1,'Table 9a'!D30,IF($B$5=$A$2,'Table 9b'!D30))</f>
        <v>3934</v>
      </c>
      <c r="F33" s="936">
        <f>IF($B$5=$A$1,'Table 9a'!E30,IF($B$5=$A$2,'Table 9b'!E30))</f>
        <v>3816</v>
      </c>
      <c r="G33" s="936">
        <f>IF($B$5=$A$1,'Table 9a'!F30,IF($B$5=$A$2,'Table 9b'!F30))</f>
        <v>3649</v>
      </c>
      <c r="H33" s="936">
        <f>IF($B$5=$A$1,'Table 9a'!G30,IF($B$5=$A$2,'Table 9b'!G30))</f>
        <v>3603</v>
      </c>
      <c r="I33" s="936">
        <f>IF($B$5=$A$1,'Table 9a'!H30,IF($B$5=$A$2,'Table 9b'!H30))</f>
        <v>3313</v>
      </c>
      <c r="J33" s="936">
        <f>IF($B$5=$A$1,'Table 9a'!I30,IF($B$5=$A$2,'Table 9b'!I30))</f>
        <v>3013</v>
      </c>
      <c r="K33" s="936">
        <f>IF($B$5=$A$1,'Table 9a'!J30,IF($B$5=$A$2,'Table 9b'!J30))</f>
        <v>3040</v>
      </c>
      <c r="L33" s="937">
        <f>IF($B$5=$A$1,'Table 9a'!K30,IF($B$5=$A$2,'Table 9b'!K30))</f>
        <v>2805</v>
      </c>
      <c r="M33" s="892">
        <f>IF($B$5=$A$1,'Table 9a'!L30,"")</f>
        <v>-7.7302631578947398</v>
      </c>
    </row>
    <row r="34" spans="2:13">
      <c r="B34" s="309" t="s">
        <v>170</v>
      </c>
      <c r="C34" s="942">
        <f>IF($B$5=$A$1,'Table 9a'!B31,IF($B$5=$A$2,'Table 9b'!B31))</f>
        <v>1979</v>
      </c>
      <c r="D34" s="942">
        <f>IF($B$5=$A$1,'Table 9a'!C31,IF($B$5=$A$2,'Table 9b'!C31))</f>
        <v>2117</v>
      </c>
      <c r="E34" s="942">
        <f>IF($B$5=$A$1,'Table 9a'!D31,IF($B$5=$A$2,'Table 9b'!D31))</f>
        <v>2099</v>
      </c>
      <c r="F34" s="942">
        <f>IF($B$5=$A$1,'Table 9a'!E31,IF($B$5=$A$2,'Table 9b'!E31))</f>
        <v>2049</v>
      </c>
      <c r="G34" s="942">
        <f>IF($B$5=$A$1,'Table 9a'!F31,IF($B$5=$A$2,'Table 9b'!F31))</f>
        <v>2082</v>
      </c>
      <c r="H34" s="942">
        <f>IF($B$5=$A$1,'Table 9a'!G31,IF($B$5=$A$2,'Table 9b'!G31))</f>
        <v>2043</v>
      </c>
      <c r="I34" s="942">
        <f>IF($B$5=$A$1,'Table 9a'!H31,IF($B$5=$A$2,'Table 9b'!H31))</f>
        <v>1742</v>
      </c>
      <c r="J34" s="942">
        <f>IF($B$5=$A$1,'Table 9a'!I31,IF($B$5=$A$2,'Table 9b'!I31))</f>
        <v>1604</v>
      </c>
      <c r="K34" s="942">
        <f>IF($B$5=$A$1,'Table 9a'!J31,IF($B$5=$A$2,'Table 9b'!J31))</f>
        <v>1538</v>
      </c>
      <c r="L34" s="943">
        <f>IF($B$5=$A$1,'Table 9a'!K31,IF($B$5=$A$2,'Table 9b'!K31))</f>
        <v>1405</v>
      </c>
      <c r="M34" s="895">
        <f>IF($B$5=$A$1,'Table 9a'!L31,"")</f>
        <v>-8.647594278283492</v>
      </c>
    </row>
    <row r="35" spans="2:13">
      <c r="B35" s="309" t="s">
        <v>188</v>
      </c>
      <c r="C35" s="942">
        <f>IF($B$5=$A$1,'Table 9a'!B32,IF($B$5=$A$2,'Table 9b'!B32))</f>
        <v>758</v>
      </c>
      <c r="D35" s="942">
        <f>IF($B$5=$A$1,'Table 9a'!C32,IF($B$5=$A$2,'Table 9b'!C32))</f>
        <v>805</v>
      </c>
      <c r="E35" s="942">
        <f>IF($B$5=$A$1,'Table 9a'!D32,IF($B$5=$A$2,'Table 9b'!D32))</f>
        <v>646</v>
      </c>
      <c r="F35" s="942">
        <f>IF($B$5=$A$1,'Table 9a'!E32,IF($B$5=$A$2,'Table 9b'!E32))</f>
        <v>643</v>
      </c>
      <c r="G35" s="942">
        <f>IF($B$5=$A$1,'Table 9a'!F32,IF($B$5=$A$2,'Table 9b'!F32))</f>
        <v>587</v>
      </c>
      <c r="H35" s="942">
        <f>IF($B$5=$A$1,'Table 9a'!G32,IF($B$5=$A$2,'Table 9b'!G32))</f>
        <v>509</v>
      </c>
      <c r="I35" s="942">
        <f>IF($B$5=$A$1,'Table 9a'!H32,IF($B$5=$A$2,'Table 9b'!H32))</f>
        <v>488</v>
      </c>
      <c r="J35" s="942">
        <f>IF($B$5=$A$1,'Table 9a'!I32,IF($B$5=$A$2,'Table 9b'!I32))</f>
        <v>505</v>
      </c>
      <c r="K35" s="942">
        <f>IF($B$5=$A$1,'Table 9a'!J32,IF($B$5=$A$2,'Table 9b'!J32))</f>
        <v>601</v>
      </c>
      <c r="L35" s="943">
        <f>IF($B$5=$A$1,'Table 9a'!K32,IF($B$5=$A$2,'Table 9b'!K32))</f>
        <v>608</v>
      </c>
      <c r="M35" s="895">
        <f>IF($B$5=$A$1,'Table 9a'!L32,"")</f>
        <v>1.1647254575707109</v>
      </c>
    </row>
    <row r="36" spans="2:13">
      <c r="B36" s="309" t="s">
        <v>171</v>
      </c>
      <c r="C36" s="942">
        <f>IF($B$5=$A$1,'Table 9a'!B33,IF($B$5=$A$2,'Table 9b'!B33))</f>
        <v>1413</v>
      </c>
      <c r="D36" s="942">
        <f>IF($B$5=$A$1,'Table 9a'!C33,IF($B$5=$A$2,'Table 9b'!C33))</f>
        <v>1309</v>
      </c>
      <c r="E36" s="942">
        <f>IF($B$5=$A$1,'Table 9a'!D33,IF($B$5=$A$2,'Table 9b'!D33))</f>
        <v>1114</v>
      </c>
      <c r="F36" s="942">
        <f>IF($B$5=$A$1,'Table 9a'!E33,IF($B$5=$A$2,'Table 9b'!E33))</f>
        <v>1061</v>
      </c>
      <c r="G36" s="942">
        <f>IF($B$5=$A$1,'Table 9a'!F33,IF($B$5=$A$2,'Table 9b'!F33))</f>
        <v>936</v>
      </c>
      <c r="H36" s="942">
        <f>IF($B$5=$A$1,'Table 9a'!G33,IF($B$5=$A$2,'Table 9b'!G33))</f>
        <v>1012</v>
      </c>
      <c r="I36" s="942">
        <f>IF($B$5=$A$1,'Table 9a'!H33,IF($B$5=$A$2,'Table 9b'!H33))</f>
        <v>1016</v>
      </c>
      <c r="J36" s="942">
        <f>IF($B$5=$A$1,'Table 9a'!I33,IF($B$5=$A$2,'Table 9b'!I33))</f>
        <v>865</v>
      </c>
      <c r="K36" s="942">
        <f>IF($B$5=$A$1,'Table 9a'!J33,IF($B$5=$A$2,'Table 9b'!J33))</f>
        <v>864</v>
      </c>
      <c r="L36" s="943">
        <f>IF($B$5=$A$1,'Table 9a'!K33,IF($B$5=$A$2,'Table 9b'!K33))</f>
        <v>746</v>
      </c>
      <c r="M36" s="895">
        <f>IF($B$5=$A$1,'Table 9a'!L33,"")</f>
        <v>-13.657407407407405</v>
      </c>
    </row>
    <row r="37" spans="2:13">
      <c r="B37" s="309" t="s">
        <v>172</v>
      </c>
      <c r="C37" s="942">
        <f>IF($B$5=$A$1,'Table 9a'!B34,IF($B$5=$A$2,'Table 9b'!B34))</f>
        <v>56</v>
      </c>
      <c r="D37" s="942">
        <f>IF($B$5=$A$1,'Table 9a'!C34,IF($B$5=$A$2,'Table 9b'!C34))</f>
        <v>69</v>
      </c>
      <c r="E37" s="942">
        <f>IF($B$5=$A$1,'Table 9a'!D34,IF($B$5=$A$2,'Table 9b'!D34))</f>
        <v>75</v>
      </c>
      <c r="F37" s="942">
        <f>IF($B$5=$A$1,'Table 9a'!E34,IF($B$5=$A$2,'Table 9b'!E34))</f>
        <v>63</v>
      </c>
      <c r="G37" s="942">
        <f>IF($B$5=$A$1,'Table 9a'!F34,IF($B$5=$A$2,'Table 9b'!F34))</f>
        <v>44</v>
      </c>
      <c r="H37" s="942">
        <f>IF($B$5=$A$1,'Table 9a'!G34,IF($B$5=$A$2,'Table 9b'!G34))</f>
        <v>39</v>
      </c>
      <c r="I37" s="942">
        <f>IF($B$5=$A$1,'Table 9a'!H34,IF($B$5=$A$2,'Table 9b'!H34))</f>
        <v>67</v>
      </c>
      <c r="J37" s="942">
        <f>IF($B$5=$A$1,'Table 9a'!I34,IF($B$5=$A$2,'Table 9b'!I34))</f>
        <v>39</v>
      </c>
      <c r="K37" s="942">
        <f>IF($B$5=$A$1,'Table 9a'!J34,IF($B$5=$A$2,'Table 9b'!J34))</f>
        <v>37</v>
      </c>
      <c r="L37" s="943">
        <f>IF($B$5=$A$1,'Table 9a'!K34,IF($B$5=$A$2,'Table 9b'!K34))</f>
        <v>46</v>
      </c>
      <c r="M37" s="895">
        <f>IF($B$5=$A$1,'Table 9a'!L34,"")</f>
        <v>24.324324324324323</v>
      </c>
    </row>
    <row r="38" spans="2:13" ht="22.5" customHeight="1">
      <c r="B38" s="824" t="s">
        <v>18</v>
      </c>
      <c r="C38" s="944">
        <f>IF($B$5=$A$1,'Table 9a'!B35,IF($B$5=$A$2,'Table 9b'!B35))</f>
        <v>4414</v>
      </c>
      <c r="D38" s="944">
        <f>IF($B$5=$A$1,'Table 9a'!C35,IF($B$5=$A$2,'Table 9b'!C35))</f>
        <v>4888</v>
      </c>
      <c r="E38" s="944">
        <f>IF($B$5=$A$1,'Table 9a'!D35,IF($B$5=$A$2,'Table 9b'!D35))</f>
        <v>4612</v>
      </c>
      <c r="F38" s="944">
        <f>IF($B$5=$A$1,'Table 9a'!E35,IF($B$5=$A$2,'Table 9b'!E35))</f>
        <v>4481</v>
      </c>
      <c r="G38" s="944">
        <f>IF($B$5=$A$1,'Table 9a'!F35,IF($B$5=$A$2,'Table 9b'!F35))</f>
        <v>4555</v>
      </c>
      <c r="H38" s="944">
        <f>IF($B$5=$A$1,'Table 9a'!G35,IF($B$5=$A$2,'Table 9b'!G35))</f>
        <v>4662</v>
      </c>
      <c r="I38" s="944">
        <f>IF($B$5=$A$1,'Table 9a'!H35,IF($B$5=$A$2,'Table 9b'!H35))</f>
        <v>4364</v>
      </c>
      <c r="J38" s="944">
        <f>IF($B$5=$A$1,'Table 9a'!I35,IF($B$5=$A$2,'Table 9b'!I35))</f>
        <v>4131</v>
      </c>
      <c r="K38" s="944">
        <f>IF($B$5=$A$1,'Table 9a'!J35,IF($B$5=$A$2,'Table 9b'!J35))</f>
        <v>3927</v>
      </c>
      <c r="L38" s="945">
        <f>IF($B$5=$A$1,'Table 9a'!K35,IF($B$5=$A$2,'Table 9b'!K35))</f>
        <v>3649</v>
      </c>
      <c r="M38" s="895">
        <f>IF($B$5=$A$1,'Table 9a'!L35,"")</f>
        <v>-7.0791953144894251</v>
      </c>
    </row>
    <row r="39" spans="2:13">
      <c r="B39" s="660" t="s">
        <v>19</v>
      </c>
      <c r="C39" s="936">
        <f>IF($B$5=$A$1,'Table 9a'!B36,IF($B$5=$A$2,'Table 9b'!B36))</f>
        <v>3872</v>
      </c>
      <c r="D39" s="936">
        <f>IF($B$5=$A$1,'Table 9a'!C36,IF($B$5=$A$2,'Table 9b'!C36))</f>
        <v>4347</v>
      </c>
      <c r="E39" s="936">
        <f>IF($B$5=$A$1,'Table 9a'!D36,IF($B$5=$A$2,'Table 9b'!D36))</f>
        <v>4182</v>
      </c>
      <c r="F39" s="936">
        <f>IF($B$5=$A$1,'Table 9a'!E36,IF($B$5=$A$2,'Table 9b'!E36))</f>
        <v>4125</v>
      </c>
      <c r="G39" s="936">
        <f>IF($B$5=$A$1,'Table 9a'!F36,IF($B$5=$A$2,'Table 9b'!F36))</f>
        <v>4192</v>
      </c>
      <c r="H39" s="936">
        <f>IF($B$5=$A$1,'Table 9a'!G36,IF($B$5=$A$2,'Table 9b'!G36))</f>
        <v>4226</v>
      </c>
      <c r="I39" s="936">
        <f>IF($B$5=$A$1,'Table 9a'!H36,IF($B$5=$A$2,'Table 9b'!H36))</f>
        <v>3875</v>
      </c>
      <c r="J39" s="936">
        <f>IF($B$5=$A$1,'Table 9a'!I36,IF($B$5=$A$2,'Table 9b'!I36))</f>
        <v>3624</v>
      </c>
      <c r="K39" s="936">
        <f>IF($B$5=$A$1,'Table 9a'!J36,IF($B$5=$A$2,'Table 9b'!J36))</f>
        <v>3481</v>
      </c>
      <c r="L39" s="937">
        <f>IF($B$5=$A$1,'Table 9a'!K36,IF($B$5=$A$2,'Table 9b'!K36))</f>
        <v>3259</v>
      </c>
      <c r="M39" s="892">
        <f>IF($B$5=$A$1,'Table 9a'!L36,"")</f>
        <v>-6.3774777362826711</v>
      </c>
    </row>
    <row r="40" spans="2:13">
      <c r="B40" s="309" t="s">
        <v>173</v>
      </c>
      <c r="C40" s="942">
        <f>IF($B$5=$A$1,'Table 9a'!B37,IF($B$5=$A$2,'Table 9b'!B37))</f>
        <v>2069</v>
      </c>
      <c r="D40" s="942">
        <f>IF($B$5=$A$1,'Table 9a'!C37,IF($B$5=$A$2,'Table 9b'!C37))</f>
        <v>2139</v>
      </c>
      <c r="E40" s="942">
        <f>IF($B$5=$A$1,'Table 9a'!D37,IF($B$5=$A$2,'Table 9b'!D37))</f>
        <v>1949</v>
      </c>
      <c r="F40" s="942">
        <f>IF($B$5=$A$1,'Table 9a'!E37,IF($B$5=$A$2,'Table 9b'!E37))</f>
        <v>1815</v>
      </c>
      <c r="G40" s="942">
        <f>IF($B$5=$A$1,'Table 9a'!F37,IF($B$5=$A$2,'Table 9b'!F37))</f>
        <v>1823</v>
      </c>
      <c r="H40" s="942">
        <f>IF($B$5=$A$1,'Table 9a'!G37,IF($B$5=$A$2,'Table 9b'!G37))</f>
        <v>1879</v>
      </c>
      <c r="I40" s="942">
        <f>IF($B$5=$A$1,'Table 9a'!H37,IF($B$5=$A$2,'Table 9b'!H37))</f>
        <v>1726</v>
      </c>
      <c r="J40" s="942">
        <f>IF($B$5=$A$1,'Table 9a'!I37,IF($B$5=$A$2,'Table 9b'!I37))</f>
        <v>1635</v>
      </c>
      <c r="K40" s="942">
        <f>IF($B$5=$A$1,'Table 9a'!J37,IF($B$5=$A$2,'Table 9b'!J37))</f>
        <v>1635</v>
      </c>
      <c r="L40" s="943">
        <f>IF($B$5=$A$1,'Table 9a'!K37,IF($B$5=$A$2,'Table 9b'!K37))</f>
        <v>1536</v>
      </c>
      <c r="M40" s="895" t="str">
        <f>IF($B$5=$A$1,'Table 9a'!L37,"")</f>
        <v>*</v>
      </c>
    </row>
    <row r="41" spans="2:13">
      <c r="B41" s="309" t="s">
        <v>194</v>
      </c>
      <c r="C41" s="942">
        <f>IF($B$5=$A$1,'Table 9a'!B38,IF($B$5=$A$2,'Table 9b'!B38))</f>
        <v>1533</v>
      </c>
      <c r="D41" s="942">
        <f>IF($B$5=$A$1,'Table 9a'!C38,IF($B$5=$A$2,'Table 9b'!C38))</f>
        <v>1800</v>
      </c>
      <c r="E41" s="942">
        <f>IF($B$5=$A$1,'Table 9a'!D38,IF($B$5=$A$2,'Table 9b'!D38))</f>
        <v>1828</v>
      </c>
      <c r="F41" s="942">
        <f>IF($B$5=$A$1,'Table 9a'!E38,IF($B$5=$A$2,'Table 9b'!E38))</f>
        <v>1875</v>
      </c>
      <c r="G41" s="942">
        <f>IF($B$5=$A$1,'Table 9a'!F38,IF($B$5=$A$2,'Table 9b'!F38))</f>
        <v>1988</v>
      </c>
      <c r="H41" s="942">
        <f>IF($B$5=$A$1,'Table 9a'!G38,IF($B$5=$A$2,'Table 9b'!G38))</f>
        <v>2006</v>
      </c>
      <c r="I41" s="942">
        <f>IF($B$5=$A$1,'Table 9a'!H38,IF($B$5=$A$2,'Table 9b'!H38))</f>
        <v>1847</v>
      </c>
      <c r="J41" s="942">
        <f>IF($B$5=$A$1,'Table 9a'!I38,IF($B$5=$A$2,'Table 9b'!I38))</f>
        <v>1711</v>
      </c>
      <c r="K41" s="942">
        <f>IF($B$5=$A$1,'Table 9a'!J38,IF($B$5=$A$2,'Table 9b'!J38))</f>
        <v>1603</v>
      </c>
      <c r="L41" s="943">
        <f>IF($B$5=$A$1,'Table 9a'!K38,IF($B$5=$A$2,'Table 9b'!K38))</f>
        <v>1457</v>
      </c>
      <c r="M41" s="895">
        <f>IF($B$5=$A$1,'Table 9a'!L38,"")</f>
        <v>-9.1079226450405457</v>
      </c>
    </row>
    <row r="42" spans="2:13">
      <c r="B42" s="309" t="s">
        <v>189</v>
      </c>
      <c r="C42" s="942">
        <f>IF($B$5=$A$1,'Table 9a'!B39,IF($B$5=$A$2,'Table 9b'!B39))</f>
        <v>3</v>
      </c>
      <c r="D42" s="942">
        <f>IF($B$5=$A$1,'Table 9a'!C39,IF($B$5=$A$2,'Table 9b'!C39))</f>
        <v>5</v>
      </c>
      <c r="E42" s="942">
        <f>IF($B$5=$A$1,'Table 9a'!D39,IF($B$5=$A$2,'Table 9b'!D39))</f>
        <v>3</v>
      </c>
      <c r="F42" s="942">
        <f>IF($B$5=$A$1,'Table 9a'!E39,IF($B$5=$A$2,'Table 9b'!E39))</f>
        <v>2</v>
      </c>
      <c r="G42" s="942">
        <f>IF($B$5=$A$1,'Table 9a'!F39,IF($B$5=$A$2,'Table 9b'!F39))</f>
        <v>1</v>
      </c>
      <c r="H42" s="942">
        <f>IF($B$5=$A$1,'Table 9a'!G39,IF($B$5=$A$2,'Table 9b'!G39))</f>
        <v>3</v>
      </c>
      <c r="I42" s="942">
        <f>IF($B$5=$A$1,'Table 9a'!H39,IF($B$5=$A$2,'Table 9b'!H39))</f>
        <v>2</v>
      </c>
      <c r="J42" s="942">
        <f>IF($B$5=$A$1,'Table 9a'!I39,IF($B$5=$A$2,'Table 9b'!I39))</f>
        <v>1</v>
      </c>
      <c r="K42" s="942">
        <f>IF($B$5=$A$1,'Table 9a'!J39,IF($B$5=$A$2,'Table 9b'!J39))</f>
        <v>0</v>
      </c>
      <c r="L42" s="943">
        <f>IF($B$5=$A$1,'Table 9a'!K39,IF($B$5=$A$2,'Table 9b'!K39))</f>
        <v>0</v>
      </c>
      <c r="M42" s="895" t="str">
        <f>IF($B$5=$A$1,'Table 9a'!L39,"")</f>
        <v>-</v>
      </c>
    </row>
    <row r="43" spans="2:13">
      <c r="B43" s="309" t="s">
        <v>182</v>
      </c>
      <c r="C43" s="942">
        <f>IF($B$5=$A$1,'Table 9a'!B40,IF($B$5=$A$2,'Table 9b'!B40))</f>
        <v>267</v>
      </c>
      <c r="D43" s="942">
        <f>IF($B$5=$A$1,'Table 9a'!C40,IF($B$5=$A$2,'Table 9b'!C40))</f>
        <v>403</v>
      </c>
      <c r="E43" s="942">
        <f>IF($B$5=$A$1,'Table 9a'!D40,IF($B$5=$A$2,'Table 9b'!D40))</f>
        <v>402</v>
      </c>
      <c r="F43" s="942">
        <f>IF($B$5=$A$1,'Table 9a'!E40,IF($B$5=$A$2,'Table 9b'!E40))</f>
        <v>433</v>
      </c>
      <c r="G43" s="942">
        <f>IF($B$5=$A$1,'Table 9a'!F40,IF($B$5=$A$2,'Table 9b'!F40))</f>
        <v>380</v>
      </c>
      <c r="H43" s="942">
        <f>IF($B$5=$A$1,'Table 9a'!G40,IF($B$5=$A$2,'Table 9b'!G40))</f>
        <v>338</v>
      </c>
      <c r="I43" s="942">
        <f>IF($B$5=$A$1,'Table 9a'!H40,IF($B$5=$A$2,'Table 9b'!H40))</f>
        <v>300</v>
      </c>
      <c r="J43" s="942">
        <f>IF($B$5=$A$1,'Table 9a'!I40,IF($B$5=$A$2,'Table 9b'!I40))</f>
        <v>277</v>
      </c>
      <c r="K43" s="942">
        <f>IF($B$5=$A$1,'Table 9a'!J40,IF($B$5=$A$2,'Table 9b'!J40))</f>
        <v>243</v>
      </c>
      <c r="L43" s="943">
        <f>IF($B$5=$A$1,'Table 9a'!K40,IF($B$5=$A$2,'Table 9b'!K40))</f>
        <v>266</v>
      </c>
      <c r="M43" s="895">
        <f>IF($B$5=$A$1,'Table 9a'!L40,"")</f>
        <v>9.4650205761316784</v>
      </c>
    </row>
    <row r="44" spans="2:13">
      <c r="B44" s="660" t="s">
        <v>20</v>
      </c>
      <c r="C44" s="936">
        <f>IF($B$5=$A$1,'Table 9a'!B41,IF($B$5=$A$2,'Table 9b'!B41))</f>
        <v>542</v>
      </c>
      <c r="D44" s="936">
        <f>IF($B$5=$A$1,'Table 9a'!C41,IF($B$5=$A$2,'Table 9b'!C41))</f>
        <v>541</v>
      </c>
      <c r="E44" s="936">
        <f>IF($B$5=$A$1,'Table 9a'!D41,IF($B$5=$A$2,'Table 9b'!D41))</f>
        <v>430</v>
      </c>
      <c r="F44" s="936">
        <f>IF($B$5=$A$1,'Table 9a'!E41,IF($B$5=$A$2,'Table 9b'!E41))</f>
        <v>356</v>
      </c>
      <c r="G44" s="936">
        <f>IF($B$5=$A$1,'Table 9a'!F41,IF($B$5=$A$2,'Table 9b'!F41))</f>
        <v>363</v>
      </c>
      <c r="H44" s="936">
        <f>IF($B$5=$A$1,'Table 9a'!G41,IF($B$5=$A$2,'Table 9b'!G41))</f>
        <v>436</v>
      </c>
      <c r="I44" s="936">
        <f>IF($B$5=$A$1,'Table 9a'!H41,IF($B$5=$A$2,'Table 9b'!H41))</f>
        <v>489</v>
      </c>
      <c r="J44" s="936">
        <f>IF($B$5=$A$1,'Table 9a'!I41,IF($B$5=$A$2,'Table 9b'!I41))</f>
        <v>507</v>
      </c>
      <c r="K44" s="936">
        <f>IF($B$5=$A$1,'Table 9a'!J41,IF($B$5=$A$2,'Table 9b'!J41))</f>
        <v>446</v>
      </c>
      <c r="L44" s="937">
        <f>IF($B$5=$A$1,'Table 9a'!K41,IF($B$5=$A$2,'Table 9b'!K41))</f>
        <v>390</v>
      </c>
      <c r="M44" s="892">
        <f>IF($B$5=$A$1,'Table 9a'!L41,"")</f>
        <v>-12.556053811659197</v>
      </c>
    </row>
    <row r="45" spans="2:13">
      <c r="B45" s="309" t="s">
        <v>175</v>
      </c>
      <c r="C45" s="942">
        <f>IF($B$5=$A$1,'Table 9a'!B42,IF($B$5=$A$2,'Table 9b'!B42))</f>
        <v>98</v>
      </c>
      <c r="D45" s="942">
        <f>IF($B$5=$A$1,'Table 9a'!C42,IF($B$5=$A$2,'Table 9b'!C42))</f>
        <v>102</v>
      </c>
      <c r="E45" s="942">
        <f>IF($B$5=$A$1,'Table 9a'!D42,IF($B$5=$A$2,'Table 9b'!D42))</f>
        <v>80</v>
      </c>
      <c r="F45" s="942">
        <f>IF($B$5=$A$1,'Table 9a'!E42,IF($B$5=$A$2,'Table 9b'!E42))</f>
        <v>80</v>
      </c>
      <c r="G45" s="942">
        <f>IF($B$5=$A$1,'Table 9a'!F42,IF($B$5=$A$2,'Table 9b'!F42))</f>
        <v>97</v>
      </c>
      <c r="H45" s="942">
        <f>IF($B$5=$A$1,'Table 9a'!G42,IF($B$5=$A$2,'Table 9b'!G42))</f>
        <v>142</v>
      </c>
      <c r="I45" s="942">
        <f>IF($B$5=$A$1,'Table 9a'!H42,IF($B$5=$A$2,'Table 9b'!H42))</f>
        <v>152</v>
      </c>
      <c r="J45" s="942">
        <f>IF($B$5=$A$1,'Table 9a'!I42,IF($B$5=$A$2,'Table 9b'!I42))</f>
        <v>175</v>
      </c>
      <c r="K45" s="942">
        <f>IF($B$5=$A$1,'Table 9a'!J42,IF($B$5=$A$2,'Table 9b'!J42))</f>
        <v>155</v>
      </c>
      <c r="L45" s="943">
        <f>IF($B$5=$A$1,'Table 9a'!K42,IF($B$5=$A$2,'Table 9b'!K42))</f>
        <v>152</v>
      </c>
      <c r="M45" s="895">
        <f>IF($B$5=$A$1,'Table 9a'!L42,"")</f>
        <v>-1.9354838709677438</v>
      </c>
    </row>
    <row r="46" spans="2:13">
      <c r="B46" s="309" t="s">
        <v>176</v>
      </c>
      <c r="C46" s="942">
        <f>IF($B$5=$A$1,'Table 9a'!B43,IF($B$5=$A$2,'Table 9b'!B43))</f>
        <v>122</v>
      </c>
      <c r="D46" s="942">
        <f>IF($B$5=$A$1,'Table 9a'!C43,IF($B$5=$A$2,'Table 9b'!C43))</f>
        <v>116</v>
      </c>
      <c r="E46" s="942">
        <f>IF($B$5=$A$1,'Table 9a'!D43,IF($B$5=$A$2,'Table 9b'!D43))</f>
        <v>97</v>
      </c>
      <c r="F46" s="942">
        <f>IF($B$5=$A$1,'Table 9a'!E43,IF($B$5=$A$2,'Table 9b'!E43))</f>
        <v>73</v>
      </c>
      <c r="G46" s="942">
        <f>IF($B$5=$A$1,'Table 9a'!F43,IF($B$5=$A$2,'Table 9b'!F43))</f>
        <v>89</v>
      </c>
      <c r="H46" s="942">
        <f>IF($B$5=$A$1,'Table 9a'!G43,IF($B$5=$A$2,'Table 9b'!G43))</f>
        <v>97</v>
      </c>
      <c r="I46" s="942">
        <f>IF($B$5=$A$1,'Table 9a'!H43,IF($B$5=$A$2,'Table 9b'!H43))</f>
        <v>90</v>
      </c>
      <c r="J46" s="942">
        <f>IF($B$5=$A$1,'Table 9a'!I43,IF($B$5=$A$2,'Table 9b'!I43))</f>
        <v>75</v>
      </c>
      <c r="K46" s="942">
        <f>IF($B$5=$A$1,'Table 9a'!J43,IF($B$5=$A$2,'Table 9b'!J43))</f>
        <v>70</v>
      </c>
      <c r="L46" s="943">
        <f>IF($B$5=$A$1,'Table 9a'!K43,IF($B$5=$A$2,'Table 9b'!K43))</f>
        <v>57</v>
      </c>
      <c r="M46" s="895">
        <f>IF($B$5=$A$1,'Table 9a'!L43,"")</f>
        <v>-18.571428571428569</v>
      </c>
    </row>
    <row r="47" spans="2:13">
      <c r="B47" s="309" t="s">
        <v>177</v>
      </c>
      <c r="C47" s="946">
        <f>IF($B$5=$A$1,'Table 9a'!B44,IF($B$5=$A$2,'Table 9b'!B44))</f>
        <v>0</v>
      </c>
      <c r="D47" s="946">
        <f>IF($B$5=$A$1,'Table 9a'!C44,IF($B$5=$A$2,'Table 9b'!C44))</f>
        <v>0</v>
      </c>
      <c r="E47" s="946">
        <f>IF($B$5=$A$1,'Table 9a'!D44,IF($B$5=$A$2,'Table 9b'!D44))</f>
        <v>0</v>
      </c>
      <c r="F47" s="946">
        <f>IF($B$5=$A$1,'Table 9a'!E44,IF($B$5=$A$2,'Table 9b'!E44))</f>
        <v>0</v>
      </c>
      <c r="G47" s="946">
        <f>IF($B$5=$A$1,'Table 9a'!F44,IF($B$5=$A$2,'Table 9b'!F44))</f>
        <v>0</v>
      </c>
      <c r="H47" s="946">
        <f>IF($B$5=$A$1,'Table 9a'!G44,IF($B$5=$A$2,'Table 9b'!G44))</f>
        <v>0</v>
      </c>
      <c r="I47" s="946">
        <f>IF($B$5=$A$1,'Table 9a'!H44,IF($B$5=$A$2,'Table 9b'!H44))</f>
        <v>0</v>
      </c>
      <c r="J47" s="946">
        <f>IF($B$5=$A$1,'Table 9a'!I44,IF($B$5=$A$2,'Table 9b'!I44))</f>
        <v>0</v>
      </c>
      <c r="K47" s="946">
        <f>IF($B$5=$A$1,'Table 9a'!J44,IF($B$5=$A$2,'Table 9b'!J44))</f>
        <v>0</v>
      </c>
      <c r="L47" s="947">
        <f>IF($B$5=$A$1,'Table 9a'!K44,IF($B$5=$A$2,'Table 9b'!K44))</f>
        <v>1</v>
      </c>
      <c r="M47" s="895" t="str">
        <f>IF($B$5=$A$1,'Table 9a'!L44,"")</f>
        <v>-</v>
      </c>
    </row>
    <row r="48" spans="2:13">
      <c r="B48" s="309" t="s">
        <v>191</v>
      </c>
      <c r="C48" s="942">
        <f>IF($B$5=$A$1,'Table 9a'!B45,IF($B$5=$A$2,'Table 9b'!B45))</f>
        <v>318</v>
      </c>
      <c r="D48" s="942">
        <f>IF($B$5=$A$1,'Table 9a'!C45,IF($B$5=$A$2,'Table 9b'!C45))</f>
        <v>316</v>
      </c>
      <c r="E48" s="942">
        <f>IF($B$5=$A$1,'Table 9a'!D45,IF($B$5=$A$2,'Table 9b'!D45))</f>
        <v>248</v>
      </c>
      <c r="F48" s="942">
        <f>IF($B$5=$A$1,'Table 9a'!E45,IF($B$5=$A$2,'Table 9b'!E45))</f>
        <v>196</v>
      </c>
      <c r="G48" s="942">
        <f>IF($B$5=$A$1,'Table 9a'!F45,IF($B$5=$A$2,'Table 9b'!F45))</f>
        <v>174</v>
      </c>
      <c r="H48" s="942">
        <f>IF($B$5=$A$1,'Table 9a'!G45,IF($B$5=$A$2,'Table 9b'!G45))</f>
        <v>189</v>
      </c>
      <c r="I48" s="942">
        <f>IF($B$5=$A$1,'Table 9a'!H45,IF($B$5=$A$2,'Table 9b'!H45))</f>
        <v>239</v>
      </c>
      <c r="J48" s="942">
        <f>IF($B$5=$A$1,'Table 9a'!I45,IF($B$5=$A$2,'Table 9b'!I45))</f>
        <v>249</v>
      </c>
      <c r="K48" s="942">
        <f>IF($B$5=$A$1,'Table 9a'!J45,IF($B$5=$A$2,'Table 9b'!J45))</f>
        <v>218</v>
      </c>
      <c r="L48" s="943">
        <f>IF($B$5=$A$1,'Table 9a'!K45,IF($B$5=$A$2,'Table 9b'!K45))</f>
        <v>177</v>
      </c>
      <c r="M48" s="895">
        <f>IF($B$5=$A$1,'Table 9a'!L45,"")</f>
        <v>-18.807339449541288</v>
      </c>
    </row>
    <row r="49" spans="2:22">
      <c r="B49" s="309" t="s">
        <v>178</v>
      </c>
      <c r="C49" s="946">
        <f>IF($B$5=$A$1,'Table 9a'!B46,IF($B$5=$A$2,'Table 9b'!B46))</f>
        <v>0</v>
      </c>
      <c r="D49" s="946">
        <f>IF($B$5=$A$1,'Table 9a'!C46,IF($B$5=$A$2,'Table 9b'!C46))</f>
        <v>0</v>
      </c>
      <c r="E49" s="946">
        <f>IF($B$5=$A$1,'Table 9a'!D46,IF($B$5=$A$2,'Table 9b'!D46))</f>
        <v>0</v>
      </c>
      <c r="F49" s="946">
        <f>IF($B$5=$A$1,'Table 9a'!E46,IF($B$5=$A$2,'Table 9b'!E46))</f>
        <v>0</v>
      </c>
      <c r="G49" s="946">
        <f>IF($B$5=$A$1,'Table 9a'!F46,IF($B$5=$A$2,'Table 9b'!F46))</f>
        <v>0</v>
      </c>
      <c r="H49" s="946">
        <f>IF($B$5=$A$1,'Table 9a'!G46,IF($B$5=$A$2,'Table 9b'!G46))</f>
        <v>0</v>
      </c>
      <c r="I49" s="946">
        <f>IF($B$5=$A$1,'Table 9a'!H46,IF($B$5=$A$2,'Table 9b'!H46))</f>
        <v>0</v>
      </c>
      <c r="J49" s="946">
        <f>IF($B$5=$A$1,'Table 9a'!I46,IF($B$5=$A$2,'Table 9b'!I46))</f>
        <v>1</v>
      </c>
      <c r="K49" s="946">
        <f>IF($B$5=$A$1,'Table 9a'!J46,IF($B$5=$A$2,'Table 9b'!J46))</f>
        <v>0</v>
      </c>
      <c r="L49" s="947">
        <f>IF($B$5=$A$1,'Table 9a'!K46,IF($B$5=$A$2,'Table 9b'!K46))</f>
        <v>0</v>
      </c>
      <c r="M49" s="895" t="str">
        <f>IF($B$5=$A$1,'Table 9a'!L46,"")</f>
        <v>-</v>
      </c>
    </row>
    <row r="50" spans="2:22">
      <c r="B50" s="310" t="s">
        <v>320</v>
      </c>
      <c r="C50" s="948">
        <f>IF($B$5=$A$1,'Table 9a'!B47,IF($B$5=$A$2,'Table 9b'!B47))</f>
        <v>4</v>
      </c>
      <c r="D50" s="948">
        <f>IF($B$5=$A$1,'Table 9a'!C47,IF($B$5=$A$2,'Table 9b'!C47))</f>
        <v>7</v>
      </c>
      <c r="E50" s="948">
        <f>IF($B$5=$A$1,'Table 9a'!D47,IF($B$5=$A$2,'Table 9b'!D47))</f>
        <v>5</v>
      </c>
      <c r="F50" s="948">
        <f>IF($B$5=$A$1,'Table 9a'!E47,IF($B$5=$A$2,'Table 9b'!E47))</f>
        <v>7</v>
      </c>
      <c r="G50" s="948">
        <f>IF($B$5=$A$1,'Table 9a'!F47,IF($B$5=$A$2,'Table 9b'!F47))</f>
        <v>3</v>
      </c>
      <c r="H50" s="948">
        <f>IF($B$5=$A$1,'Table 9a'!G47,IF($B$5=$A$2,'Table 9b'!G47))</f>
        <v>8</v>
      </c>
      <c r="I50" s="948">
        <f>IF($B$5=$A$1,'Table 9a'!H47,IF($B$5=$A$2,'Table 9b'!H47))</f>
        <v>8</v>
      </c>
      <c r="J50" s="948">
        <f>IF($B$5=$A$1,'Table 9a'!I47,IF($B$5=$A$2,'Table 9b'!I47))</f>
        <v>7</v>
      </c>
      <c r="K50" s="948">
        <f>IF($B$5=$A$1,'Table 9a'!J47,IF($B$5=$A$2,'Table 9b'!J47))</f>
        <v>3</v>
      </c>
      <c r="L50" s="949">
        <f>IF($B$5=$A$1,'Table 9a'!K47,IF($B$5=$A$2,'Table 9b'!K47))</f>
        <v>3</v>
      </c>
      <c r="M50" s="898" t="str">
        <f>IF($B$5=$A$1,'Table 9a'!L47,"")</f>
        <v>-</v>
      </c>
    </row>
    <row r="51" spans="2:22" ht="11.25" customHeight="1">
      <c r="B51" s="298" t="s">
        <v>318</v>
      </c>
      <c r="C51" s="435"/>
      <c r="D51" s="435"/>
      <c r="E51" s="435"/>
      <c r="F51" s="435"/>
      <c r="G51" s="435"/>
      <c r="H51" s="435"/>
      <c r="I51" s="435"/>
      <c r="J51" s="435"/>
      <c r="K51" s="435"/>
      <c r="L51" s="435"/>
      <c r="M51" s="435"/>
    </row>
    <row r="53" spans="2:22">
      <c r="T53" s="110"/>
      <c r="U53" s="110"/>
      <c r="V53" s="110"/>
    </row>
    <row r="54" spans="2:22">
      <c r="H54" s="110"/>
      <c r="I54" s="110"/>
      <c r="J54" s="110"/>
      <c r="K54" s="110"/>
      <c r="T54" s="110"/>
      <c r="U54" s="110"/>
      <c r="V54" s="110"/>
    </row>
    <row r="55" spans="2:22">
      <c r="H55" s="110"/>
      <c r="I55" s="423"/>
      <c r="J55" s="361"/>
      <c r="K55" s="361"/>
      <c r="L55" s="361"/>
      <c r="M55" s="361"/>
      <c r="N55" s="361"/>
      <c r="O55" s="361"/>
      <c r="P55" s="361"/>
      <c r="Q55" s="361"/>
      <c r="R55" s="361"/>
      <c r="S55" s="361"/>
      <c r="T55" s="361"/>
      <c r="U55" s="110"/>
      <c r="V55" s="110"/>
    </row>
    <row r="56" spans="2:22">
      <c r="H56" s="110"/>
      <c r="I56" s="110"/>
      <c r="J56" s="110"/>
      <c r="K56" s="110"/>
      <c r="T56" s="110"/>
      <c r="U56" s="110"/>
      <c r="V56" s="110"/>
    </row>
  </sheetData>
  <sheetProtection password="ECB4" sheet="1" objects="1" scenarios="1"/>
  <phoneticPr fontId="10" type="noConversion"/>
  <dataValidations count="1">
    <dataValidation type="list" allowBlank="1" showInputMessage="1" showErrorMessage="1" sqref="B5" xr:uid="{00000000-0002-0000-1800-000000000000}">
      <formula1>$A$1:$A$2</formula1>
    </dataValidation>
  </dataValidations>
  <hyperlinks>
    <hyperlink ref="B1" location="Contents!A1" display="Return to index" xr:uid="{00000000-0004-0000-1800-000000000000}"/>
  </hyperlinks>
  <pageMargins left="0.75" right="0.75" top="1" bottom="1" header="0.5" footer="0.5"/>
  <pageSetup paperSize="9" scale="77"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3">
    <tabColor rgb="FF92D050"/>
    <pageSetUpPr fitToPage="1"/>
  </sheetPr>
  <dimension ref="A1:S53"/>
  <sheetViews>
    <sheetView showGridLines="0" workbookViewId="0">
      <selection activeCell="L5" sqref="L5"/>
    </sheetView>
  </sheetViews>
  <sheetFormatPr baseColWidth="10" defaultColWidth="8.83203125" defaultRowHeight="13"/>
  <cols>
    <col min="1" max="1" width="32.5" customWidth="1"/>
    <col min="2" max="2" width="8.6640625" customWidth="1"/>
    <col min="3" max="4" width="8.5" customWidth="1"/>
    <col min="6" max="7" width="8.5" customWidth="1"/>
    <col min="8" max="8" width="8.6640625" customWidth="1"/>
    <col min="9" max="10" width="8.83203125" customWidth="1"/>
    <col min="11" max="11" width="8.6640625" customWidth="1"/>
  </cols>
  <sheetData>
    <row r="1" spans="1:12">
      <c r="A1" s="100" t="s">
        <v>89</v>
      </c>
    </row>
    <row r="2" spans="1:12" ht="14">
      <c r="A2" s="48" t="s">
        <v>493</v>
      </c>
      <c r="B2" s="67"/>
      <c r="C2" s="67"/>
      <c r="D2" s="67"/>
      <c r="E2" s="67"/>
      <c r="F2" s="67"/>
      <c r="G2" s="67"/>
      <c r="H2" s="67"/>
      <c r="I2" s="67"/>
      <c r="J2" s="67"/>
      <c r="K2" s="67"/>
    </row>
    <row r="3" spans="1:12" ht="12.75" customHeight="1">
      <c r="A3" s="48"/>
      <c r="B3" s="67"/>
      <c r="C3" s="67"/>
      <c r="D3" s="67"/>
      <c r="E3" s="67"/>
      <c r="F3" s="67"/>
      <c r="G3" s="67"/>
      <c r="H3" s="67"/>
      <c r="I3" s="67"/>
      <c r="J3" s="67"/>
      <c r="K3" s="67"/>
    </row>
    <row r="4" spans="1:12" ht="36">
      <c r="A4" s="438" t="s">
        <v>30</v>
      </c>
      <c r="B4" s="776" t="s">
        <v>117</v>
      </c>
      <c r="C4" s="776" t="s">
        <v>127</v>
      </c>
      <c r="D4" s="776" t="s">
        <v>136</v>
      </c>
      <c r="E4" s="776" t="s">
        <v>161</v>
      </c>
      <c r="F4" s="776" t="s">
        <v>205</v>
      </c>
      <c r="G4" s="776" t="s">
        <v>264</v>
      </c>
      <c r="H4" s="776" t="s">
        <v>336</v>
      </c>
      <c r="I4" s="776" t="s">
        <v>343</v>
      </c>
      <c r="J4" s="776" t="s">
        <v>365</v>
      </c>
      <c r="K4" s="777" t="s">
        <v>471</v>
      </c>
      <c r="L4" s="291" t="s">
        <v>472</v>
      </c>
    </row>
    <row r="5" spans="1:12">
      <c r="A5" s="660" t="s">
        <v>138</v>
      </c>
      <c r="B5" s="661">
        <v>15320</v>
      </c>
      <c r="C5" s="661">
        <v>15950</v>
      </c>
      <c r="D5" s="661">
        <v>14789</v>
      </c>
      <c r="E5" s="661">
        <v>14172</v>
      </c>
      <c r="F5" s="661">
        <v>14038</v>
      </c>
      <c r="G5" s="661">
        <v>13755</v>
      </c>
      <c r="H5" s="661">
        <v>12699</v>
      </c>
      <c r="I5" s="661">
        <v>11980</v>
      </c>
      <c r="J5" s="661">
        <v>12221</v>
      </c>
      <c r="K5" s="662">
        <v>11101</v>
      </c>
      <c r="L5" s="618">
        <f>K5/J5*100-100</f>
        <v>-9.1645528189182528</v>
      </c>
    </row>
    <row r="6" spans="1:12" ht="22.5" customHeight="1">
      <c r="A6" s="855" t="s">
        <v>11</v>
      </c>
      <c r="B6" s="361">
        <v>10906</v>
      </c>
      <c r="C6" s="361">
        <v>11062</v>
      </c>
      <c r="D6" s="361">
        <v>10177</v>
      </c>
      <c r="E6" s="361">
        <v>9691</v>
      </c>
      <c r="F6" s="361">
        <v>9483</v>
      </c>
      <c r="G6" s="361">
        <v>9093</v>
      </c>
      <c r="H6" s="361">
        <v>8335</v>
      </c>
      <c r="I6" s="361">
        <v>7849</v>
      </c>
      <c r="J6" s="361">
        <v>8294</v>
      </c>
      <c r="K6" s="362">
        <v>7452</v>
      </c>
      <c r="L6" s="871">
        <f t="shared" ref="L6:L45" si="0">K6/J6*100-100</f>
        <v>-10.151917048468775</v>
      </c>
    </row>
    <row r="7" spans="1:12">
      <c r="A7" s="660" t="s">
        <v>12</v>
      </c>
      <c r="B7" s="661">
        <v>1357</v>
      </c>
      <c r="C7" s="661">
        <v>1486</v>
      </c>
      <c r="D7" s="661">
        <v>1276</v>
      </c>
      <c r="E7" s="661">
        <v>1104</v>
      </c>
      <c r="F7" s="661">
        <v>1027</v>
      </c>
      <c r="G7" s="661">
        <v>1034</v>
      </c>
      <c r="H7" s="661">
        <v>978</v>
      </c>
      <c r="I7" s="661">
        <v>960</v>
      </c>
      <c r="J7" s="661">
        <v>1030</v>
      </c>
      <c r="K7" s="662">
        <v>1107</v>
      </c>
      <c r="L7" s="618">
        <f t="shared" si="0"/>
        <v>7.4757281553398087</v>
      </c>
    </row>
    <row r="8" spans="1:12">
      <c r="A8" s="308" t="s">
        <v>162</v>
      </c>
      <c r="B8" s="361">
        <v>97</v>
      </c>
      <c r="C8" s="361">
        <v>92</v>
      </c>
      <c r="D8" s="361">
        <v>94</v>
      </c>
      <c r="E8" s="361">
        <v>82</v>
      </c>
      <c r="F8" s="361">
        <v>56</v>
      </c>
      <c r="G8" s="361">
        <v>61</v>
      </c>
      <c r="H8" s="361">
        <v>57</v>
      </c>
      <c r="I8" s="361">
        <v>62</v>
      </c>
      <c r="J8" s="361">
        <v>59</v>
      </c>
      <c r="K8" s="362">
        <v>67</v>
      </c>
      <c r="L8" s="871">
        <f t="shared" si="0"/>
        <v>13.559322033898312</v>
      </c>
    </row>
    <row r="9" spans="1:12">
      <c r="A9" s="308" t="s">
        <v>195</v>
      </c>
      <c r="B9" s="361">
        <v>755</v>
      </c>
      <c r="C9" s="361">
        <v>844</v>
      </c>
      <c r="D9" s="361">
        <v>724</v>
      </c>
      <c r="E9" s="361">
        <v>629</v>
      </c>
      <c r="F9" s="361">
        <v>612</v>
      </c>
      <c r="G9" s="361">
        <v>639</v>
      </c>
      <c r="H9" s="361">
        <v>610</v>
      </c>
      <c r="I9" s="361">
        <v>576</v>
      </c>
      <c r="J9" s="361">
        <v>654</v>
      </c>
      <c r="K9" s="362">
        <v>661</v>
      </c>
      <c r="L9" s="871">
        <f t="shared" si="0"/>
        <v>1.0703363914372943</v>
      </c>
    </row>
    <row r="10" spans="1:12">
      <c r="A10" s="308" t="s">
        <v>163</v>
      </c>
      <c r="B10" s="361">
        <v>377</v>
      </c>
      <c r="C10" s="361">
        <v>470</v>
      </c>
      <c r="D10" s="361">
        <v>406</v>
      </c>
      <c r="E10" s="361">
        <v>341</v>
      </c>
      <c r="F10" s="361">
        <v>303</v>
      </c>
      <c r="G10" s="361">
        <v>301</v>
      </c>
      <c r="H10" s="361">
        <v>275</v>
      </c>
      <c r="I10" s="361">
        <v>289</v>
      </c>
      <c r="J10" s="361">
        <v>279</v>
      </c>
      <c r="K10" s="362">
        <v>305</v>
      </c>
      <c r="L10" s="871">
        <f t="shared" si="0"/>
        <v>9.3189964157706129</v>
      </c>
    </row>
    <row r="11" spans="1:12">
      <c r="A11" s="240" t="s">
        <v>477</v>
      </c>
      <c r="B11" s="361">
        <v>0</v>
      </c>
      <c r="C11" s="361">
        <v>0</v>
      </c>
      <c r="D11" s="361">
        <v>0</v>
      </c>
      <c r="E11" s="361">
        <v>0</v>
      </c>
      <c r="F11" s="361">
        <v>0</v>
      </c>
      <c r="G11" s="361">
        <v>0</v>
      </c>
      <c r="H11" s="361">
        <v>0</v>
      </c>
      <c r="I11" s="361">
        <v>0</v>
      </c>
      <c r="J11" s="361">
        <v>0</v>
      </c>
      <c r="K11" s="362">
        <v>39</v>
      </c>
      <c r="L11" s="871" t="s">
        <v>415</v>
      </c>
    </row>
    <row r="12" spans="1:12">
      <c r="A12" s="308" t="s">
        <v>196</v>
      </c>
      <c r="B12" s="433">
        <v>128</v>
      </c>
      <c r="C12" s="433">
        <v>80</v>
      </c>
      <c r="D12" s="433">
        <v>52</v>
      </c>
      <c r="E12" s="433">
        <v>52</v>
      </c>
      <c r="F12" s="433">
        <v>56</v>
      </c>
      <c r="G12" s="433">
        <v>33</v>
      </c>
      <c r="H12" s="433">
        <v>36</v>
      </c>
      <c r="I12" s="433">
        <v>33</v>
      </c>
      <c r="J12" s="433">
        <v>38</v>
      </c>
      <c r="K12" s="434">
        <v>35</v>
      </c>
      <c r="L12" s="871">
        <f t="shared" si="0"/>
        <v>-7.8947368421052602</v>
      </c>
    </row>
    <row r="13" spans="1:12">
      <c r="A13" s="660" t="s">
        <v>139</v>
      </c>
      <c r="B13" s="661">
        <v>205</v>
      </c>
      <c r="C13" s="661">
        <v>219</v>
      </c>
      <c r="D13" s="661">
        <v>295</v>
      </c>
      <c r="E13" s="661">
        <v>374</v>
      </c>
      <c r="F13" s="661">
        <v>366</v>
      </c>
      <c r="G13" s="661">
        <v>386</v>
      </c>
      <c r="H13" s="661">
        <v>395</v>
      </c>
      <c r="I13" s="661">
        <v>403</v>
      </c>
      <c r="J13" s="661">
        <v>474</v>
      </c>
      <c r="K13" s="662">
        <v>425</v>
      </c>
      <c r="L13" s="618">
        <f t="shared" si="0"/>
        <v>-10.337552742616026</v>
      </c>
    </row>
    <row r="14" spans="1:12">
      <c r="A14" s="309" t="s">
        <v>164</v>
      </c>
      <c r="B14" s="433">
        <v>34</v>
      </c>
      <c r="C14" s="433">
        <v>46</v>
      </c>
      <c r="D14" s="433">
        <v>71</v>
      </c>
      <c r="E14" s="433">
        <v>84</v>
      </c>
      <c r="F14" s="433">
        <v>116</v>
      </c>
      <c r="G14" s="433">
        <v>95</v>
      </c>
      <c r="H14" s="433">
        <v>93</v>
      </c>
      <c r="I14" s="433">
        <v>102</v>
      </c>
      <c r="J14" s="433">
        <v>141</v>
      </c>
      <c r="K14" s="434">
        <v>128</v>
      </c>
      <c r="L14" s="871">
        <f t="shared" si="0"/>
        <v>-9.2198581560283657</v>
      </c>
    </row>
    <row r="15" spans="1:12">
      <c r="A15" s="309" t="s">
        <v>165</v>
      </c>
      <c r="B15" s="433">
        <v>74</v>
      </c>
      <c r="C15" s="433">
        <v>68</v>
      </c>
      <c r="D15" s="433">
        <v>97</v>
      </c>
      <c r="E15" s="433">
        <v>108</v>
      </c>
      <c r="F15" s="433">
        <v>105</v>
      </c>
      <c r="G15" s="433">
        <v>120</v>
      </c>
      <c r="H15" s="433">
        <v>143</v>
      </c>
      <c r="I15" s="433">
        <v>120</v>
      </c>
      <c r="J15" s="433">
        <v>129</v>
      </c>
      <c r="K15" s="434">
        <v>126</v>
      </c>
      <c r="L15" s="871">
        <f t="shared" si="0"/>
        <v>-2.3255813953488484</v>
      </c>
    </row>
    <row r="16" spans="1:12">
      <c r="A16" s="309" t="s">
        <v>187</v>
      </c>
      <c r="B16" s="433">
        <v>3</v>
      </c>
      <c r="C16" s="433">
        <v>4</v>
      </c>
      <c r="D16" s="433">
        <v>0</v>
      </c>
      <c r="E16" s="433">
        <v>5</v>
      </c>
      <c r="F16" s="433">
        <v>0</v>
      </c>
      <c r="G16" s="433">
        <v>1</v>
      </c>
      <c r="H16" s="433">
        <v>0</v>
      </c>
      <c r="I16" s="433">
        <v>1</v>
      </c>
      <c r="J16" s="433">
        <v>0</v>
      </c>
      <c r="K16" s="434">
        <v>2</v>
      </c>
      <c r="L16" s="871" t="s">
        <v>415</v>
      </c>
    </row>
    <row r="17" spans="1:13">
      <c r="A17" s="309" t="s">
        <v>166</v>
      </c>
      <c r="B17" s="433">
        <v>94</v>
      </c>
      <c r="C17" s="433">
        <v>101</v>
      </c>
      <c r="D17" s="433">
        <v>127</v>
      </c>
      <c r="E17" s="433">
        <v>177</v>
      </c>
      <c r="F17" s="433">
        <v>145</v>
      </c>
      <c r="G17" s="433">
        <v>170</v>
      </c>
      <c r="H17" s="433">
        <v>159</v>
      </c>
      <c r="I17" s="433">
        <v>180</v>
      </c>
      <c r="J17" s="433">
        <v>204</v>
      </c>
      <c r="K17" s="434">
        <v>169</v>
      </c>
      <c r="L17" s="871">
        <f t="shared" si="0"/>
        <v>-17.156862745098039</v>
      </c>
    </row>
    <row r="18" spans="1:13">
      <c r="A18" s="660" t="s">
        <v>13</v>
      </c>
      <c r="B18" s="661">
        <v>4690</v>
      </c>
      <c r="C18" s="661">
        <v>4612</v>
      </c>
      <c r="D18" s="661">
        <v>4288</v>
      </c>
      <c r="E18" s="661">
        <v>4022</v>
      </c>
      <c r="F18" s="661">
        <v>4090</v>
      </c>
      <c r="G18" s="661">
        <v>3710</v>
      </c>
      <c r="H18" s="661">
        <v>3329</v>
      </c>
      <c r="I18" s="661">
        <v>3134</v>
      </c>
      <c r="J18" s="661">
        <v>3416</v>
      </c>
      <c r="K18" s="662">
        <v>2795</v>
      </c>
      <c r="L18" s="618">
        <f t="shared" si="0"/>
        <v>-18.179156908665107</v>
      </c>
    </row>
    <row r="19" spans="1:13">
      <c r="A19" s="309" t="s">
        <v>167</v>
      </c>
      <c r="B19" s="433">
        <v>809</v>
      </c>
      <c r="C19" s="433">
        <v>812</v>
      </c>
      <c r="D19" s="433">
        <v>741</v>
      </c>
      <c r="E19" s="433">
        <v>575</v>
      </c>
      <c r="F19" s="433">
        <v>571</v>
      </c>
      <c r="G19" s="433">
        <v>533</v>
      </c>
      <c r="H19" s="433">
        <v>542</v>
      </c>
      <c r="I19" s="433">
        <v>520</v>
      </c>
      <c r="J19" s="433">
        <v>503</v>
      </c>
      <c r="K19" s="434">
        <v>484</v>
      </c>
      <c r="L19" s="871">
        <f t="shared" si="0"/>
        <v>-3.7773359840954299</v>
      </c>
    </row>
    <row r="20" spans="1:13">
      <c r="A20" s="309" t="s">
        <v>193</v>
      </c>
      <c r="B20" s="433">
        <v>108</v>
      </c>
      <c r="C20" s="433">
        <v>115</v>
      </c>
      <c r="D20" s="433">
        <v>110</v>
      </c>
      <c r="E20" s="433">
        <v>92</v>
      </c>
      <c r="F20" s="433">
        <v>78</v>
      </c>
      <c r="G20" s="433">
        <v>72</v>
      </c>
      <c r="H20" s="433">
        <v>91</v>
      </c>
      <c r="I20" s="433">
        <v>76</v>
      </c>
      <c r="J20" s="433">
        <v>74</v>
      </c>
      <c r="K20" s="434">
        <v>42</v>
      </c>
      <c r="L20" s="871">
        <f t="shared" si="0"/>
        <v>-43.243243243243242</v>
      </c>
    </row>
    <row r="21" spans="1:13">
      <c r="A21" s="309" t="s">
        <v>128</v>
      </c>
      <c r="B21" s="433">
        <v>110</v>
      </c>
      <c r="C21" s="433">
        <v>113</v>
      </c>
      <c r="D21" s="433">
        <v>83</v>
      </c>
      <c r="E21" s="433">
        <v>56</v>
      </c>
      <c r="F21" s="433">
        <v>57</v>
      </c>
      <c r="G21" s="433">
        <v>40</v>
      </c>
      <c r="H21" s="433">
        <v>42</v>
      </c>
      <c r="I21" s="433">
        <v>39</v>
      </c>
      <c r="J21" s="433">
        <v>53</v>
      </c>
      <c r="K21" s="434">
        <v>32</v>
      </c>
      <c r="L21" s="871">
        <f t="shared" si="0"/>
        <v>-39.622641509433961</v>
      </c>
    </row>
    <row r="22" spans="1:13">
      <c r="A22" s="309" t="s">
        <v>123</v>
      </c>
      <c r="B22" s="433">
        <v>132</v>
      </c>
      <c r="C22" s="433">
        <v>131</v>
      </c>
      <c r="D22" s="433">
        <v>116</v>
      </c>
      <c r="E22" s="433">
        <v>72</v>
      </c>
      <c r="F22" s="433">
        <v>87</v>
      </c>
      <c r="G22" s="433">
        <v>95</v>
      </c>
      <c r="H22" s="433">
        <v>93</v>
      </c>
      <c r="I22" s="433">
        <v>76</v>
      </c>
      <c r="J22" s="433">
        <v>80</v>
      </c>
      <c r="K22" s="434">
        <v>57</v>
      </c>
      <c r="L22" s="871">
        <f t="shared" si="0"/>
        <v>-28.75</v>
      </c>
    </row>
    <row r="23" spans="1:13">
      <c r="A23" s="309" t="s">
        <v>14</v>
      </c>
      <c r="B23" s="433">
        <v>2108</v>
      </c>
      <c r="C23" s="433">
        <v>2019</v>
      </c>
      <c r="D23" s="433">
        <v>1850</v>
      </c>
      <c r="E23" s="433">
        <v>1922</v>
      </c>
      <c r="F23" s="433">
        <v>2127</v>
      </c>
      <c r="G23" s="433">
        <v>1881</v>
      </c>
      <c r="H23" s="433">
        <v>1632</v>
      </c>
      <c r="I23" s="433">
        <v>1495</v>
      </c>
      <c r="J23" s="433">
        <v>1824</v>
      </c>
      <c r="K23" s="434">
        <v>1420</v>
      </c>
      <c r="L23" s="871">
        <f t="shared" si="0"/>
        <v>-22.149122807017534</v>
      </c>
      <c r="M23" s="417"/>
    </row>
    <row r="24" spans="1:13">
      <c r="A24" s="309" t="s">
        <v>15</v>
      </c>
      <c r="B24" s="433">
        <v>798</v>
      </c>
      <c r="C24" s="433">
        <v>824</v>
      </c>
      <c r="D24" s="433">
        <v>825</v>
      </c>
      <c r="E24" s="433">
        <v>771</v>
      </c>
      <c r="F24" s="433">
        <v>732</v>
      </c>
      <c r="G24" s="433">
        <v>615</v>
      </c>
      <c r="H24" s="433">
        <v>535</v>
      </c>
      <c r="I24" s="433">
        <v>534</v>
      </c>
      <c r="J24" s="433">
        <v>539</v>
      </c>
      <c r="K24" s="434">
        <v>471</v>
      </c>
      <c r="L24" s="871">
        <f t="shared" si="0"/>
        <v>-12.615955473098325</v>
      </c>
    </row>
    <row r="25" spans="1:13">
      <c r="A25" s="309" t="s">
        <v>16</v>
      </c>
      <c r="B25" s="433">
        <v>246</v>
      </c>
      <c r="C25" s="433">
        <v>192</v>
      </c>
      <c r="D25" s="433">
        <v>178</v>
      </c>
      <c r="E25" s="433">
        <v>160</v>
      </c>
      <c r="F25" s="433">
        <v>131</v>
      </c>
      <c r="G25" s="433">
        <v>165</v>
      </c>
      <c r="H25" s="433">
        <v>144</v>
      </c>
      <c r="I25" s="433">
        <v>133</v>
      </c>
      <c r="J25" s="433">
        <v>115</v>
      </c>
      <c r="K25" s="434">
        <v>107</v>
      </c>
      <c r="L25" s="871">
        <f t="shared" si="0"/>
        <v>-6.9565217391304373</v>
      </c>
    </row>
    <row r="26" spans="1:13">
      <c r="A26" s="309" t="s">
        <v>130</v>
      </c>
      <c r="B26" s="433">
        <v>379</v>
      </c>
      <c r="C26" s="433">
        <v>406</v>
      </c>
      <c r="D26" s="433">
        <v>385</v>
      </c>
      <c r="E26" s="433">
        <v>374</v>
      </c>
      <c r="F26" s="433">
        <v>307</v>
      </c>
      <c r="G26" s="433">
        <v>309</v>
      </c>
      <c r="H26" s="433">
        <v>250</v>
      </c>
      <c r="I26" s="433">
        <v>261</v>
      </c>
      <c r="J26" s="433">
        <v>228</v>
      </c>
      <c r="K26" s="434">
        <v>182</v>
      </c>
      <c r="L26" s="871">
        <f t="shared" si="0"/>
        <v>-20.175438596491219</v>
      </c>
    </row>
    <row r="27" spans="1:13">
      <c r="A27" s="660" t="s">
        <v>140</v>
      </c>
      <c r="B27" s="661">
        <v>448</v>
      </c>
      <c r="C27" s="661">
        <v>445</v>
      </c>
      <c r="D27" s="661">
        <v>384</v>
      </c>
      <c r="E27" s="661">
        <v>375</v>
      </c>
      <c r="F27" s="661">
        <v>351</v>
      </c>
      <c r="G27" s="661">
        <v>360</v>
      </c>
      <c r="H27" s="661">
        <v>320</v>
      </c>
      <c r="I27" s="661">
        <v>339</v>
      </c>
      <c r="J27" s="661">
        <v>334</v>
      </c>
      <c r="K27" s="662">
        <v>320</v>
      </c>
      <c r="L27" s="618">
        <f t="shared" si="0"/>
        <v>-4.1916167664670638</v>
      </c>
    </row>
    <row r="28" spans="1:13">
      <c r="A28" s="309" t="s">
        <v>168</v>
      </c>
      <c r="B28" s="433">
        <v>55</v>
      </c>
      <c r="C28" s="433">
        <v>60</v>
      </c>
      <c r="D28" s="433">
        <v>62</v>
      </c>
      <c r="E28" s="433">
        <v>49</v>
      </c>
      <c r="F28" s="433">
        <v>46</v>
      </c>
      <c r="G28" s="433">
        <v>50</v>
      </c>
      <c r="H28" s="433">
        <v>49</v>
      </c>
      <c r="I28" s="433">
        <v>56</v>
      </c>
      <c r="J28" s="433">
        <v>71</v>
      </c>
      <c r="K28" s="434">
        <v>69</v>
      </c>
      <c r="L28" s="871">
        <f t="shared" si="0"/>
        <v>-2.816901408450704</v>
      </c>
    </row>
    <row r="29" spans="1:13">
      <c r="A29" s="309" t="s">
        <v>169</v>
      </c>
      <c r="B29" s="433">
        <v>393</v>
      </c>
      <c r="C29" s="433">
        <v>385</v>
      </c>
      <c r="D29" s="433">
        <v>322</v>
      </c>
      <c r="E29" s="433">
        <v>326</v>
      </c>
      <c r="F29" s="433">
        <v>305</v>
      </c>
      <c r="G29" s="433">
        <v>310</v>
      </c>
      <c r="H29" s="433">
        <v>271</v>
      </c>
      <c r="I29" s="433">
        <v>283</v>
      </c>
      <c r="J29" s="433">
        <v>263</v>
      </c>
      <c r="K29" s="434">
        <v>251</v>
      </c>
      <c r="L29" s="871">
        <f t="shared" si="0"/>
        <v>-4.5627376425855459</v>
      </c>
    </row>
    <row r="30" spans="1:13">
      <c r="A30" s="660" t="s">
        <v>17</v>
      </c>
      <c r="B30" s="661">
        <v>4206</v>
      </c>
      <c r="C30" s="661">
        <v>4300</v>
      </c>
      <c r="D30" s="661">
        <v>3934</v>
      </c>
      <c r="E30" s="661">
        <v>3816</v>
      </c>
      <c r="F30" s="661">
        <v>3649</v>
      </c>
      <c r="G30" s="661">
        <v>3603</v>
      </c>
      <c r="H30" s="661">
        <v>3313</v>
      </c>
      <c r="I30" s="661">
        <v>3013</v>
      </c>
      <c r="J30" s="661">
        <v>3040</v>
      </c>
      <c r="K30" s="662">
        <v>2805</v>
      </c>
      <c r="L30" s="618">
        <f t="shared" si="0"/>
        <v>-7.7302631578947398</v>
      </c>
    </row>
    <row r="31" spans="1:13">
      <c r="A31" s="309" t="s">
        <v>170</v>
      </c>
      <c r="B31" s="433">
        <v>1979</v>
      </c>
      <c r="C31" s="433">
        <v>2117</v>
      </c>
      <c r="D31" s="433">
        <v>2099</v>
      </c>
      <c r="E31" s="433">
        <v>2049</v>
      </c>
      <c r="F31" s="433">
        <v>2082</v>
      </c>
      <c r="G31" s="433">
        <v>2043</v>
      </c>
      <c r="H31" s="433">
        <v>1742</v>
      </c>
      <c r="I31" s="433">
        <v>1604</v>
      </c>
      <c r="J31" s="433">
        <v>1538</v>
      </c>
      <c r="K31" s="434">
        <v>1405</v>
      </c>
      <c r="L31" s="871">
        <f t="shared" si="0"/>
        <v>-8.647594278283492</v>
      </c>
    </row>
    <row r="32" spans="1:13">
      <c r="A32" s="309" t="s">
        <v>188</v>
      </c>
      <c r="B32" s="433">
        <v>758</v>
      </c>
      <c r="C32" s="433">
        <v>805</v>
      </c>
      <c r="D32" s="433">
        <v>646</v>
      </c>
      <c r="E32" s="433">
        <v>643</v>
      </c>
      <c r="F32" s="433">
        <v>587</v>
      </c>
      <c r="G32" s="433">
        <v>509</v>
      </c>
      <c r="H32" s="433">
        <v>488</v>
      </c>
      <c r="I32" s="433">
        <v>505</v>
      </c>
      <c r="J32" s="433">
        <v>601</v>
      </c>
      <c r="K32" s="434">
        <v>608</v>
      </c>
      <c r="L32" s="871">
        <f t="shared" si="0"/>
        <v>1.1647254575707109</v>
      </c>
    </row>
    <row r="33" spans="1:12">
      <c r="A33" s="309" t="s">
        <v>171</v>
      </c>
      <c r="B33" s="433">
        <v>1413</v>
      </c>
      <c r="C33" s="433">
        <v>1309</v>
      </c>
      <c r="D33" s="433">
        <v>1114</v>
      </c>
      <c r="E33" s="433">
        <v>1061</v>
      </c>
      <c r="F33" s="433">
        <v>936</v>
      </c>
      <c r="G33" s="433">
        <v>1012</v>
      </c>
      <c r="H33" s="433">
        <v>1016</v>
      </c>
      <c r="I33" s="433">
        <v>865</v>
      </c>
      <c r="J33" s="433">
        <v>864</v>
      </c>
      <c r="K33" s="434">
        <v>746</v>
      </c>
      <c r="L33" s="871">
        <f t="shared" si="0"/>
        <v>-13.657407407407405</v>
      </c>
    </row>
    <row r="34" spans="1:12">
      <c r="A34" s="309" t="s">
        <v>172</v>
      </c>
      <c r="B34" s="433">
        <v>56</v>
      </c>
      <c r="C34" s="433">
        <v>69</v>
      </c>
      <c r="D34" s="433">
        <v>75</v>
      </c>
      <c r="E34" s="433">
        <v>63</v>
      </c>
      <c r="F34" s="433">
        <v>44</v>
      </c>
      <c r="G34" s="433">
        <v>39</v>
      </c>
      <c r="H34" s="433">
        <v>67</v>
      </c>
      <c r="I34" s="433">
        <v>39</v>
      </c>
      <c r="J34" s="433">
        <v>37</v>
      </c>
      <c r="K34" s="434">
        <v>46</v>
      </c>
      <c r="L34" s="871">
        <f t="shared" si="0"/>
        <v>24.324324324324323</v>
      </c>
    </row>
    <row r="35" spans="1:12" ht="22.5" customHeight="1">
      <c r="A35" s="824" t="s">
        <v>18</v>
      </c>
      <c r="B35" s="825">
        <v>4414</v>
      </c>
      <c r="C35" s="825">
        <v>4888</v>
      </c>
      <c r="D35" s="825">
        <v>4612</v>
      </c>
      <c r="E35" s="825">
        <v>4481</v>
      </c>
      <c r="F35" s="825">
        <v>4555</v>
      </c>
      <c r="G35" s="825">
        <v>4662</v>
      </c>
      <c r="H35" s="825">
        <v>4364</v>
      </c>
      <c r="I35" s="825">
        <v>4131</v>
      </c>
      <c r="J35" s="825">
        <v>3927</v>
      </c>
      <c r="K35" s="826">
        <v>3649</v>
      </c>
      <c r="L35" s="871">
        <f t="shared" si="0"/>
        <v>-7.0791953144894251</v>
      </c>
    </row>
    <row r="36" spans="1:12">
      <c r="A36" s="660" t="s">
        <v>19</v>
      </c>
      <c r="B36" s="661">
        <v>3872</v>
      </c>
      <c r="C36" s="661">
        <v>4347</v>
      </c>
      <c r="D36" s="661">
        <v>4182</v>
      </c>
      <c r="E36" s="661">
        <v>4125</v>
      </c>
      <c r="F36" s="661">
        <v>4192</v>
      </c>
      <c r="G36" s="661">
        <v>4226</v>
      </c>
      <c r="H36" s="661">
        <v>3875</v>
      </c>
      <c r="I36" s="661">
        <v>3624</v>
      </c>
      <c r="J36" s="661">
        <v>3481</v>
      </c>
      <c r="K36" s="662">
        <v>3259</v>
      </c>
      <c r="L36" s="618">
        <f t="shared" si="0"/>
        <v>-6.3774777362826711</v>
      </c>
    </row>
    <row r="37" spans="1:12">
      <c r="A37" s="309" t="s">
        <v>173</v>
      </c>
      <c r="B37" s="433">
        <v>2069</v>
      </c>
      <c r="C37" s="433">
        <v>2139</v>
      </c>
      <c r="D37" s="433">
        <v>1949</v>
      </c>
      <c r="E37" s="433">
        <v>1815</v>
      </c>
      <c r="F37" s="433">
        <v>1823</v>
      </c>
      <c r="G37" s="433">
        <v>1879</v>
      </c>
      <c r="H37" s="433">
        <v>1726</v>
      </c>
      <c r="I37" s="433">
        <v>1635</v>
      </c>
      <c r="J37" s="433">
        <v>1635</v>
      </c>
      <c r="K37" s="434">
        <v>1536</v>
      </c>
      <c r="L37" s="882" t="s">
        <v>416</v>
      </c>
    </row>
    <row r="38" spans="1:12">
      <c r="A38" s="309" t="s">
        <v>194</v>
      </c>
      <c r="B38" s="433">
        <v>1533</v>
      </c>
      <c r="C38" s="433">
        <v>1800</v>
      </c>
      <c r="D38" s="433">
        <v>1828</v>
      </c>
      <c r="E38" s="433">
        <v>1875</v>
      </c>
      <c r="F38" s="433">
        <v>1988</v>
      </c>
      <c r="G38" s="433">
        <v>2006</v>
      </c>
      <c r="H38" s="433">
        <v>1847</v>
      </c>
      <c r="I38" s="433">
        <v>1711</v>
      </c>
      <c r="J38" s="433">
        <v>1603</v>
      </c>
      <c r="K38" s="434">
        <v>1457</v>
      </c>
      <c r="L38" s="871">
        <f t="shared" si="0"/>
        <v>-9.1079226450405457</v>
      </c>
    </row>
    <row r="39" spans="1:12">
      <c r="A39" s="309" t="s">
        <v>189</v>
      </c>
      <c r="B39" s="433">
        <v>3</v>
      </c>
      <c r="C39" s="433">
        <v>5</v>
      </c>
      <c r="D39" s="433">
        <v>3</v>
      </c>
      <c r="E39" s="433">
        <v>2</v>
      </c>
      <c r="F39" s="433">
        <v>1</v>
      </c>
      <c r="G39" s="433">
        <v>3</v>
      </c>
      <c r="H39" s="433">
        <v>2</v>
      </c>
      <c r="I39" s="433">
        <v>1</v>
      </c>
      <c r="J39" s="433">
        <v>0</v>
      </c>
      <c r="K39" s="434">
        <v>0</v>
      </c>
      <c r="L39" s="871" t="s">
        <v>415</v>
      </c>
    </row>
    <row r="40" spans="1:12">
      <c r="A40" s="309" t="s">
        <v>182</v>
      </c>
      <c r="B40" s="433">
        <v>267</v>
      </c>
      <c r="C40" s="433">
        <v>403</v>
      </c>
      <c r="D40" s="433">
        <v>402</v>
      </c>
      <c r="E40" s="433">
        <v>433</v>
      </c>
      <c r="F40" s="433">
        <v>380</v>
      </c>
      <c r="G40" s="433">
        <v>338</v>
      </c>
      <c r="H40" s="433">
        <v>300</v>
      </c>
      <c r="I40" s="433">
        <v>277</v>
      </c>
      <c r="J40" s="433">
        <v>243</v>
      </c>
      <c r="K40" s="434">
        <v>266</v>
      </c>
      <c r="L40" s="871">
        <f t="shared" si="0"/>
        <v>9.4650205761316784</v>
      </c>
    </row>
    <row r="41" spans="1:12">
      <c r="A41" s="660" t="s">
        <v>20</v>
      </c>
      <c r="B41" s="661">
        <v>542</v>
      </c>
      <c r="C41" s="661">
        <v>541</v>
      </c>
      <c r="D41" s="661">
        <v>430</v>
      </c>
      <c r="E41" s="661">
        <v>356</v>
      </c>
      <c r="F41" s="661">
        <v>363</v>
      </c>
      <c r="G41" s="661">
        <v>436</v>
      </c>
      <c r="H41" s="661">
        <v>489</v>
      </c>
      <c r="I41" s="661">
        <v>507</v>
      </c>
      <c r="J41" s="661">
        <v>446</v>
      </c>
      <c r="K41" s="662">
        <v>390</v>
      </c>
      <c r="L41" s="618">
        <f t="shared" si="0"/>
        <v>-12.556053811659197</v>
      </c>
    </row>
    <row r="42" spans="1:12">
      <c r="A42" s="309" t="s">
        <v>175</v>
      </c>
      <c r="B42" s="433">
        <v>98</v>
      </c>
      <c r="C42" s="433">
        <v>102</v>
      </c>
      <c r="D42" s="433">
        <v>80</v>
      </c>
      <c r="E42" s="433">
        <v>80</v>
      </c>
      <c r="F42" s="433">
        <v>97</v>
      </c>
      <c r="G42" s="433">
        <v>142</v>
      </c>
      <c r="H42" s="433">
        <v>152</v>
      </c>
      <c r="I42" s="433">
        <v>175</v>
      </c>
      <c r="J42" s="433">
        <v>155</v>
      </c>
      <c r="K42" s="434">
        <v>152</v>
      </c>
      <c r="L42" s="871">
        <f t="shared" si="0"/>
        <v>-1.9354838709677438</v>
      </c>
    </row>
    <row r="43" spans="1:12">
      <c r="A43" s="309" t="s">
        <v>176</v>
      </c>
      <c r="B43" s="433">
        <v>122</v>
      </c>
      <c r="C43" s="433">
        <v>116</v>
      </c>
      <c r="D43" s="433">
        <v>97</v>
      </c>
      <c r="E43" s="433">
        <v>73</v>
      </c>
      <c r="F43" s="433">
        <v>89</v>
      </c>
      <c r="G43" s="433">
        <v>97</v>
      </c>
      <c r="H43" s="433">
        <v>90</v>
      </c>
      <c r="I43" s="433">
        <v>75</v>
      </c>
      <c r="J43" s="433">
        <v>70</v>
      </c>
      <c r="K43" s="434">
        <v>57</v>
      </c>
      <c r="L43" s="871">
        <f t="shared" si="0"/>
        <v>-18.571428571428569</v>
      </c>
    </row>
    <row r="44" spans="1:12">
      <c r="A44" s="309" t="s">
        <v>177</v>
      </c>
      <c r="B44" s="482">
        <v>0</v>
      </c>
      <c r="C44" s="482">
        <v>0</v>
      </c>
      <c r="D44" s="482">
        <v>0</v>
      </c>
      <c r="E44" s="482">
        <v>0</v>
      </c>
      <c r="F44" s="482">
        <v>0</v>
      </c>
      <c r="G44" s="482">
        <v>0</v>
      </c>
      <c r="H44" s="482">
        <v>0</v>
      </c>
      <c r="I44" s="482">
        <v>0</v>
      </c>
      <c r="J44" s="482">
        <v>0</v>
      </c>
      <c r="K44" s="483">
        <v>1</v>
      </c>
      <c r="L44" s="871" t="s">
        <v>415</v>
      </c>
    </row>
    <row r="45" spans="1:12">
      <c r="A45" s="309" t="s">
        <v>191</v>
      </c>
      <c r="B45" s="433">
        <v>318</v>
      </c>
      <c r="C45" s="433">
        <v>316</v>
      </c>
      <c r="D45" s="433">
        <v>248</v>
      </c>
      <c r="E45" s="433">
        <v>196</v>
      </c>
      <c r="F45" s="433">
        <v>174</v>
      </c>
      <c r="G45" s="433">
        <v>189</v>
      </c>
      <c r="H45" s="433">
        <v>239</v>
      </c>
      <c r="I45" s="433">
        <v>249</v>
      </c>
      <c r="J45" s="433">
        <v>218</v>
      </c>
      <c r="K45" s="434">
        <v>177</v>
      </c>
      <c r="L45" s="871">
        <f t="shared" si="0"/>
        <v>-18.807339449541288</v>
      </c>
    </row>
    <row r="46" spans="1:12">
      <c r="A46" s="309" t="s">
        <v>178</v>
      </c>
      <c r="B46" s="482">
        <v>0</v>
      </c>
      <c r="C46" s="482">
        <v>0</v>
      </c>
      <c r="D46" s="482">
        <v>0</v>
      </c>
      <c r="E46" s="482">
        <v>0</v>
      </c>
      <c r="F46" s="482">
        <v>0</v>
      </c>
      <c r="G46" s="482">
        <v>0</v>
      </c>
      <c r="H46" s="482">
        <v>0</v>
      </c>
      <c r="I46" s="482">
        <v>1</v>
      </c>
      <c r="J46" s="482">
        <v>0</v>
      </c>
      <c r="K46" s="483">
        <v>0</v>
      </c>
      <c r="L46" s="871" t="s">
        <v>415</v>
      </c>
    </row>
    <row r="47" spans="1:12">
      <c r="A47" s="310" t="s">
        <v>320</v>
      </c>
      <c r="B47" s="436">
        <v>4</v>
      </c>
      <c r="C47" s="436">
        <v>7</v>
      </c>
      <c r="D47" s="436">
        <v>5</v>
      </c>
      <c r="E47" s="436">
        <v>7</v>
      </c>
      <c r="F47" s="436">
        <v>3</v>
      </c>
      <c r="G47" s="436">
        <v>8</v>
      </c>
      <c r="H47" s="436">
        <v>8</v>
      </c>
      <c r="I47" s="436">
        <v>7</v>
      </c>
      <c r="J47" s="436">
        <v>3</v>
      </c>
      <c r="K47" s="437">
        <v>3</v>
      </c>
      <c r="L47" s="872" t="s">
        <v>415</v>
      </c>
    </row>
    <row r="48" spans="1:12" ht="11.25" customHeight="1">
      <c r="A48" s="298" t="s">
        <v>318</v>
      </c>
      <c r="B48" s="435"/>
      <c r="C48" s="435"/>
      <c r="D48" s="435"/>
      <c r="E48" s="435"/>
      <c r="F48" s="435"/>
      <c r="G48" s="435"/>
      <c r="H48" s="435"/>
      <c r="I48" s="435"/>
      <c r="J48" s="435"/>
      <c r="K48" s="435"/>
      <c r="L48" s="435"/>
    </row>
    <row r="51" spans="7:19">
      <c r="G51" s="110"/>
      <c r="H51" s="110"/>
      <c r="I51" s="110"/>
      <c r="J51" s="110"/>
    </row>
    <row r="52" spans="7:19">
      <c r="G52" s="110"/>
      <c r="H52" s="423"/>
      <c r="I52" s="361"/>
      <c r="J52" s="361"/>
      <c r="K52" s="361"/>
      <c r="L52" s="361"/>
      <c r="M52" s="361"/>
      <c r="N52" s="361"/>
      <c r="O52" s="361"/>
      <c r="P52" s="361"/>
      <c r="Q52" s="361"/>
      <c r="R52" s="361"/>
      <c r="S52" s="362"/>
    </row>
    <row r="53" spans="7:19">
      <c r="G53" s="110"/>
      <c r="H53" s="110"/>
      <c r="I53" s="110"/>
      <c r="J53" s="110"/>
    </row>
  </sheetData>
  <hyperlinks>
    <hyperlink ref="A1" location="Contents!A1" display="Return to index" xr:uid="{00000000-0004-0000-1900-000000000000}"/>
  </hyperlinks>
  <pageMargins left="0.75" right="0.75" top="1" bottom="1" header="0.5" footer="0.5"/>
  <pageSetup paperSize="9" scale="68"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4">
    <tabColor rgb="FF92D050"/>
    <pageSetUpPr fitToPage="1"/>
  </sheetPr>
  <dimension ref="A1:S53"/>
  <sheetViews>
    <sheetView showGridLines="0" workbookViewId="0">
      <selection activeCell="L5" sqref="L5"/>
    </sheetView>
  </sheetViews>
  <sheetFormatPr baseColWidth="10" defaultColWidth="8.83203125" defaultRowHeight="13"/>
  <cols>
    <col min="1" max="1" width="32.5" customWidth="1"/>
    <col min="2" max="2" width="8.6640625" customWidth="1"/>
    <col min="3" max="4" width="8.5" customWidth="1"/>
    <col min="6" max="7" width="8.5" customWidth="1"/>
    <col min="8" max="8" width="8.6640625" customWidth="1"/>
    <col min="9" max="10" width="8.83203125" customWidth="1"/>
    <col min="11" max="11" width="8.6640625" customWidth="1"/>
  </cols>
  <sheetData>
    <row r="1" spans="1:12">
      <c r="A1" s="100" t="s">
        <v>89</v>
      </c>
    </row>
    <row r="2" spans="1:12" ht="14">
      <c r="A2" s="48" t="s">
        <v>494</v>
      </c>
      <c r="B2" s="67"/>
      <c r="C2" s="67"/>
      <c r="D2" s="67"/>
      <c r="E2" s="67"/>
      <c r="F2" s="67"/>
      <c r="G2" s="67"/>
      <c r="H2" s="67"/>
      <c r="I2" s="67"/>
      <c r="J2" s="67"/>
      <c r="K2" s="67"/>
    </row>
    <row r="3" spans="1:12" ht="12.75" customHeight="1">
      <c r="A3" s="48"/>
      <c r="B3" s="67"/>
      <c r="C3" s="67"/>
      <c r="D3" s="67"/>
      <c r="E3" s="67"/>
      <c r="F3" s="67"/>
      <c r="G3" s="67"/>
      <c r="H3" s="67"/>
      <c r="I3" s="67"/>
      <c r="J3" s="67"/>
      <c r="K3" s="67"/>
    </row>
    <row r="4" spans="1:12">
      <c r="A4" s="438" t="s">
        <v>30</v>
      </c>
      <c r="B4" s="776" t="s">
        <v>117</v>
      </c>
      <c r="C4" s="776" t="s">
        <v>127</v>
      </c>
      <c r="D4" s="776" t="s">
        <v>136</v>
      </c>
      <c r="E4" s="776" t="s">
        <v>161</v>
      </c>
      <c r="F4" s="776" t="s">
        <v>205</v>
      </c>
      <c r="G4" s="776" t="s">
        <v>264</v>
      </c>
      <c r="H4" s="776" t="s">
        <v>336</v>
      </c>
      <c r="I4" s="776" t="s">
        <v>343</v>
      </c>
      <c r="J4" s="776" t="s">
        <v>365</v>
      </c>
      <c r="K4" s="777" t="s">
        <v>471</v>
      </c>
    </row>
    <row r="5" spans="1:12">
      <c r="A5" s="660" t="s">
        <v>138</v>
      </c>
      <c r="B5" s="661">
        <v>13.25</v>
      </c>
      <c r="C5" s="661">
        <v>14.71</v>
      </c>
      <c r="D5" s="661">
        <v>14.64</v>
      </c>
      <c r="E5" s="661">
        <v>13.41</v>
      </c>
      <c r="F5" s="661">
        <v>13.17</v>
      </c>
      <c r="G5" s="661">
        <v>13.76</v>
      </c>
      <c r="H5" s="661">
        <v>13.75</v>
      </c>
      <c r="I5" s="661">
        <v>14.4</v>
      </c>
      <c r="J5" s="661">
        <v>15.57</v>
      </c>
      <c r="K5" s="662">
        <v>14.75</v>
      </c>
    </row>
    <row r="6" spans="1:12" ht="22.5" customHeight="1">
      <c r="A6" s="855" t="s">
        <v>11</v>
      </c>
      <c r="B6" s="361">
        <v>25.75</v>
      </c>
      <c r="C6" s="361">
        <v>27.16</v>
      </c>
      <c r="D6" s="361">
        <v>27.49</v>
      </c>
      <c r="E6" s="361">
        <v>26.72</v>
      </c>
      <c r="F6" s="361">
        <v>25.93</v>
      </c>
      <c r="G6" s="361">
        <v>25.41</v>
      </c>
      <c r="H6" s="361">
        <v>25.56</v>
      </c>
      <c r="I6" s="361">
        <v>26.39</v>
      </c>
      <c r="J6" s="361">
        <v>29.08</v>
      </c>
      <c r="K6" s="362">
        <v>26.58</v>
      </c>
    </row>
    <row r="7" spans="1:12">
      <c r="A7" s="660" t="s">
        <v>12</v>
      </c>
      <c r="B7" s="661">
        <v>53.43</v>
      </c>
      <c r="C7" s="661">
        <v>60.38</v>
      </c>
      <c r="D7" s="661">
        <v>59.54</v>
      </c>
      <c r="E7" s="661">
        <v>61.2</v>
      </c>
      <c r="F7" s="661">
        <v>58.85</v>
      </c>
      <c r="G7" s="661">
        <v>58.22</v>
      </c>
      <c r="H7" s="661">
        <v>56.7</v>
      </c>
      <c r="I7" s="661">
        <v>52.49</v>
      </c>
      <c r="J7" s="661">
        <v>58.13</v>
      </c>
      <c r="K7" s="662">
        <v>51.68</v>
      </c>
    </row>
    <row r="8" spans="1:12">
      <c r="A8" s="308" t="s">
        <v>162</v>
      </c>
      <c r="B8" s="361">
        <v>82.91</v>
      </c>
      <c r="C8" s="361">
        <v>82.88</v>
      </c>
      <c r="D8" s="361">
        <v>81.739999999999995</v>
      </c>
      <c r="E8" s="361">
        <v>88.17</v>
      </c>
      <c r="F8" s="361">
        <v>69.14</v>
      </c>
      <c r="G8" s="361">
        <v>72.62</v>
      </c>
      <c r="H8" s="361">
        <v>73.08</v>
      </c>
      <c r="I8" s="361">
        <v>69.66</v>
      </c>
      <c r="J8" s="361">
        <v>72.84</v>
      </c>
      <c r="K8" s="362">
        <v>82.72</v>
      </c>
    </row>
    <row r="9" spans="1:12">
      <c r="A9" s="308" t="s">
        <v>195</v>
      </c>
      <c r="B9" s="361">
        <v>53.21</v>
      </c>
      <c r="C9" s="361">
        <v>61.83</v>
      </c>
      <c r="D9" s="361">
        <v>56.34</v>
      </c>
      <c r="E9" s="361">
        <v>60.31</v>
      </c>
      <c r="F9" s="361">
        <v>58.12</v>
      </c>
      <c r="G9" s="361">
        <v>57.16</v>
      </c>
      <c r="H9" s="361">
        <v>54.71</v>
      </c>
      <c r="I9" s="361">
        <v>48.98</v>
      </c>
      <c r="J9" s="361">
        <v>56.09</v>
      </c>
      <c r="K9" s="362">
        <v>50.92</v>
      </c>
    </row>
    <row r="10" spans="1:12">
      <c r="A10" s="308" t="s">
        <v>163</v>
      </c>
      <c r="B10" s="361">
        <v>71.67</v>
      </c>
      <c r="C10" s="361">
        <v>77.56</v>
      </c>
      <c r="D10" s="361">
        <v>78.08</v>
      </c>
      <c r="E10" s="361">
        <v>76.12</v>
      </c>
      <c r="F10" s="361">
        <v>78.5</v>
      </c>
      <c r="G10" s="361">
        <v>78.39</v>
      </c>
      <c r="H10" s="361">
        <v>74.319999999999993</v>
      </c>
      <c r="I10" s="361">
        <v>70.489999999999995</v>
      </c>
      <c r="J10" s="361">
        <v>77.290000000000006</v>
      </c>
      <c r="K10" s="362">
        <v>74.39</v>
      </c>
    </row>
    <row r="11" spans="1:12">
      <c r="A11" s="240" t="s">
        <v>477</v>
      </c>
      <c r="B11" s="361">
        <v>0</v>
      </c>
      <c r="C11" s="361">
        <v>0</v>
      </c>
      <c r="D11" s="361">
        <v>0</v>
      </c>
      <c r="E11" s="361">
        <v>0</v>
      </c>
      <c r="F11" s="361">
        <v>0</v>
      </c>
      <c r="G11" s="361">
        <v>0</v>
      </c>
      <c r="H11" s="361">
        <v>0</v>
      </c>
      <c r="I11" s="361">
        <v>0</v>
      </c>
      <c r="J11" s="361">
        <v>0</v>
      </c>
      <c r="K11" s="362">
        <v>18.93</v>
      </c>
    </row>
    <row r="12" spans="1:12">
      <c r="A12" s="308" t="s">
        <v>196</v>
      </c>
      <c r="B12" s="433">
        <v>26.78</v>
      </c>
      <c r="C12" s="433">
        <v>21.11</v>
      </c>
      <c r="D12" s="433">
        <v>23.32</v>
      </c>
      <c r="E12" s="433">
        <v>23.64</v>
      </c>
      <c r="F12" s="433">
        <v>24.89</v>
      </c>
      <c r="G12" s="433">
        <v>17.37</v>
      </c>
      <c r="H12" s="433">
        <v>22.22</v>
      </c>
      <c r="I12" s="433">
        <v>21.43</v>
      </c>
      <c r="J12" s="433">
        <v>23.17</v>
      </c>
      <c r="K12" s="434">
        <v>23.81</v>
      </c>
      <c r="L12" s="435"/>
    </row>
    <row r="13" spans="1:12">
      <c r="A13" s="660" t="s">
        <v>139</v>
      </c>
      <c r="B13" s="661">
        <v>25.06</v>
      </c>
      <c r="C13" s="661">
        <v>26.13</v>
      </c>
      <c r="D13" s="661">
        <v>32.380000000000003</v>
      </c>
      <c r="E13" s="661">
        <v>33.1</v>
      </c>
      <c r="F13" s="661">
        <v>30.17</v>
      </c>
      <c r="G13" s="661">
        <v>31.77</v>
      </c>
      <c r="H13" s="661">
        <v>36.57</v>
      </c>
      <c r="I13" s="661">
        <v>36.31</v>
      </c>
      <c r="J13" s="661">
        <v>38.729999999999997</v>
      </c>
      <c r="K13" s="662">
        <v>35.299999999999997</v>
      </c>
      <c r="L13" s="435"/>
    </row>
    <row r="14" spans="1:12">
      <c r="A14" s="309" t="s">
        <v>164</v>
      </c>
      <c r="B14" s="433">
        <v>94.44</v>
      </c>
      <c r="C14" s="433">
        <v>93.88</v>
      </c>
      <c r="D14" s="433">
        <v>92.21</v>
      </c>
      <c r="E14" s="433">
        <v>92.31</v>
      </c>
      <c r="F14" s="433">
        <v>92.8</v>
      </c>
      <c r="G14" s="433">
        <v>90.48</v>
      </c>
      <c r="H14" s="433">
        <v>93.94</v>
      </c>
      <c r="I14" s="433">
        <v>96.23</v>
      </c>
      <c r="J14" s="433">
        <v>99.3</v>
      </c>
      <c r="K14" s="434">
        <v>98.46</v>
      </c>
      <c r="L14" s="435"/>
    </row>
    <row r="15" spans="1:12">
      <c r="A15" s="309" t="s">
        <v>165</v>
      </c>
      <c r="B15" s="433">
        <v>46.25</v>
      </c>
      <c r="C15" s="433">
        <v>45.03</v>
      </c>
      <c r="D15" s="433">
        <v>47.55</v>
      </c>
      <c r="E15" s="433">
        <v>45.76</v>
      </c>
      <c r="F15" s="433">
        <v>38.04</v>
      </c>
      <c r="G15" s="433">
        <v>43.17</v>
      </c>
      <c r="H15" s="433">
        <v>53.76</v>
      </c>
      <c r="I15" s="433">
        <v>40</v>
      </c>
      <c r="J15" s="433">
        <v>42.86</v>
      </c>
      <c r="K15" s="434">
        <v>41.31</v>
      </c>
      <c r="L15" s="435"/>
    </row>
    <row r="16" spans="1:12">
      <c r="A16" s="309" t="s">
        <v>187</v>
      </c>
      <c r="B16" s="433">
        <v>1.22</v>
      </c>
      <c r="C16" s="433">
        <v>2</v>
      </c>
      <c r="D16" s="433">
        <v>0</v>
      </c>
      <c r="E16" s="433">
        <v>2.96</v>
      </c>
      <c r="F16" s="433">
        <v>0</v>
      </c>
      <c r="G16" s="433">
        <v>1.1599999999999999</v>
      </c>
      <c r="H16" s="433">
        <v>0</v>
      </c>
      <c r="I16" s="433">
        <v>2.13</v>
      </c>
      <c r="J16" s="433">
        <v>0</v>
      </c>
      <c r="K16" s="434">
        <v>4.4400000000000004</v>
      </c>
      <c r="L16" s="435"/>
    </row>
    <row r="17" spans="1:12">
      <c r="A17" s="309" t="s">
        <v>166</v>
      </c>
      <c r="B17" s="433">
        <v>24.93</v>
      </c>
      <c r="C17" s="433">
        <v>23.06</v>
      </c>
      <c r="D17" s="433">
        <v>26.02</v>
      </c>
      <c r="E17" s="433">
        <v>27.92</v>
      </c>
      <c r="F17" s="433">
        <v>21.74</v>
      </c>
      <c r="G17" s="433">
        <v>22.79</v>
      </c>
      <c r="H17" s="433">
        <v>25.2</v>
      </c>
      <c r="I17" s="433">
        <v>27.4</v>
      </c>
      <c r="J17" s="433">
        <v>27.42</v>
      </c>
      <c r="K17" s="434">
        <v>23.34</v>
      </c>
      <c r="L17" s="435"/>
    </row>
    <row r="18" spans="1:12">
      <c r="A18" s="660" t="s">
        <v>13</v>
      </c>
      <c r="B18" s="661">
        <v>30.04</v>
      </c>
      <c r="C18" s="661">
        <v>31.22</v>
      </c>
      <c r="D18" s="661">
        <v>32.36</v>
      </c>
      <c r="E18" s="661">
        <v>31.97</v>
      </c>
      <c r="F18" s="661">
        <v>32.65</v>
      </c>
      <c r="G18" s="661">
        <v>31.97</v>
      </c>
      <c r="H18" s="661">
        <v>30.8</v>
      </c>
      <c r="I18" s="661">
        <v>31.78</v>
      </c>
      <c r="J18" s="661">
        <v>34.96</v>
      </c>
      <c r="K18" s="662">
        <v>30.8</v>
      </c>
      <c r="L18" s="435"/>
    </row>
    <row r="19" spans="1:12">
      <c r="A19" s="309" t="s">
        <v>167</v>
      </c>
      <c r="B19" s="433">
        <v>52.53</v>
      </c>
      <c r="C19" s="433">
        <v>54.21</v>
      </c>
      <c r="D19" s="433">
        <v>54.29</v>
      </c>
      <c r="E19" s="433">
        <v>55.45</v>
      </c>
      <c r="F19" s="433">
        <v>58.32</v>
      </c>
      <c r="G19" s="433">
        <v>62.12</v>
      </c>
      <c r="H19" s="433">
        <v>62.08</v>
      </c>
      <c r="I19" s="433">
        <v>64.040000000000006</v>
      </c>
      <c r="J19" s="433">
        <v>65.75</v>
      </c>
      <c r="K19" s="434">
        <v>60.8</v>
      </c>
      <c r="L19" s="435"/>
    </row>
    <row r="20" spans="1:12">
      <c r="A20" s="309" t="s">
        <v>193</v>
      </c>
      <c r="B20" s="433">
        <v>38.03</v>
      </c>
      <c r="C20" s="433">
        <v>39.520000000000003</v>
      </c>
      <c r="D20" s="433">
        <v>44.53</v>
      </c>
      <c r="E20" s="433">
        <v>42.2</v>
      </c>
      <c r="F20" s="433">
        <v>36.79</v>
      </c>
      <c r="G20" s="433">
        <v>36.729999999999997</v>
      </c>
      <c r="H20" s="433">
        <v>49.46</v>
      </c>
      <c r="I20" s="433">
        <v>51.7</v>
      </c>
      <c r="J20" s="433">
        <v>45.96</v>
      </c>
      <c r="K20" s="434">
        <v>37.840000000000003</v>
      </c>
      <c r="L20" s="435"/>
    </row>
    <row r="21" spans="1:12">
      <c r="A21" s="309" t="s">
        <v>128</v>
      </c>
      <c r="B21" s="433">
        <v>40.74</v>
      </c>
      <c r="C21" s="433">
        <v>45.2</v>
      </c>
      <c r="D21" s="433">
        <v>41.5</v>
      </c>
      <c r="E21" s="433">
        <v>39.159999999999997</v>
      </c>
      <c r="F21" s="433">
        <v>50.89</v>
      </c>
      <c r="G21" s="433">
        <v>39.6</v>
      </c>
      <c r="H21" s="433">
        <v>44.68</v>
      </c>
      <c r="I21" s="433">
        <v>46.43</v>
      </c>
      <c r="J21" s="433">
        <v>48.18</v>
      </c>
      <c r="K21" s="434">
        <v>35.96</v>
      </c>
      <c r="L21" s="435"/>
    </row>
    <row r="22" spans="1:12">
      <c r="A22" s="309" t="s">
        <v>123</v>
      </c>
      <c r="B22" s="433">
        <v>27.33</v>
      </c>
      <c r="C22" s="433">
        <v>29.11</v>
      </c>
      <c r="D22" s="433">
        <v>31.1</v>
      </c>
      <c r="E22" s="433">
        <v>26.47</v>
      </c>
      <c r="F22" s="433">
        <v>27.36</v>
      </c>
      <c r="G22" s="433">
        <v>31.46</v>
      </c>
      <c r="H22" s="433">
        <v>34.44</v>
      </c>
      <c r="I22" s="433">
        <v>30.52</v>
      </c>
      <c r="J22" s="433">
        <v>36.04</v>
      </c>
      <c r="K22" s="434">
        <v>28.5</v>
      </c>
      <c r="L22" s="435"/>
    </row>
    <row r="23" spans="1:12">
      <c r="A23" s="309" t="s">
        <v>14</v>
      </c>
      <c r="B23" s="433">
        <v>26.84</v>
      </c>
      <c r="C23" s="433">
        <v>27.78</v>
      </c>
      <c r="D23" s="433">
        <v>28.46</v>
      </c>
      <c r="E23" s="433">
        <v>29.42</v>
      </c>
      <c r="F23" s="433">
        <v>30.64</v>
      </c>
      <c r="G23" s="433">
        <v>28.52</v>
      </c>
      <c r="H23" s="433">
        <v>26.12</v>
      </c>
      <c r="I23" s="433">
        <v>26.41</v>
      </c>
      <c r="J23" s="433">
        <v>30.77</v>
      </c>
      <c r="K23" s="434">
        <v>26.32</v>
      </c>
      <c r="L23" s="435"/>
    </row>
    <row r="24" spans="1:12">
      <c r="A24" s="309" t="s">
        <v>15</v>
      </c>
      <c r="B24" s="433">
        <v>27.8</v>
      </c>
      <c r="C24" s="433">
        <v>27.83</v>
      </c>
      <c r="D24" s="433">
        <v>30.33</v>
      </c>
      <c r="E24" s="433">
        <v>29.92</v>
      </c>
      <c r="F24" s="433">
        <v>31.27</v>
      </c>
      <c r="G24" s="433">
        <v>29.38</v>
      </c>
      <c r="H24" s="433">
        <v>29.79</v>
      </c>
      <c r="I24" s="433">
        <v>32.68</v>
      </c>
      <c r="J24" s="433">
        <v>36.25</v>
      </c>
      <c r="K24" s="434">
        <v>32.26</v>
      </c>
      <c r="L24" s="435"/>
    </row>
    <row r="25" spans="1:12">
      <c r="A25" s="309" t="s">
        <v>16</v>
      </c>
      <c r="B25" s="433">
        <v>22.99</v>
      </c>
      <c r="C25" s="433">
        <v>23.67</v>
      </c>
      <c r="D25" s="433">
        <v>28.53</v>
      </c>
      <c r="E25" s="433">
        <v>23.49</v>
      </c>
      <c r="F25" s="433">
        <v>21.76</v>
      </c>
      <c r="G25" s="433">
        <v>30.28</v>
      </c>
      <c r="H25" s="433">
        <v>26.42</v>
      </c>
      <c r="I25" s="433">
        <v>28.24</v>
      </c>
      <c r="J25" s="433">
        <v>27.98</v>
      </c>
      <c r="K25" s="434">
        <v>26.1</v>
      </c>
      <c r="L25" s="435"/>
    </row>
    <row r="26" spans="1:12">
      <c r="A26" s="309" t="s">
        <v>130</v>
      </c>
      <c r="B26" s="433">
        <v>30.52</v>
      </c>
      <c r="C26" s="433">
        <v>32.64</v>
      </c>
      <c r="D26" s="433">
        <v>31.53</v>
      </c>
      <c r="E26" s="433">
        <v>33.42</v>
      </c>
      <c r="F26" s="433">
        <v>30.1</v>
      </c>
      <c r="G26" s="433">
        <v>33.81</v>
      </c>
      <c r="H26" s="433">
        <v>31.29</v>
      </c>
      <c r="I26" s="433">
        <v>32.46</v>
      </c>
      <c r="J26" s="433">
        <v>33.19</v>
      </c>
      <c r="K26" s="434">
        <v>29.59</v>
      </c>
      <c r="L26" s="435"/>
    </row>
    <row r="27" spans="1:12">
      <c r="A27" s="660" t="s">
        <v>140</v>
      </c>
      <c r="B27" s="661">
        <v>13.33</v>
      </c>
      <c r="C27" s="661">
        <v>14.75</v>
      </c>
      <c r="D27" s="661">
        <v>14.87</v>
      </c>
      <c r="E27" s="661">
        <v>14.98</v>
      </c>
      <c r="F27" s="661">
        <v>14.37</v>
      </c>
      <c r="G27" s="661">
        <v>16.12</v>
      </c>
      <c r="H27" s="661">
        <v>16.23</v>
      </c>
      <c r="I27" s="661">
        <v>18.559999999999999</v>
      </c>
      <c r="J27" s="661">
        <v>18.86</v>
      </c>
      <c r="K27" s="662">
        <v>18.899999999999999</v>
      </c>
      <c r="L27" s="435"/>
    </row>
    <row r="28" spans="1:12">
      <c r="A28" s="309" t="s">
        <v>168</v>
      </c>
      <c r="B28" s="433">
        <v>34.590000000000003</v>
      </c>
      <c r="C28" s="433">
        <v>41.1</v>
      </c>
      <c r="D28" s="433">
        <v>46.62</v>
      </c>
      <c r="E28" s="433">
        <v>37.69</v>
      </c>
      <c r="F28" s="433">
        <v>34.590000000000003</v>
      </c>
      <c r="G28" s="433">
        <v>43.1</v>
      </c>
      <c r="H28" s="433">
        <v>42.98</v>
      </c>
      <c r="I28" s="433">
        <v>45.16</v>
      </c>
      <c r="J28" s="433">
        <v>59.66</v>
      </c>
      <c r="K28" s="434">
        <v>57.02</v>
      </c>
      <c r="L28" s="435"/>
    </row>
    <row r="29" spans="1:12">
      <c r="A29" s="309" t="s">
        <v>169</v>
      </c>
      <c r="B29" s="433">
        <v>12.27</v>
      </c>
      <c r="C29" s="433">
        <v>13.41</v>
      </c>
      <c r="D29" s="433">
        <v>13.14</v>
      </c>
      <c r="E29" s="433">
        <v>13.73</v>
      </c>
      <c r="F29" s="433">
        <v>13.21</v>
      </c>
      <c r="G29" s="433">
        <v>14.64</v>
      </c>
      <c r="H29" s="433">
        <v>14.59</v>
      </c>
      <c r="I29" s="433">
        <v>16.62</v>
      </c>
      <c r="J29" s="433">
        <v>15.92</v>
      </c>
      <c r="K29" s="434">
        <v>15.97</v>
      </c>
      <c r="L29" s="435"/>
    </row>
    <row r="30" spans="1:12">
      <c r="A30" s="660" t="s">
        <v>17</v>
      </c>
      <c r="B30" s="661">
        <v>21.01</v>
      </c>
      <c r="C30" s="661">
        <v>21.9</v>
      </c>
      <c r="D30" s="661">
        <v>21.69</v>
      </c>
      <c r="E30" s="661">
        <v>20.9</v>
      </c>
      <c r="F30" s="661">
        <v>19.579999999999998</v>
      </c>
      <c r="G30" s="661">
        <v>19</v>
      </c>
      <c r="H30" s="661">
        <v>19.46</v>
      </c>
      <c r="I30" s="661">
        <v>19.940000000000001</v>
      </c>
      <c r="J30" s="661">
        <v>21.74</v>
      </c>
      <c r="K30" s="662">
        <v>20.149999999999999</v>
      </c>
      <c r="L30" s="435"/>
    </row>
    <row r="31" spans="1:12">
      <c r="A31" s="309" t="s">
        <v>170</v>
      </c>
      <c r="B31" s="433">
        <v>20.149999999999999</v>
      </c>
      <c r="C31" s="433">
        <v>20.82</v>
      </c>
      <c r="D31" s="433">
        <v>21.49</v>
      </c>
      <c r="E31" s="433">
        <v>21.18</v>
      </c>
      <c r="F31" s="433">
        <v>20.79</v>
      </c>
      <c r="G31" s="433">
        <v>20.07</v>
      </c>
      <c r="H31" s="433">
        <v>19.28</v>
      </c>
      <c r="I31" s="433">
        <v>19.78</v>
      </c>
      <c r="J31" s="433">
        <v>21.07</v>
      </c>
      <c r="K31" s="434">
        <v>18.36</v>
      </c>
      <c r="L31" s="435"/>
    </row>
    <row r="32" spans="1:12">
      <c r="A32" s="309" t="s">
        <v>188</v>
      </c>
      <c r="B32" s="433">
        <v>31</v>
      </c>
      <c r="C32" s="433">
        <v>35.54</v>
      </c>
      <c r="D32" s="433">
        <v>37.799999999999997</v>
      </c>
      <c r="E32" s="433">
        <v>38.18</v>
      </c>
      <c r="F32" s="433">
        <v>37.01</v>
      </c>
      <c r="G32" s="433">
        <v>34.18</v>
      </c>
      <c r="H32" s="433">
        <v>33.979999999999997</v>
      </c>
      <c r="I32" s="433">
        <v>34.21</v>
      </c>
      <c r="J32" s="433">
        <v>38.06</v>
      </c>
      <c r="K32" s="434">
        <v>35.04</v>
      </c>
      <c r="L32" s="435"/>
    </row>
    <row r="33" spans="1:12">
      <c r="A33" s="309" t="s">
        <v>171</v>
      </c>
      <c r="B33" s="433">
        <v>18.760000000000002</v>
      </c>
      <c r="C33" s="433">
        <v>18.73</v>
      </c>
      <c r="D33" s="433">
        <v>17.27</v>
      </c>
      <c r="E33" s="433">
        <v>15.79</v>
      </c>
      <c r="F33" s="433">
        <v>13.63</v>
      </c>
      <c r="G33" s="433">
        <v>14.17</v>
      </c>
      <c r="H33" s="433">
        <v>15.95</v>
      </c>
      <c r="I33" s="433">
        <v>15.97</v>
      </c>
      <c r="J33" s="433">
        <v>17.260000000000002</v>
      </c>
      <c r="K33" s="434">
        <v>16.84</v>
      </c>
      <c r="L33" s="435"/>
    </row>
    <row r="34" spans="1:12">
      <c r="A34" s="309" t="s">
        <v>172</v>
      </c>
      <c r="B34" s="433">
        <v>25.57</v>
      </c>
      <c r="C34" s="433">
        <v>32.39</v>
      </c>
      <c r="D34" s="433">
        <v>35.380000000000003</v>
      </c>
      <c r="E34" s="433">
        <v>34.619999999999997</v>
      </c>
      <c r="F34" s="433">
        <v>25.58</v>
      </c>
      <c r="G34" s="433">
        <v>25.83</v>
      </c>
      <c r="H34" s="433">
        <v>36.22</v>
      </c>
      <c r="I34" s="433">
        <v>34.51</v>
      </c>
      <c r="J34" s="433">
        <v>37</v>
      </c>
      <c r="K34" s="434">
        <v>45.54</v>
      </c>
      <c r="L34" s="435"/>
    </row>
    <row r="35" spans="1:12" ht="22.5" customHeight="1">
      <c r="A35" s="824" t="s">
        <v>18</v>
      </c>
      <c r="B35" s="825">
        <v>6.03</v>
      </c>
      <c r="C35" s="825">
        <v>7.22</v>
      </c>
      <c r="D35" s="825">
        <v>7.21</v>
      </c>
      <c r="E35" s="825">
        <v>6.46</v>
      </c>
      <c r="F35" s="825">
        <v>6.51</v>
      </c>
      <c r="G35" s="825">
        <v>7.27</v>
      </c>
      <c r="H35" s="825">
        <v>7.31</v>
      </c>
      <c r="I35" s="825">
        <v>7.73</v>
      </c>
      <c r="J35" s="825">
        <v>7.86</v>
      </c>
      <c r="K35" s="826">
        <v>7.73</v>
      </c>
      <c r="L35" s="435"/>
    </row>
    <row r="36" spans="1:12">
      <c r="A36" s="660" t="s">
        <v>19</v>
      </c>
      <c r="B36" s="661">
        <v>13.29</v>
      </c>
      <c r="C36" s="661">
        <v>14.78</v>
      </c>
      <c r="D36" s="661">
        <v>14.65</v>
      </c>
      <c r="E36" s="661">
        <v>14.18</v>
      </c>
      <c r="F36" s="661">
        <v>13.5</v>
      </c>
      <c r="G36" s="661">
        <v>13.37</v>
      </c>
      <c r="H36" s="661">
        <v>13.3</v>
      </c>
      <c r="I36" s="661">
        <v>14.07</v>
      </c>
      <c r="J36" s="661">
        <v>15.5</v>
      </c>
      <c r="K36" s="662">
        <v>15.13</v>
      </c>
      <c r="L36" s="435"/>
    </row>
    <row r="37" spans="1:12">
      <c r="A37" s="309" t="s">
        <v>173</v>
      </c>
      <c r="B37" s="433">
        <v>16.420000000000002</v>
      </c>
      <c r="C37" s="433">
        <v>16.760000000000002</v>
      </c>
      <c r="D37" s="433">
        <v>16.73</v>
      </c>
      <c r="E37" s="433">
        <v>16.190000000000001</v>
      </c>
      <c r="F37" s="433">
        <v>15.5</v>
      </c>
      <c r="G37" s="433">
        <v>15.55</v>
      </c>
      <c r="H37" s="433">
        <v>15.36</v>
      </c>
      <c r="I37" s="433">
        <v>16.510000000000002</v>
      </c>
      <c r="J37" s="433">
        <v>18.73</v>
      </c>
      <c r="K37" s="434">
        <v>18.5</v>
      </c>
      <c r="L37" s="435"/>
    </row>
    <row r="38" spans="1:12">
      <c r="A38" s="309" t="s">
        <v>194</v>
      </c>
      <c r="B38" s="433">
        <v>12.65</v>
      </c>
      <c r="C38" s="433">
        <v>14.35</v>
      </c>
      <c r="D38" s="433">
        <v>14.1</v>
      </c>
      <c r="E38" s="433">
        <v>13.66</v>
      </c>
      <c r="F38" s="433">
        <v>12.76</v>
      </c>
      <c r="G38" s="433">
        <v>12.31</v>
      </c>
      <c r="H38" s="433">
        <v>12.07</v>
      </c>
      <c r="I38" s="433">
        <v>12.51</v>
      </c>
      <c r="J38" s="433">
        <v>13.47</v>
      </c>
      <c r="K38" s="434">
        <v>12.73</v>
      </c>
      <c r="L38" s="435"/>
    </row>
    <row r="39" spans="1:12">
      <c r="A39" s="309" t="s">
        <v>189</v>
      </c>
      <c r="B39" s="433">
        <v>0.48</v>
      </c>
      <c r="C39" s="433">
        <v>1.62</v>
      </c>
      <c r="D39" s="433">
        <v>1.36</v>
      </c>
      <c r="E39" s="433">
        <v>0.65</v>
      </c>
      <c r="F39" s="433">
        <v>0.4</v>
      </c>
      <c r="G39" s="433">
        <v>2.0299999999999998</v>
      </c>
      <c r="H39" s="433">
        <v>2.9</v>
      </c>
      <c r="I39" s="433">
        <v>2.38</v>
      </c>
      <c r="J39" s="433">
        <v>0</v>
      </c>
      <c r="K39" s="434">
        <v>0</v>
      </c>
      <c r="L39" s="435"/>
    </row>
    <row r="40" spans="1:12">
      <c r="A40" s="309" t="s">
        <v>182</v>
      </c>
      <c r="B40" s="433">
        <v>7.05</v>
      </c>
      <c r="C40" s="433">
        <v>10.6</v>
      </c>
      <c r="D40" s="433">
        <v>10.83</v>
      </c>
      <c r="E40" s="433">
        <v>11.25</v>
      </c>
      <c r="F40" s="433">
        <v>11</v>
      </c>
      <c r="G40" s="433">
        <v>11</v>
      </c>
      <c r="H40" s="433">
        <v>11.87</v>
      </c>
      <c r="I40" s="433">
        <v>12.9</v>
      </c>
      <c r="J40" s="433">
        <v>13.46</v>
      </c>
      <c r="K40" s="434">
        <v>15.14</v>
      </c>
      <c r="L40" s="435"/>
    </row>
    <row r="41" spans="1:12">
      <c r="A41" s="660" t="s">
        <v>20</v>
      </c>
      <c r="B41" s="661">
        <v>1.23</v>
      </c>
      <c r="C41" s="661">
        <v>1.41</v>
      </c>
      <c r="D41" s="661">
        <v>1.21</v>
      </c>
      <c r="E41" s="661">
        <v>0.88</v>
      </c>
      <c r="F41" s="661">
        <v>0.93</v>
      </c>
      <c r="G41" s="661">
        <v>1.34</v>
      </c>
      <c r="H41" s="661">
        <v>1.6</v>
      </c>
      <c r="I41" s="661">
        <v>1.83</v>
      </c>
      <c r="J41" s="661">
        <v>1.62</v>
      </c>
      <c r="K41" s="662">
        <v>1.52</v>
      </c>
      <c r="L41" s="435"/>
    </row>
    <row r="42" spans="1:12">
      <c r="A42" s="309" t="s">
        <v>175</v>
      </c>
      <c r="B42" s="433">
        <v>3.09</v>
      </c>
      <c r="C42" s="433">
        <v>3.57</v>
      </c>
      <c r="D42" s="433">
        <v>2.85</v>
      </c>
      <c r="E42" s="433">
        <v>2.2400000000000002</v>
      </c>
      <c r="F42" s="433">
        <v>2.84</v>
      </c>
      <c r="G42" s="433">
        <v>3.98</v>
      </c>
      <c r="H42" s="433">
        <v>4.04</v>
      </c>
      <c r="I42" s="433">
        <v>4.59</v>
      </c>
      <c r="J42" s="433">
        <v>4.97</v>
      </c>
      <c r="K42" s="434">
        <v>4.5199999999999996</v>
      </c>
      <c r="L42" s="435"/>
    </row>
    <row r="43" spans="1:12">
      <c r="A43" s="309" t="s">
        <v>176</v>
      </c>
      <c r="B43" s="433">
        <v>2.2799999999999998</v>
      </c>
      <c r="C43" s="433">
        <v>2.19</v>
      </c>
      <c r="D43" s="433">
        <v>2.0499999999999998</v>
      </c>
      <c r="E43" s="433">
        <v>1.78</v>
      </c>
      <c r="F43" s="433">
        <v>2.42</v>
      </c>
      <c r="G43" s="433">
        <v>2.74</v>
      </c>
      <c r="H43" s="433">
        <v>2.48</v>
      </c>
      <c r="I43" s="433">
        <v>2.0499999999999998</v>
      </c>
      <c r="J43" s="433">
        <v>1.97</v>
      </c>
      <c r="K43" s="434">
        <v>1.68</v>
      </c>
      <c r="L43" s="435"/>
    </row>
    <row r="44" spans="1:12">
      <c r="A44" s="309" t="s">
        <v>177</v>
      </c>
      <c r="B44" s="482">
        <v>0</v>
      </c>
      <c r="C44" s="482">
        <v>0</v>
      </c>
      <c r="D44" s="482">
        <v>0</v>
      </c>
      <c r="E44" s="482">
        <v>0</v>
      </c>
      <c r="F44" s="482">
        <v>0</v>
      </c>
      <c r="G44" s="482">
        <v>0</v>
      </c>
      <c r="H44" s="482">
        <v>0</v>
      </c>
      <c r="I44" s="482">
        <v>0</v>
      </c>
      <c r="J44" s="482">
        <v>0</v>
      </c>
      <c r="K44" s="483">
        <v>0.01</v>
      </c>
      <c r="L44" s="435"/>
    </row>
    <row r="45" spans="1:12">
      <c r="A45" s="309" t="s">
        <v>191</v>
      </c>
      <c r="B45" s="433">
        <v>2.87</v>
      </c>
      <c r="C45" s="433">
        <v>3.5</v>
      </c>
      <c r="D45" s="433">
        <v>3.15</v>
      </c>
      <c r="E45" s="433">
        <v>2.2999999999999998</v>
      </c>
      <c r="F45" s="433">
        <v>2.09</v>
      </c>
      <c r="G45" s="433">
        <v>2.98</v>
      </c>
      <c r="H45" s="433">
        <v>3.34</v>
      </c>
      <c r="I45" s="433">
        <v>3.6</v>
      </c>
      <c r="J45" s="433">
        <v>2.85</v>
      </c>
      <c r="K45" s="434">
        <v>2.82</v>
      </c>
      <c r="L45" s="435"/>
    </row>
    <row r="46" spans="1:12">
      <c r="A46" s="309" t="s">
        <v>178</v>
      </c>
      <c r="B46" s="482">
        <v>0</v>
      </c>
      <c r="C46" s="482">
        <v>0</v>
      </c>
      <c r="D46" s="482">
        <v>0</v>
      </c>
      <c r="E46" s="482">
        <v>0</v>
      </c>
      <c r="F46" s="482">
        <v>0</v>
      </c>
      <c r="G46" s="482">
        <v>0</v>
      </c>
      <c r="H46" s="482">
        <v>0</v>
      </c>
      <c r="I46" s="482">
        <v>0.1</v>
      </c>
      <c r="J46" s="482">
        <v>0</v>
      </c>
      <c r="K46" s="483">
        <v>0</v>
      </c>
      <c r="L46" s="435"/>
    </row>
    <row r="47" spans="1:12">
      <c r="A47" s="310" t="s">
        <v>320</v>
      </c>
      <c r="B47" s="436">
        <v>0.04</v>
      </c>
      <c r="C47" s="436">
        <v>0.1</v>
      </c>
      <c r="D47" s="436">
        <v>7.0000000000000007E-2</v>
      </c>
      <c r="E47" s="436">
        <v>0.08</v>
      </c>
      <c r="F47" s="436">
        <v>0.04</v>
      </c>
      <c r="G47" s="436">
        <v>0.15</v>
      </c>
      <c r="H47" s="436">
        <v>0.2</v>
      </c>
      <c r="I47" s="436">
        <v>0.24</v>
      </c>
      <c r="J47" s="436">
        <v>0.1</v>
      </c>
      <c r="K47" s="437">
        <v>0.12</v>
      </c>
      <c r="L47" s="435"/>
    </row>
    <row r="48" spans="1:12" ht="11.25" customHeight="1">
      <c r="A48" s="298" t="s">
        <v>318</v>
      </c>
      <c r="B48" s="435"/>
      <c r="C48" s="435"/>
      <c r="D48" s="435"/>
      <c r="E48" s="435"/>
      <c r="F48" s="435"/>
      <c r="G48" s="435"/>
      <c r="H48" s="435"/>
      <c r="I48" s="435"/>
      <c r="J48" s="435"/>
      <c r="K48" s="435"/>
      <c r="L48" s="435"/>
    </row>
    <row r="51" spans="7:19">
      <c r="G51" s="110"/>
      <c r="H51" s="110"/>
      <c r="I51" s="110"/>
      <c r="J51" s="110"/>
    </row>
    <row r="52" spans="7:19">
      <c r="G52" s="110"/>
      <c r="H52" s="423"/>
      <c r="I52" s="361"/>
      <c r="J52" s="361"/>
      <c r="K52" s="361"/>
      <c r="L52" s="361"/>
      <c r="M52" s="361"/>
      <c r="N52" s="361"/>
      <c r="O52" s="361"/>
      <c r="P52" s="361"/>
      <c r="Q52" s="361"/>
      <c r="R52" s="361"/>
      <c r="S52" s="362"/>
    </row>
    <row r="53" spans="7:19">
      <c r="G53" s="110"/>
      <c r="H53" s="110"/>
      <c r="I53" s="110"/>
      <c r="J53" s="110"/>
    </row>
  </sheetData>
  <hyperlinks>
    <hyperlink ref="A1" location="Contents!A1" display="Return to index" xr:uid="{00000000-0004-0000-1A00-000000000000}"/>
  </hyperlinks>
  <pageMargins left="0.75" right="0.75" top="1" bottom="1" header="0.5" footer="0.5"/>
  <pageSetup paperSize="9" scale="68"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31">
    <pageSetUpPr fitToPage="1"/>
  </sheetPr>
  <dimension ref="A1:BJ51"/>
  <sheetViews>
    <sheetView showGridLines="0" workbookViewId="0"/>
  </sheetViews>
  <sheetFormatPr baseColWidth="10" defaultColWidth="8.83203125" defaultRowHeight="13"/>
  <cols>
    <col min="1" max="1" width="31.33203125" customWidth="1"/>
    <col min="4" max="4" width="9.5" customWidth="1"/>
    <col min="5" max="6" width="10.33203125" customWidth="1"/>
    <col min="7" max="7" width="9.6640625" customWidth="1"/>
    <col min="8" max="8" width="9" customWidth="1"/>
    <col min="9" max="9" width="4.33203125" customWidth="1"/>
    <col min="11" max="11" width="9.1640625" style="108"/>
    <col min="12" max="12" width="9.5" style="108" customWidth="1"/>
    <col min="13" max="14" width="9.1640625" style="108"/>
    <col min="15" max="15" width="10.5" style="108" customWidth="1"/>
    <col min="16" max="16" width="9.1640625" style="108"/>
    <col min="17" max="62" width="9.1640625" style="154"/>
  </cols>
  <sheetData>
    <row r="1" spans="1:62">
      <c r="A1" s="100" t="s">
        <v>89</v>
      </c>
    </row>
    <row r="2" spans="1:62" ht="15">
      <c r="A2" s="1" t="s">
        <v>439</v>
      </c>
      <c r="B2" s="69"/>
      <c r="C2" s="70"/>
      <c r="D2" s="70"/>
      <c r="E2" s="69"/>
      <c r="F2" s="69"/>
      <c r="G2" s="71"/>
      <c r="H2" s="69"/>
      <c r="I2" s="69"/>
      <c r="J2" s="69"/>
      <c r="K2" s="109"/>
      <c r="L2" s="109"/>
      <c r="M2" s="109"/>
      <c r="N2" s="109"/>
      <c r="O2" s="70"/>
      <c r="P2" s="35"/>
      <c r="Q2" s="280"/>
      <c r="R2" s="280"/>
    </row>
    <row r="3" spans="1:62" ht="12.75" customHeight="1">
      <c r="A3" s="1"/>
      <c r="B3" s="69"/>
      <c r="C3" s="70"/>
      <c r="D3" s="70"/>
      <c r="E3" s="69"/>
      <c r="F3" s="69"/>
      <c r="G3" s="71"/>
      <c r="H3" s="69"/>
      <c r="I3" s="138" t="s">
        <v>105</v>
      </c>
      <c r="J3" s="69"/>
      <c r="K3" s="109"/>
      <c r="L3" s="109"/>
      <c r="M3" s="109"/>
      <c r="N3" s="109"/>
      <c r="O3" s="70"/>
      <c r="P3" s="72" t="s">
        <v>57</v>
      </c>
      <c r="Q3" s="280"/>
      <c r="R3" s="280"/>
    </row>
    <row r="4" spans="1:62" ht="50">
      <c r="A4" s="145" t="s">
        <v>30</v>
      </c>
      <c r="B4" s="330" t="s">
        <v>9</v>
      </c>
      <c r="C4" s="141" t="s">
        <v>186</v>
      </c>
      <c r="D4" s="141" t="s">
        <v>118</v>
      </c>
      <c r="E4" s="141" t="s">
        <v>276</v>
      </c>
      <c r="F4" s="141" t="s">
        <v>277</v>
      </c>
      <c r="G4" s="141" t="s">
        <v>120</v>
      </c>
      <c r="H4" s="141" t="s">
        <v>121</v>
      </c>
      <c r="I4" s="142" t="s">
        <v>104</v>
      </c>
      <c r="J4" s="144" t="s">
        <v>240</v>
      </c>
      <c r="K4" s="141" t="s">
        <v>186</v>
      </c>
      <c r="L4" s="141" t="s">
        <v>118</v>
      </c>
      <c r="M4" s="141" t="s">
        <v>276</v>
      </c>
      <c r="N4" s="141" t="s">
        <v>277</v>
      </c>
      <c r="O4" s="141" t="s">
        <v>120</v>
      </c>
      <c r="P4" s="143" t="s">
        <v>119</v>
      </c>
      <c r="Q4" s="281"/>
      <c r="R4" s="281"/>
    </row>
    <row r="5" spans="1:62">
      <c r="A5" s="673" t="s">
        <v>138</v>
      </c>
      <c r="B5" s="664">
        <v>11076</v>
      </c>
      <c r="C5" s="644">
        <v>2551</v>
      </c>
      <c r="D5" s="644">
        <v>3704</v>
      </c>
      <c r="E5" s="644">
        <v>2069</v>
      </c>
      <c r="F5" s="644">
        <v>1600</v>
      </c>
      <c r="G5" s="644">
        <v>625</v>
      </c>
      <c r="H5" s="644">
        <v>486</v>
      </c>
      <c r="I5" s="672">
        <v>41</v>
      </c>
      <c r="J5" s="665">
        <v>356</v>
      </c>
      <c r="K5" s="670">
        <v>23.031780426146621</v>
      </c>
      <c r="L5" s="671">
        <v>33.441675695196821</v>
      </c>
      <c r="M5" s="671">
        <v>18.680028891296494</v>
      </c>
      <c r="N5" s="671">
        <v>14.445648248465151</v>
      </c>
      <c r="O5" s="671">
        <v>5.6428313470566991</v>
      </c>
      <c r="P5" s="668">
        <v>4.7580353918382086</v>
      </c>
      <c r="Q5" s="282"/>
      <c r="R5" s="419"/>
    </row>
    <row r="6" spans="1:62" s="99" customFormat="1" ht="22.5" customHeight="1">
      <c r="A6" s="216" t="s">
        <v>11</v>
      </c>
      <c r="B6" s="331">
        <v>7437</v>
      </c>
      <c r="C6" s="217">
        <v>1763</v>
      </c>
      <c r="D6" s="217">
        <v>2097</v>
      </c>
      <c r="E6" s="217">
        <v>1203</v>
      </c>
      <c r="F6" s="217">
        <v>1308</v>
      </c>
      <c r="G6" s="217">
        <v>561</v>
      </c>
      <c r="H6" s="217">
        <v>464</v>
      </c>
      <c r="I6" s="363">
        <v>41</v>
      </c>
      <c r="J6" s="364">
        <v>425</v>
      </c>
      <c r="K6" s="365">
        <v>23.705795347586392</v>
      </c>
      <c r="L6" s="366">
        <v>28.196853569987901</v>
      </c>
      <c r="M6" s="366">
        <v>16.175877369907219</v>
      </c>
      <c r="N6" s="366">
        <v>17.587736990722068</v>
      </c>
      <c r="O6" s="366">
        <v>7.5433642597821704</v>
      </c>
      <c r="P6" s="367">
        <v>6.7903724620142532</v>
      </c>
      <c r="Q6" s="282"/>
      <c r="R6" s="419"/>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c r="AS6" s="156"/>
      <c r="AT6" s="156"/>
      <c r="AU6" s="156"/>
      <c r="AV6" s="156"/>
      <c r="AW6" s="156"/>
      <c r="AX6" s="156"/>
      <c r="AY6" s="156"/>
      <c r="AZ6" s="156"/>
      <c r="BA6" s="156"/>
      <c r="BB6" s="156"/>
      <c r="BC6" s="156"/>
      <c r="BD6" s="156"/>
      <c r="BE6" s="156"/>
      <c r="BF6" s="156"/>
      <c r="BG6" s="156"/>
      <c r="BH6" s="156"/>
      <c r="BI6" s="156"/>
      <c r="BJ6" s="156"/>
    </row>
    <row r="7" spans="1:62">
      <c r="A7" s="663" t="s">
        <v>12</v>
      </c>
      <c r="B7" s="664">
        <v>1102</v>
      </c>
      <c r="C7" s="644">
        <v>6</v>
      </c>
      <c r="D7" s="644">
        <v>39</v>
      </c>
      <c r="E7" s="644">
        <v>136</v>
      </c>
      <c r="F7" s="644">
        <v>431</v>
      </c>
      <c r="G7" s="644">
        <v>234</v>
      </c>
      <c r="H7" s="644">
        <v>216</v>
      </c>
      <c r="I7" s="672">
        <v>40</v>
      </c>
      <c r="J7" s="665">
        <v>988</v>
      </c>
      <c r="K7" s="670">
        <v>0.54446460980036293</v>
      </c>
      <c r="L7" s="671">
        <v>3.5390199637023589</v>
      </c>
      <c r="M7" s="671">
        <v>12.341197822141561</v>
      </c>
      <c r="N7" s="671">
        <v>39.110707803992739</v>
      </c>
      <c r="O7" s="671">
        <v>21.234119782214155</v>
      </c>
      <c r="P7" s="668">
        <v>23.230490018148821</v>
      </c>
      <c r="Q7" s="282"/>
      <c r="R7" s="419"/>
    </row>
    <row r="8" spans="1:62">
      <c r="A8" s="73" t="s">
        <v>162</v>
      </c>
      <c r="B8" s="332">
        <v>67</v>
      </c>
      <c r="C8" s="74">
        <v>0</v>
      </c>
      <c r="D8" s="74">
        <v>0</v>
      </c>
      <c r="E8" s="74">
        <v>0</v>
      </c>
      <c r="F8" s="74">
        <v>1</v>
      </c>
      <c r="G8" s="74">
        <v>1</v>
      </c>
      <c r="H8" s="74">
        <v>25</v>
      </c>
      <c r="I8" s="368">
        <v>40</v>
      </c>
      <c r="J8" s="369">
        <v>2297</v>
      </c>
      <c r="K8" s="370">
        <v>0</v>
      </c>
      <c r="L8" s="371">
        <v>0</v>
      </c>
      <c r="M8" s="372">
        <v>0</v>
      </c>
      <c r="N8" s="372">
        <v>1.4925373134328357</v>
      </c>
      <c r="O8" s="372">
        <v>1.4925373134328357</v>
      </c>
      <c r="P8" s="373">
        <v>97.014925373134332</v>
      </c>
      <c r="Q8" s="283"/>
      <c r="R8" s="419"/>
    </row>
    <row r="9" spans="1:62">
      <c r="A9" s="73" t="s">
        <v>195</v>
      </c>
      <c r="B9" s="332">
        <v>658</v>
      </c>
      <c r="C9" s="74">
        <v>2</v>
      </c>
      <c r="D9" s="74">
        <v>16</v>
      </c>
      <c r="E9" s="74">
        <v>63</v>
      </c>
      <c r="F9" s="74">
        <v>274</v>
      </c>
      <c r="G9" s="74">
        <v>155</v>
      </c>
      <c r="H9" s="74">
        <v>148</v>
      </c>
      <c r="I9" s="74">
        <v>0</v>
      </c>
      <c r="J9" s="369">
        <v>1074</v>
      </c>
      <c r="K9" s="370">
        <v>0.303951367781155</v>
      </c>
      <c r="L9" s="372">
        <v>2.43161094224924</v>
      </c>
      <c r="M9" s="372">
        <v>9.5744680851063837</v>
      </c>
      <c r="N9" s="372">
        <v>41.641337386018236</v>
      </c>
      <c r="O9" s="372">
        <v>23.556231003039514</v>
      </c>
      <c r="P9" s="373">
        <v>22.492401215805472</v>
      </c>
      <c r="Q9" s="283"/>
      <c r="R9" s="419"/>
    </row>
    <row r="10" spans="1:62">
      <c r="A10" s="155" t="s">
        <v>163</v>
      </c>
      <c r="B10" s="332">
        <v>305</v>
      </c>
      <c r="C10" s="74">
        <v>0</v>
      </c>
      <c r="D10" s="74">
        <v>10</v>
      </c>
      <c r="E10" s="74">
        <v>54</v>
      </c>
      <c r="F10" s="74">
        <v>137</v>
      </c>
      <c r="G10" s="74">
        <v>70</v>
      </c>
      <c r="H10" s="74">
        <v>34</v>
      </c>
      <c r="I10" s="74">
        <v>0</v>
      </c>
      <c r="J10" s="369">
        <v>752</v>
      </c>
      <c r="K10" s="370">
        <v>0</v>
      </c>
      <c r="L10" s="372">
        <v>3.278688524590164</v>
      </c>
      <c r="M10" s="372">
        <v>17.704918032786885</v>
      </c>
      <c r="N10" s="372">
        <v>44.918032786885249</v>
      </c>
      <c r="O10" s="372">
        <v>22.950819672131146</v>
      </c>
      <c r="P10" s="373">
        <v>11.147540983606557</v>
      </c>
      <c r="Q10" s="283"/>
      <c r="R10" s="419"/>
    </row>
    <row r="11" spans="1:62">
      <c r="A11" s="240" t="s">
        <v>484</v>
      </c>
      <c r="B11" s="332">
        <v>37</v>
      </c>
      <c r="C11" s="74">
        <v>3</v>
      </c>
      <c r="D11" s="74">
        <v>9</v>
      </c>
      <c r="E11" s="74">
        <v>13</v>
      </c>
      <c r="F11" s="74">
        <v>9</v>
      </c>
      <c r="G11" s="74">
        <v>3</v>
      </c>
      <c r="H11" s="74">
        <v>0</v>
      </c>
      <c r="I11" s="74">
        <v>0</v>
      </c>
      <c r="J11" s="369">
        <v>363</v>
      </c>
      <c r="K11" s="374">
        <v>8.1081081081081088</v>
      </c>
      <c r="L11" s="372">
        <v>24.324324324324326</v>
      </c>
      <c r="M11" s="372">
        <v>35.135135135135137</v>
      </c>
      <c r="N11" s="372">
        <v>24.324324324324326</v>
      </c>
      <c r="O11" s="372">
        <v>8.1081081081081088</v>
      </c>
      <c r="P11" s="373">
        <v>0</v>
      </c>
      <c r="Q11" s="283"/>
      <c r="R11" s="419"/>
    </row>
    <row r="12" spans="1:62">
      <c r="A12" s="73" t="s">
        <v>196</v>
      </c>
      <c r="B12" s="332">
        <v>35</v>
      </c>
      <c r="C12" s="74">
        <v>1</v>
      </c>
      <c r="D12" s="74">
        <v>4</v>
      </c>
      <c r="E12" s="74">
        <v>6</v>
      </c>
      <c r="F12" s="74">
        <v>10</v>
      </c>
      <c r="G12" s="74">
        <v>5</v>
      </c>
      <c r="H12" s="74">
        <v>9</v>
      </c>
      <c r="I12" s="74">
        <v>0</v>
      </c>
      <c r="J12" s="369">
        <v>1071</v>
      </c>
      <c r="K12" s="374">
        <v>2.8571428571428572</v>
      </c>
      <c r="L12" s="372">
        <v>11.428571428571429</v>
      </c>
      <c r="M12" s="372">
        <v>17.142857142857142</v>
      </c>
      <c r="N12" s="372">
        <v>28.571428571428569</v>
      </c>
      <c r="O12" s="372">
        <v>14.285714285714285</v>
      </c>
      <c r="P12" s="373">
        <v>25.714285714285712</v>
      </c>
      <c r="Q12" s="283"/>
      <c r="R12" s="419"/>
    </row>
    <row r="13" spans="1:62">
      <c r="A13" s="663" t="s">
        <v>139</v>
      </c>
      <c r="B13" s="664">
        <v>425</v>
      </c>
      <c r="C13" s="644">
        <v>6</v>
      </c>
      <c r="D13" s="644">
        <v>32</v>
      </c>
      <c r="E13" s="644">
        <v>56</v>
      </c>
      <c r="F13" s="644">
        <v>102</v>
      </c>
      <c r="G13" s="644">
        <v>66</v>
      </c>
      <c r="H13" s="644">
        <v>163</v>
      </c>
      <c r="I13" s="669">
        <v>0</v>
      </c>
      <c r="J13" s="665">
        <v>1252</v>
      </c>
      <c r="K13" s="670">
        <v>1.411764705882353</v>
      </c>
      <c r="L13" s="671">
        <v>7.5294117647058814</v>
      </c>
      <c r="M13" s="671">
        <v>13.176470588235295</v>
      </c>
      <c r="N13" s="671">
        <v>24</v>
      </c>
      <c r="O13" s="671">
        <v>15.529411764705884</v>
      </c>
      <c r="P13" s="668">
        <v>38.352941176470587</v>
      </c>
      <c r="Q13" s="283"/>
      <c r="R13" s="419"/>
    </row>
    <row r="14" spans="1:62">
      <c r="A14" s="73" t="s">
        <v>164</v>
      </c>
      <c r="B14" s="332">
        <v>128</v>
      </c>
      <c r="C14" s="74">
        <v>0</v>
      </c>
      <c r="D14" s="74">
        <v>0</v>
      </c>
      <c r="E14" s="74">
        <v>0</v>
      </c>
      <c r="F14" s="74">
        <v>1</v>
      </c>
      <c r="G14" s="74">
        <v>10</v>
      </c>
      <c r="H14" s="74">
        <v>117</v>
      </c>
      <c r="I14" s="74">
        <v>0</v>
      </c>
      <c r="J14" s="369">
        <v>2445</v>
      </c>
      <c r="K14" s="374">
        <v>0</v>
      </c>
      <c r="L14" s="372">
        <v>0</v>
      </c>
      <c r="M14" s="372">
        <v>0</v>
      </c>
      <c r="N14" s="372">
        <v>0.78125</v>
      </c>
      <c r="O14" s="372">
        <v>7.8125</v>
      </c>
      <c r="P14" s="373">
        <v>91.40625</v>
      </c>
      <c r="Q14" s="283"/>
      <c r="R14" s="419"/>
    </row>
    <row r="15" spans="1:62">
      <c r="A15" s="73" t="s">
        <v>165</v>
      </c>
      <c r="B15" s="332">
        <v>126</v>
      </c>
      <c r="C15" s="74">
        <v>2</v>
      </c>
      <c r="D15" s="74">
        <v>3</v>
      </c>
      <c r="E15" s="74">
        <v>19</v>
      </c>
      <c r="F15" s="74">
        <v>39</v>
      </c>
      <c r="G15" s="74">
        <v>30</v>
      </c>
      <c r="H15" s="74">
        <v>33</v>
      </c>
      <c r="I15" s="74">
        <v>0</v>
      </c>
      <c r="J15" s="369">
        <v>1008</v>
      </c>
      <c r="K15" s="374">
        <v>1.5873015873015872</v>
      </c>
      <c r="L15" s="372">
        <v>2.3809523809523809</v>
      </c>
      <c r="M15" s="372">
        <v>15.079365079365079</v>
      </c>
      <c r="N15" s="372">
        <v>30.952380952380953</v>
      </c>
      <c r="O15" s="372">
        <v>23.809523809523807</v>
      </c>
      <c r="P15" s="373">
        <v>26.190476190476193</v>
      </c>
      <c r="Q15" s="283"/>
      <c r="R15" s="419"/>
    </row>
    <row r="16" spans="1:62">
      <c r="A16" s="73" t="s">
        <v>187</v>
      </c>
      <c r="B16" s="332">
        <v>2</v>
      </c>
      <c r="C16" s="74">
        <v>0</v>
      </c>
      <c r="D16" s="74">
        <v>0</v>
      </c>
      <c r="E16" s="74">
        <v>1</v>
      </c>
      <c r="F16" s="74">
        <v>0</v>
      </c>
      <c r="G16" s="74">
        <v>1</v>
      </c>
      <c r="H16" s="74">
        <v>0</v>
      </c>
      <c r="I16" s="74">
        <v>0</v>
      </c>
      <c r="J16" s="375">
        <v>593</v>
      </c>
      <c r="K16" s="374">
        <v>0</v>
      </c>
      <c r="L16" s="372">
        <v>0</v>
      </c>
      <c r="M16" s="372">
        <v>50</v>
      </c>
      <c r="N16" s="372">
        <v>0</v>
      </c>
      <c r="O16" s="372">
        <v>50</v>
      </c>
      <c r="P16" s="373">
        <v>0</v>
      </c>
      <c r="Q16" s="283"/>
      <c r="R16" s="419"/>
    </row>
    <row r="17" spans="1:62">
      <c r="A17" s="73" t="s">
        <v>166</v>
      </c>
      <c r="B17" s="332">
        <v>169</v>
      </c>
      <c r="C17" s="74">
        <v>4</v>
      </c>
      <c r="D17" s="74">
        <v>29</v>
      </c>
      <c r="E17" s="74">
        <v>36</v>
      </c>
      <c r="F17" s="74">
        <v>62</v>
      </c>
      <c r="G17" s="74">
        <v>25</v>
      </c>
      <c r="H17" s="74">
        <v>13</v>
      </c>
      <c r="I17" s="74">
        <v>0</v>
      </c>
      <c r="J17" s="369">
        <v>591</v>
      </c>
      <c r="K17" s="374">
        <v>2.3668639053254439</v>
      </c>
      <c r="L17" s="372">
        <v>17.159763313609467</v>
      </c>
      <c r="M17" s="372">
        <v>21.301775147928996</v>
      </c>
      <c r="N17" s="372">
        <v>36.68639053254438</v>
      </c>
      <c r="O17" s="372">
        <v>14.792899408284024</v>
      </c>
      <c r="P17" s="373">
        <v>7.6923076923076925</v>
      </c>
      <c r="Q17" s="283"/>
      <c r="R17" s="419"/>
    </row>
    <row r="18" spans="1:62">
      <c r="A18" s="663" t="s">
        <v>13</v>
      </c>
      <c r="B18" s="664">
        <v>2788</v>
      </c>
      <c r="C18" s="644">
        <v>849</v>
      </c>
      <c r="D18" s="644">
        <v>1111</v>
      </c>
      <c r="E18" s="644">
        <v>485</v>
      </c>
      <c r="F18" s="644">
        <v>260</v>
      </c>
      <c r="G18" s="644">
        <v>79</v>
      </c>
      <c r="H18" s="644">
        <v>4</v>
      </c>
      <c r="I18" s="669">
        <v>0</v>
      </c>
      <c r="J18" s="665">
        <v>208</v>
      </c>
      <c r="K18" s="670">
        <v>30.451936872309897</v>
      </c>
      <c r="L18" s="671">
        <v>39.849354375896702</v>
      </c>
      <c r="M18" s="671">
        <v>17.395982783357244</v>
      </c>
      <c r="N18" s="671">
        <v>9.3256814921090392</v>
      </c>
      <c r="O18" s="671">
        <v>2.8335724533715925</v>
      </c>
      <c r="P18" s="668">
        <v>0.14347202295552369</v>
      </c>
      <c r="Q18" s="283"/>
      <c r="R18" s="419"/>
    </row>
    <row r="19" spans="1:62">
      <c r="A19" s="73" t="s">
        <v>167</v>
      </c>
      <c r="B19" s="332">
        <v>483</v>
      </c>
      <c r="C19" s="74">
        <v>16</v>
      </c>
      <c r="D19" s="74">
        <v>80</v>
      </c>
      <c r="E19" s="74">
        <v>154</v>
      </c>
      <c r="F19" s="74">
        <v>166</v>
      </c>
      <c r="G19" s="74">
        <v>66</v>
      </c>
      <c r="H19" s="74">
        <v>1</v>
      </c>
      <c r="I19" s="74">
        <v>0</v>
      </c>
      <c r="J19" s="369">
        <v>457</v>
      </c>
      <c r="K19" s="374">
        <v>3.3126293995859215</v>
      </c>
      <c r="L19" s="372">
        <v>16.563146997929607</v>
      </c>
      <c r="M19" s="372">
        <v>31.884057971014489</v>
      </c>
      <c r="N19" s="372">
        <v>34.368530020703936</v>
      </c>
      <c r="O19" s="372">
        <v>13.664596273291925</v>
      </c>
      <c r="P19" s="373">
        <v>0.20703933747412009</v>
      </c>
      <c r="Q19" s="283"/>
      <c r="R19" s="419"/>
    </row>
    <row r="20" spans="1:62">
      <c r="A20" s="73" t="s">
        <v>193</v>
      </c>
      <c r="B20" s="332">
        <v>42</v>
      </c>
      <c r="C20" s="74">
        <v>11</v>
      </c>
      <c r="D20" s="74">
        <v>14</v>
      </c>
      <c r="E20" s="74">
        <v>12</v>
      </c>
      <c r="F20" s="74">
        <v>4</v>
      </c>
      <c r="G20" s="74">
        <v>1</v>
      </c>
      <c r="H20" s="74">
        <v>0</v>
      </c>
      <c r="I20" s="74">
        <v>0</v>
      </c>
      <c r="J20" s="369">
        <v>222</v>
      </c>
      <c r="K20" s="374">
        <v>26.190476190476193</v>
      </c>
      <c r="L20" s="372">
        <v>33.333333333333329</v>
      </c>
      <c r="M20" s="372">
        <v>28.571428571428569</v>
      </c>
      <c r="N20" s="372">
        <v>9.5238095238095237</v>
      </c>
      <c r="O20" s="372">
        <v>2.3809523809523809</v>
      </c>
      <c r="P20" s="373">
        <v>0</v>
      </c>
      <c r="Q20" s="283"/>
      <c r="R20" s="419"/>
    </row>
    <row r="21" spans="1:62">
      <c r="A21" s="73" t="s">
        <v>128</v>
      </c>
      <c r="B21" s="332">
        <v>32</v>
      </c>
      <c r="C21" s="74">
        <v>4</v>
      </c>
      <c r="D21" s="74">
        <v>17</v>
      </c>
      <c r="E21" s="74">
        <v>6</v>
      </c>
      <c r="F21" s="74">
        <v>5</v>
      </c>
      <c r="G21" s="74">
        <v>0</v>
      </c>
      <c r="H21" s="74">
        <v>0</v>
      </c>
      <c r="I21" s="74">
        <v>0</v>
      </c>
      <c r="J21" s="369">
        <v>224</v>
      </c>
      <c r="K21" s="374">
        <v>12.5</v>
      </c>
      <c r="L21" s="372">
        <v>53.125</v>
      </c>
      <c r="M21" s="372">
        <v>18.75</v>
      </c>
      <c r="N21" s="372">
        <v>15.625</v>
      </c>
      <c r="O21" s="372">
        <v>0</v>
      </c>
      <c r="P21" s="373">
        <v>0</v>
      </c>
      <c r="Q21" s="283"/>
      <c r="R21" s="419"/>
    </row>
    <row r="22" spans="1:62">
      <c r="A22" s="73" t="s">
        <v>123</v>
      </c>
      <c r="B22" s="332">
        <v>57</v>
      </c>
      <c r="C22" s="74">
        <v>7</v>
      </c>
      <c r="D22" s="74">
        <v>27</v>
      </c>
      <c r="E22" s="74">
        <v>15</v>
      </c>
      <c r="F22" s="74">
        <v>7</v>
      </c>
      <c r="G22" s="74">
        <v>1</v>
      </c>
      <c r="H22" s="74">
        <v>0</v>
      </c>
      <c r="I22" s="74">
        <v>0</v>
      </c>
      <c r="J22" s="369">
        <v>230</v>
      </c>
      <c r="K22" s="374">
        <v>12.280701754385964</v>
      </c>
      <c r="L22" s="372">
        <v>47.368421052631575</v>
      </c>
      <c r="M22" s="372">
        <v>26.315789473684209</v>
      </c>
      <c r="N22" s="372">
        <v>12.280701754385964</v>
      </c>
      <c r="O22" s="372">
        <v>1.7543859649122806</v>
      </c>
      <c r="P22" s="373">
        <v>0</v>
      </c>
      <c r="Q22" s="283"/>
      <c r="R22" s="419"/>
    </row>
    <row r="23" spans="1:62">
      <c r="A23" s="73" t="s">
        <v>14</v>
      </c>
      <c r="B23" s="332">
        <v>1417</v>
      </c>
      <c r="C23" s="74">
        <v>611</v>
      </c>
      <c r="D23" s="74">
        <v>664</v>
      </c>
      <c r="E23" s="74">
        <v>133</v>
      </c>
      <c r="F23" s="74">
        <v>8</v>
      </c>
      <c r="G23" s="74">
        <v>0</v>
      </c>
      <c r="H23" s="74">
        <v>1</v>
      </c>
      <c r="I23" s="74">
        <v>0</v>
      </c>
      <c r="J23" s="369">
        <v>123</v>
      </c>
      <c r="K23" s="374">
        <v>43.119266055045877</v>
      </c>
      <c r="L23" s="372">
        <v>46.859562455892735</v>
      </c>
      <c r="M23" s="372">
        <v>9.386026817219479</v>
      </c>
      <c r="N23" s="372">
        <v>0.56457304163726185</v>
      </c>
      <c r="O23" s="372">
        <v>0</v>
      </c>
      <c r="P23" s="373">
        <v>7.0571630204657732E-2</v>
      </c>
      <c r="Q23" s="283"/>
      <c r="R23" s="419"/>
    </row>
    <row r="24" spans="1:62">
      <c r="A24" s="73" t="s">
        <v>15</v>
      </c>
      <c r="B24" s="332">
        <v>469</v>
      </c>
      <c r="C24" s="74">
        <v>101</v>
      </c>
      <c r="D24" s="74">
        <v>224</v>
      </c>
      <c r="E24" s="74">
        <v>104</v>
      </c>
      <c r="F24" s="74">
        <v>35</v>
      </c>
      <c r="G24" s="74">
        <v>5</v>
      </c>
      <c r="H24" s="74">
        <v>0</v>
      </c>
      <c r="I24" s="74">
        <v>0</v>
      </c>
      <c r="J24" s="369">
        <v>196</v>
      </c>
      <c r="K24" s="374">
        <v>21.535181236673772</v>
      </c>
      <c r="L24" s="372">
        <v>47.761194029850742</v>
      </c>
      <c r="M24" s="372">
        <v>22.174840085287848</v>
      </c>
      <c r="N24" s="372">
        <v>7.4626865671641784</v>
      </c>
      <c r="O24" s="372">
        <v>1.0660980810234542</v>
      </c>
      <c r="P24" s="373">
        <v>0</v>
      </c>
      <c r="Q24" s="283"/>
      <c r="R24" s="419"/>
    </row>
    <row r="25" spans="1:62">
      <c r="A25" s="73" t="s">
        <v>16</v>
      </c>
      <c r="B25" s="332">
        <v>107</v>
      </c>
      <c r="C25" s="74">
        <v>19</v>
      </c>
      <c r="D25" s="74">
        <v>32</v>
      </c>
      <c r="E25" s="74">
        <v>33</v>
      </c>
      <c r="F25" s="74">
        <v>18</v>
      </c>
      <c r="G25" s="74">
        <v>3</v>
      </c>
      <c r="H25" s="74">
        <v>2</v>
      </c>
      <c r="I25" s="74">
        <v>0</v>
      </c>
      <c r="J25" s="369">
        <v>290</v>
      </c>
      <c r="K25" s="374">
        <v>17.75700934579439</v>
      </c>
      <c r="L25" s="372">
        <v>29.906542056074763</v>
      </c>
      <c r="M25" s="372">
        <v>30.841121495327101</v>
      </c>
      <c r="N25" s="372">
        <v>16.822429906542055</v>
      </c>
      <c r="O25" s="372">
        <v>2.8037383177570092</v>
      </c>
      <c r="P25" s="373">
        <v>1.8691588785046727</v>
      </c>
      <c r="Q25" s="283"/>
      <c r="R25" s="419"/>
    </row>
    <row r="26" spans="1:62">
      <c r="A26" s="73" t="s">
        <v>130</v>
      </c>
      <c r="B26" s="332">
        <v>181</v>
      </c>
      <c r="C26" s="74">
        <v>80</v>
      </c>
      <c r="D26" s="74">
        <v>53</v>
      </c>
      <c r="E26" s="74">
        <v>28</v>
      </c>
      <c r="F26" s="74">
        <v>17</v>
      </c>
      <c r="G26" s="74">
        <v>3</v>
      </c>
      <c r="H26" s="74">
        <v>0</v>
      </c>
      <c r="I26" s="74">
        <v>0</v>
      </c>
      <c r="J26" s="369">
        <v>183</v>
      </c>
      <c r="K26" s="374">
        <v>44.19889502762431</v>
      </c>
      <c r="L26" s="372">
        <v>29.281767955801101</v>
      </c>
      <c r="M26" s="372">
        <v>15.469613259668508</v>
      </c>
      <c r="N26" s="372">
        <v>9.3922651933701662</v>
      </c>
      <c r="O26" s="372">
        <v>1.6574585635359116</v>
      </c>
      <c r="P26" s="373">
        <v>0</v>
      </c>
      <c r="Q26" s="283"/>
      <c r="R26" s="419"/>
    </row>
    <row r="27" spans="1:62">
      <c r="A27" s="663" t="s">
        <v>140</v>
      </c>
      <c r="B27" s="664">
        <v>319</v>
      </c>
      <c r="C27" s="644">
        <v>81</v>
      </c>
      <c r="D27" s="644">
        <v>117</v>
      </c>
      <c r="E27" s="644">
        <v>56</v>
      </c>
      <c r="F27" s="644">
        <v>47</v>
      </c>
      <c r="G27" s="644">
        <v>15</v>
      </c>
      <c r="H27" s="644">
        <v>3</v>
      </c>
      <c r="I27" s="669">
        <v>0</v>
      </c>
      <c r="J27" s="665">
        <v>272</v>
      </c>
      <c r="K27" s="670">
        <v>25.391849529780565</v>
      </c>
      <c r="L27" s="671">
        <v>36.677115987460816</v>
      </c>
      <c r="M27" s="671">
        <v>17.554858934169278</v>
      </c>
      <c r="N27" s="671">
        <v>14.733542319749215</v>
      </c>
      <c r="O27" s="671">
        <v>4.7021943573667713</v>
      </c>
      <c r="P27" s="668">
        <v>0.94043887147335425</v>
      </c>
      <c r="Q27" s="283"/>
      <c r="R27" s="419"/>
    </row>
    <row r="28" spans="1:62">
      <c r="A28" s="73" t="s">
        <v>168</v>
      </c>
      <c r="B28" s="332">
        <v>69</v>
      </c>
      <c r="C28" s="74">
        <v>2</v>
      </c>
      <c r="D28" s="74">
        <v>6</v>
      </c>
      <c r="E28" s="74">
        <v>16</v>
      </c>
      <c r="F28" s="74">
        <v>29</v>
      </c>
      <c r="G28" s="74">
        <v>13</v>
      </c>
      <c r="H28" s="74">
        <v>3</v>
      </c>
      <c r="I28" s="74">
        <v>0</v>
      </c>
      <c r="J28" s="369">
        <v>628</v>
      </c>
      <c r="K28" s="374">
        <v>2.8985507246376812</v>
      </c>
      <c r="L28" s="372">
        <v>8.695652173913043</v>
      </c>
      <c r="M28" s="372">
        <v>23.188405797101449</v>
      </c>
      <c r="N28" s="372">
        <v>42.028985507246375</v>
      </c>
      <c r="O28" s="372">
        <v>18.840579710144929</v>
      </c>
      <c r="P28" s="373">
        <v>4.3478260869565215</v>
      </c>
      <c r="Q28" s="283"/>
      <c r="R28" s="419"/>
    </row>
    <row r="29" spans="1:62">
      <c r="A29" s="73" t="s">
        <v>169</v>
      </c>
      <c r="B29" s="332">
        <v>250</v>
      </c>
      <c r="C29" s="74">
        <v>79</v>
      </c>
      <c r="D29" s="74">
        <v>111</v>
      </c>
      <c r="E29" s="74">
        <v>40</v>
      </c>
      <c r="F29" s="74">
        <v>18</v>
      </c>
      <c r="G29" s="74">
        <v>2</v>
      </c>
      <c r="H29" s="74">
        <v>0</v>
      </c>
      <c r="I29" s="74">
        <v>0</v>
      </c>
      <c r="J29" s="375">
        <v>175</v>
      </c>
      <c r="K29" s="374">
        <v>31.6</v>
      </c>
      <c r="L29" s="372">
        <v>44.4</v>
      </c>
      <c r="M29" s="372">
        <v>16</v>
      </c>
      <c r="N29" s="372">
        <v>7.1999999999999993</v>
      </c>
      <c r="O29" s="372">
        <v>0.8</v>
      </c>
      <c r="P29" s="376">
        <v>0</v>
      </c>
      <c r="Q29" s="283"/>
      <c r="R29" s="419"/>
    </row>
    <row r="30" spans="1:62" s="193" customFormat="1">
      <c r="A30" s="663" t="s">
        <v>17</v>
      </c>
      <c r="B30" s="664">
        <v>2803</v>
      </c>
      <c r="C30" s="644">
        <v>821</v>
      </c>
      <c r="D30" s="644">
        <v>798</v>
      </c>
      <c r="E30" s="644">
        <v>470</v>
      </c>
      <c r="F30" s="644">
        <v>468</v>
      </c>
      <c r="G30" s="644">
        <v>167</v>
      </c>
      <c r="H30" s="644">
        <v>78</v>
      </c>
      <c r="I30" s="669">
        <v>1</v>
      </c>
      <c r="J30" s="665">
        <v>322</v>
      </c>
      <c r="K30" s="670">
        <v>29.290046378879769</v>
      </c>
      <c r="L30" s="671">
        <v>28.469496967534784</v>
      </c>
      <c r="M30" s="671">
        <v>16.767748840528004</v>
      </c>
      <c r="N30" s="671">
        <v>16.696396717802354</v>
      </c>
      <c r="O30" s="671">
        <v>5.9579022475918659</v>
      </c>
      <c r="P30" s="668">
        <v>2.8184088476632181</v>
      </c>
      <c r="Q30" s="283"/>
      <c r="R30" s="419"/>
      <c r="S30" s="154"/>
      <c r="T30" s="154"/>
      <c r="U30" s="154"/>
      <c r="V30" s="154"/>
      <c r="W30" s="154"/>
      <c r="X30" s="154"/>
      <c r="Y30" s="154"/>
      <c r="Z30" s="154"/>
      <c r="AA30" s="154"/>
      <c r="AB30" s="154"/>
      <c r="AC30" s="154"/>
      <c r="AD30" s="154"/>
      <c r="AE30" s="154"/>
      <c r="AF30" s="154"/>
      <c r="AG30" s="154"/>
      <c r="AH30" s="154"/>
      <c r="AI30" s="154"/>
      <c r="AJ30" s="154"/>
      <c r="AK30" s="154"/>
      <c r="AL30" s="154"/>
      <c r="AM30" s="154"/>
      <c r="AN30" s="154"/>
      <c r="AO30" s="154"/>
      <c r="AP30" s="154"/>
      <c r="AQ30" s="154"/>
      <c r="AR30" s="154"/>
      <c r="AS30" s="154"/>
      <c r="AT30" s="154"/>
      <c r="AU30" s="154"/>
      <c r="AV30" s="154"/>
      <c r="AW30" s="154"/>
      <c r="AX30" s="154"/>
      <c r="AY30" s="154"/>
      <c r="AZ30" s="154"/>
      <c r="BA30" s="154"/>
      <c r="BB30" s="154"/>
      <c r="BC30" s="154"/>
      <c r="BD30" s="154"/>
      <c r="BE30" s="154"/>
      <c r="BF30" s="154"/>
      <c r="BG30" s="154"/>
      <c r="BH30" s="154"/>
      <c r="BI30" s="154"/>
      <c r="BJ30" s="154"/>
    </row>
    <row r="31" spans="1:62">
      <c r="A31" s="73" t="s">
        <v>170</v>
      </c>
      <c r="B31" s="332">
        <v>1404</v>
      </c>
      <c r="C31" s="74">
        <v>673</v>
      </c>
      <c r="D31" s="74">
        <v>514</v>
      </c>
      <c r="E31" s="74">
        <v>160</v>
      </c>
      <c r="F31" s="74">
        <v>47</v>
      </c>
      <c r="G31" s="74">
        <v>9</v>
      </c>
      <c r="H31" s="74">
        <v>1</v>
      </c>
      <c r="I31" s="74">
        <v>0</v>
      </c>
      <c r="J31" s="369">
        <v>140</v>
      </c>
      <c r="K31" s="374">
        <v>47.934472934472936</v>
      </c>
      <c r="L31" s="372">
        <v>36.609686609686612</v>
      </c>
      <c r="M31" s="372">
        <v>11.396011396011396</v>
      </c>
      <c r="N31" s="372">
        <v>3.3475783475783478</v>
      </c>
      <c r="O31" s="372">
        <v>0.64102564102564097</v>
      </c>
      <c r="P31" s="373">
        <v>7.1225071225071226E-2</v>
      </c>
      <c r="Q31" s="283"/>
      <c r="R31" s="419"/>
    </row>
    <row r="32" spans="1:62">
      <c r="A32" s="73" t="s">
        <v>188</v>
      </c>
      <c r="B32" s="332">
        <v>607</v>
      </c>
      <c r="C32" s="74">
        <v>34</v>
      </c>
      <c r="D32" s="74">
        <v>139</v>
      </c>
      <c r="E32" s="74">
        <v>186</v>
      </c>
      <c r="F32" s="74">
        <v>212</v>
      </c>
      <c r="G32" s="74">
        <v>34</v>
      </c>
      <c r="H32" s="74">
        <v>2</v>
      </c>
      <c r="I32" s="74">
        <v>0</v>
      </c>
      <c r="J32" s="369">
        <v>376</v>
      </c>
      <c r="K32" s="377">
        <v>5.6013179571663922</v>
      </c>
      <c r="L32" s="378">
        <v>22.899505766062603</v>
      </c>
      <c r="M32" s="378">
        <v>30.642504118616142</v>
      </c>
      <c r="N32" s="378">
        <v>34.925864909390448</v>
      </c>
      <c r="O32" s="372">
        <v>5.6013179571663922</v>
      </c>
      <c r="P32" s="373">
        <v>0.32948929159802309</v>
      </c>
      <c r="Q32" s="283"/>
      <c r="R32" s="419"/>
    </row>
    <row r="33" spans="1:62">
      <c r="A33" s="73" t="s">
        <v>171</v>
      </c>
      <c r="B33" s="332">
        <v>746</v>
      </c>
      <c r="C33" s="74">
        <v>113</v>
      </c>
      <c r="D33" s="74">
        <v>129</v>
      </c>
      <c r="E33" s="74">
        <v>117</v>
      </c>
      <c r="F33" s="74">
        <v>205</v>
      </c>
      <c r="G33" s="74">
        <v>124</v>
      </c>
      <c r="H33" s="74">
        <v>58</v>
      </c>
      <c r="I33" s="74">
        <v>0</v>
      </c>
      <c r="J33" s="369">
        <v>545</v>
      </c>
      <c r="K33" s="374">
        <v>15.147453083109919</v>
      </c>
      <c r="L33" s="372">
        <v>17.292225201072387</v>
      </c>
      <c r="M33" s="372">
        <v>15.683646112600535</v>
      </c>
      <c r="N33" s="372">
        <v>27.479892761394105</v>
      </c>
      <c r="O33" s="372">
        <v>16.621983914209114</v>
      </c>
      <c r="P33" s="373">
        <v>7.7747989276139409</v>
      </c>
      <c r="Q33" s="283"/>
      <c r="R33" s="419"/>
    </row>
    <row r="34" spans="1:62">
      <c r="A34" s="73" t="s">
        <v>172</v>
      </c>
      <c r="B34" s="332">
        <v>46</v>
      </c>
      <c r="C34" s="74">
        <v>1</v>
      </c>
      <c r="D34" s="74">
        <v>16</v>
      </c>
      <c r="E34" s="74">
        <v>7</v>
      </c>
      <c r="F34" s="74">
        <v>4</v>
      </c>
      <c r="G34" s="74">
        <v>0</v>
      </c>
      <c r="H34" s="74">
        <v>17</v>
      </c>
      <c r="I34" s="74">
        <v>1</v>
      </c>
      <c r="J34" s="369">
        <v>1607</v>
      </c>
      <c r="K34" s="374">
        <v>2.1739130434782608</v>
      </c>
      <c r="L34" s="372">
        <v>34.782608695652172</v>
      </c>
      <c r="M34" s="372">
        <v>15.217391304347828</v>
      </c>
      <c r="N34" s="372">
        <v>8.695652173913043</v>
      </c>
      <c r="O34" s="372">
        <v>0</v>
      </c>
      <c r="P34" s="373">
        <v>39.130434782608695</v>
      </c>
      <c r="Q34" s="283"/>
      <c r="R34" s="419"/>
    </row>
    <row r="35" spans="1:62" s="99" customFormat="1" ht="22.5" customHeight="1">
      <c r="A35" s="216" t="s">
        <v>18</v>
      </c>
      <c r="B35" s="331">
        <v>3639</v>
      </c>
      <c r="C35" s="217">
        <v>788</v>
      </c>
      <c r="D35" s="217">
        <v>1607</v>
      </c>
      <c r="E35" s="217">
        <v>866</v>
      </c>
      <c r="F35" s="217">
        <v>292</v>
      </c>
      <c r="G35" s="217">
        <v>64</v>
      </c>
      <c r="H35" s="217">
        <v>22</v>
      </c>
      <c r="I35" s="74">
        <v>0</v>
      </c>
      <c r="J35" s="364">
        <v>216</v>
      </c>
      <c r="K35" s="365">
        <v>21.654300632041771</v>
      </c>
      <c r="L35" s="366">
        <v>44.160483649354219</v>
      </c>
      <c r="M35" s="366">
        <v>23.797746633690576</v>
      </c>
      <c r="N35" s="366">
        <v>8.0241824677109097</v>
      </c>
      <c r="O35" s="366">
        <v>1.7587249244297882</v>
      </c>
      <c r="P35" s="373">
        <v>0.60456169277273974</v>
      </c>
      <c r="Q35" s="283"/>
      <c r="R35" s="419"/>
      <c r="S35" s="156"/>
      <c r="T35" s="156"/>
      <c r="U35" s="156"/>
      <c r="V35" s="156"/>
      <c r="W35" s="156"/>
      <c r="X35" s="156"/>
      <c r="Y35" s="156"/>
      <c r="Z35" s="156"/>
      <c r="AA35" s="156"/>
      <c r="AB35" s="156"/>
      <c r="AC35" s="156"/>
      <c r="AD35" s="156"/>
      <c r="AE35" s="156"/>
      <c r="AF35" s="156"/>
      <c r="AG35" s="156"/>
      <c r="AH35" s="156"/>
      <c r="AI35" s="156"/>
      <c r="AJ35" s="156"/>
      <c r="AK35" s="156"/>
      <c r="AL35" s="156"/>
      <c r="AM35" s="156"/>
      <c r="AN35" s="156"/>
      <c r="AO35" s="156"/>
      <c r="AP35" s="156"/>
      <c r="AQ35" s="156"/>
      <c r="AR35" s="156"/>
      <c r="AS35" s="156"/>
      <c r="AT35" s="156"/>
      <c r="AU35" s="156"/>
      <c r="AV35" s="156"/>
      <c r="AW35" s="156"/>
      <c r="AX35" s="156"/>
      <c r="AY35" s="156"/>
      <c r="AZ35" s="156"/>
      <c r="BA35" s="156"/>
      <c r="BB35" s="156"/>
      <c r="BC35" s="156"/>
      <c r="BD35" s="156"/>
      <c r="BE35" s="156"/>
      <c r="BF35" s="156"/>
      <c r="BG35" s="156"/>
      <c r="BH35" s="156"/>
      <c r="BI35" s="156"/>
      <c r="BJ35" s="156"/>
    </row>
    <row r="36" spans="1:62" s="193" customFormat="1">
      <c r="A36" s="663" t="s">
        <v>19</v>
      </c>
      <c r="B36" s="664">
        <v>3250</v>
      </c>
      <c r="C36" s="644">
        <v>750</v>
      </c>
      <c r="D36" s="644">
        <v>1436</v>
      </c>
      <c r="E36" s="644">
        <v>719</v>
      </c>
      <c r="F36" s="644">
        <v>268</v>
      </c>
      <c r="G36" s="644">
        <v>55</v>
      </c>
      <c r="H36" s="644">
        <v>22</v>
      </c>
      <c r="I36" s="669">
        <v>0</v>
      </c>
      <c r="J36" s="665">
        <v>214</v>
      </c>
      <c r="K36" s="670">
        <v>23.076923076923077</v>
      </c>
      <c r="L36" s="671">
        <v>44.184615384615384</v>
      </c>
      <c r="M36" s="671">
        <v>22.123076923076923</v>
      </c>
      <c r="N36" s="671">
        <v>8.2461538461538453</v>
      </c>
      <c r="O36" s="671">
        <v>1.6923076923076923</v>
      </c>
      <c r="P36" s="668">
        <v>0.67692307692307696</v>
      </c>
      <c r="Q36" s="283"/>
      <c r="R36" s="419"/>
      <c r="S36" s="154"/>
      <c r="T36" s="154"/>
      <c r="U36" s="154"/>
      <c r="V36" s="154"/>
      <c r="W36" s="154"/>
      <c r="X36" s="154"/>
      <c r="Y36" s="154"/>
      <c r="Z36" s="154"/>
      <c r="AA36" s="154"/>
      <c r="AB36" s="154"/>
      <c r="AC36" s="154"/>
      <c r="AD36" s="154"/>
      <c r="AE36" s="154"/>
      <c r="AF36" s="154"/>
      <c r="AG36" s="154"/>
      <c r="AH36" s="154"/>
      <c r="AI36" s="154"/>
      <c r="AJ36" s="154"/>
      <c r="AK36" s="154"/>
      <c r="AL36" s="154"/>
      <c r="AM36" s="154"/>
      <c r="AN36" s="154"/>
      <c r="AO36" s="154"/>
      <c r="AP36" s="154"/>
      <c r="AQ36" s="154"/>
      <c r="AR36" s="154"/>
      <c r="AS36" s="154"/>
      <c r="AT36" s="154"/>
      <c r="AU36" s="154"/>
      <c r="AV36" s="154"/>
      <c r="AW36" s="154"/>
      <c r="AX36" s="154"/>
      <c r="AY36" s="154"/>
      <c r="AZ36" s="154"/>
      <c r="BA36" s="154"/>
      <c r="BB36" s="154"/>
      <c r="BC36" s="154"/>
      <c r="BD36" s="154"/>
      <c r="BE36" s="154"/>
      <c r="BF36" s="154"/>
      <c r="BG36" s="154"/>
      <c r="BH36" s="154"/>
      <c r="BI36" s="154"/>
      <c r="BJ36" s="154"/>
    </row>
    <row r="37" spans="1:62">
      <c r="A37" s="73" t="s">
        <v>173</v>
      </c>
      <c r="B37" s="332">
        <v>1534</v>
      </c>
      <c r="C37" s="74">
        <v>246</v>
      </c>
      <c r="D37" s="74">
        <v>630</v>
      </c>
      <c r="E37" s="74">
        <v>417</v>
      </c>
      <c r="F37" s="74">
        <v>197</v>
      </c>
      <c r="G37" s="74">
        <v>36</v>
      </c>
      <c r="H37" s="74">
        <v>8</v>
      </c>
      <c r="I37" s="74">
        <v>0</v>
      </c>
      <c r="J37" s="369">
        <v>249</v>
      </c>
      <c r="K37" s="374">
        <v>16.036505867014341</v>
      </c>
      <c r="L37" s="372">
        <v>41.069100391134292</v>
      </c>
      <c r="M37" s="372">
        <v>27.183833116036503</v>
      </c>
      <c r="N37" s="372">
        <v>12.842242503259452</v>
      </c>
      <c r="O37" s="372">
        <v>2.3468057366362451</v>
      </c>
      <c r="P37" s="373">
        <v>0.5215123859191656</v>
      </c>
      <c r="Q37" s="283"/>
      <c r="R37" s="419"/>
    </row>
    <row r="38" spans="1:62">
      <c r="A38" s="73" t="s">
        <v>194</v>
      </c>
      <c r="B38" s="332">
        <v>1450</v>
      </c>
      <c r="C38" s="74">
        <v>436</v>
      </c>
      <c r="D38" s="74">
        <v>682</v>
      </c>
      <c r="E38" s="74">
        <v>263</v>
      </c>
      <c r="F38" s="74">
        <v>55</v>
      </c>
      <c r="G38" s="74">
        <v>13</v>
      </c>
      <c r="H38" s="74">
        <v>1</v>
      </c>
      <c r="I38" s="74">
        <v>0</v>
      </c>
      <c r="J38" s="369">
        <v>165</v>
      </c>
      <c r="K38" s="374">
        <v>30.068965517241381</v>
      </c>
      <c r="L38" s="372">
        <v>47.03448275862069</v>
      </c>
      <c r="M38" s="372">
        <v>18.137931034482762</v>
      </c>
      <c r="N38" s="372">
        <v>3.7931034482758621</v>
      </c>
      <c r="O38" s="372">
        <v>0.89655172413793094</v>
      </c>
      <c r="P38" s="373">
        <v>6.8965517241379309E-2</v>
      </c>
      <c r="Q38" s="283"/>
      <c r="R38" s="419"/>
    </row>
    <row r="39" spans="1:62">
      <c r="A39" s="73" t="s">
        <v>189</v>
      </c>
      <c r="B39" s="332">
        <v>0</v>
      </c>
      <c r="C39" s="74">
        <v>0</v>
      </c>
      <c r="D39" s="74">
        <v>0</v>
      </c>
      <c r="E39" s="74">
        <v>0</v>
      </c>
      <c r="F39" s="74">
        <v>0</v>
      </c>
      <c r="G39" s="74">
        <v>0</v>
      </c>
      <c r="H39" s="74">
        <v>0</v>
      </c>
      <c r="I39" s="74">
        <v>0</v>
      </c>
      <c r="J39" s="369">
        <v>0</v>
      </c>
      <c r="K39" s="374">
        <v>0</v>
      </c>
      <c r="L39" s="372">
        <v>0</v>
      </c>
      <c r="M39" s="372">
        <v>0</v>
      </c>
      <c r="N39" s="372">
        <v>0</v>
      </c>
      <c r="O39" s="372">
        <v>0</v>
      </c>
      <c r="P39" s="373">
        <v>0</v>
      </c>
      <c r="Q39" s="283"/>
      <c r="R39" s="419"/>
    </row>
    <row r="40" spans="1:62">
      <c r="A40" s="73" t="s">
        <v>182</v>
      </c>
      <c r="B40" s="332">
        <v>266</v>
      </c>
      <c r="C40" s="74">
        <v>68</v>
      </c>
      <c r="D40" s="74">
        <v>124</v>
      </c>
      <c r="E40" s="74">
        <v>39</v>
      </c>
      <c r="F40" s="74">
        <v>16</v>
      </c>
      <c r="G40" s="74">
        <v>6</v>
      </c>
      <c r="H40" s="74">
        <v>13</v>
      </c>
      <c r="I40" s="74">
        <v>0</v>
      </c>
      <c r="J40" s="369">
        <v>275</v>
      </c>
      <c r="K40" s="374">
        <v>25.563909774436087</v>
      </c>
      <c r="L40" s="372">
        <v>46.616541353383454</v>
      </c>
      <c r="M40" s="372">
        <v>14.661654135338345</v>
      </c>
      <c r="N40" s="372">
        <v>6.0150375939849621</v>
      </c>
      <c r="O40" s="372">
        <v>2.2556390977443606</v>
      </c>
      <c r="P40" s="373">
        <v>4.8872180451127818</v>
      </c>
      <c r="Q40" s="283"/>
      <c r="R40" s="419"/>
    </row>
    <row r="41" spans="1:62" s="193" customFormat="1">
      <c r="A41" s="663" t="s">
        <v>20</v>
      </c>
      <c r="B41" s="664">
        <v>389</v>
      </c>
      <c r="C41" s="644">
        <v>38</v>
      </c>
      <c r="D41" s="644">
        <v>171</v>
      </c>
      <c r="E41" s="644">
        <v>147</v>
      </c>
      <c r="F41" s="644">
        <v>24</v>
      </c>
      <c r="G41" s="644">
        <v>9</v>
      </c>
      <c r="H41" s="644">
        <v>0</v>
      </c>
      <c r="I41" s="644">
        <v>0</v>
      </c>
      <c r="J41" s="665">
        <v>237</v>
      </c>
      <c r="K41" s="666">
        <v>9.7686375321336758</v>
      </c>
      <c r="L41" s="667">
        <v>43.958868894601544</v>
      </c>
      <c r="M41" s="667">
        <v>37.789203084832906</v>
      </c>
      <c r="N41" s="667">
        <v>6.1696658097686372</v>
      </c>
      <c r="O41" s="667">
        <v>2.3136246786632388</v>
      </c>
      <c r="P41" s="668">
        <v>0</v>
      </c>
      <c r="Q41" s="283"/>
      <c r="R41" s="419"/>
      <c r="S41" s="154"/>
      <c r="T41" s="154"/>
      <c r="U41" s="154"/>
      <c r="V41" s="154"/>
      <c r="W41" s="154"/>
      <c r="X41" s="154"/>
      <c r="Y41" s="154"/>
      <c r="Z41" s="154"/>
      <c r="AA41" s="154"/>
      <c r="AB41" s="154"/>
      <c r="AC41" s="154"/>
      <c r="AD41" s="154"/>
      <c r="AE41" s="154"/>
      <c r="AF41" s="154"/>
      <c r="AG41" s="154"/>
      <c r="AH41" s="154"/>
      <c r="AI41" s="154"/>
      <c r="AJ41" s="154"/>
      <c r="AK41" s="154"/>
      <c r="AL41" s="154"/>
      <c r="AM41" s="154"/>
      <c r="AN41" s="154"/>
      <c r="AO41" s="154"/>
      <c r="AP41" s="154"/>
      <c r="AQ41" s="154"/>
      <c r="AR41" s="154"/>
      <c r="AS41" s="154"/>
      <c r="AT41" s="154"/>
      <c r="AU41" s="154"/>
      <c r="AV41" s="154"/>
      <c r="AW41" s="154"/>
      <c r="AX41" s="154"/>
      <c r="AY41" s="154"/>
      <c r="AZ41" s="154"/>
      <c r="BA41" s="154"/>
      <c r="BB41" s="154"/>
      <c r="BC41" s="154"/>
      <c r="BD41" s="154"/>
      <c r="BE41" s="154"/>
      <c r="BF41" s="154"/>
      <c r="BG41" s="154"/>
      <c r="BH41" s="154"/>
      <c r="BI41" s="154"/>
      <c r="BJ41" s="154"/>
    </row>
    <row r="42" spans="1:62">
      <c r="A42" s="73" t="s">
        <v>175</v>
      </c>
      <c r="B42" s="332">
        <v>151</v>
      </c>
      <c r="C42" s="74">
        <v>6</v>
      </c>
      <c r="D42" s="74">
        <v>48</v>
      </c>
      <c r="E42" s="74">
        <v>67</v>
      </c>
      <c r="F42" s="74">
        <v>22</v>
      </c>
      <c r="G42" s="74">
        <v>8</v>
      </c>
      <c r="H42" s="74">
        <v>0</v>
      </c>
      <c r="I42" s="74">
        <v>0</v>
      </c>
      <c r="J42" s="369">
        <v>315</v>
      </c>
      <c r="K42" s="374">
        <v>3.9735099337748347</v>
      </c>
      <c r="L42" s="372">
        <v>31.788079470198678</v>
      </c>
      <c r="M42" s="372">
        <v>44.370860927152314</v>
      </c>
      <c r="N42" s="372">
        <v>14.569536423841059</v>
      </c>
      <c r="O42" s="372">
        <v>5.298013245033113</v>
      </c>
      <c r="P42" s="373">
        <v>0</v>
      </c>
      <c r="Q42" s="283"/>
      <c r="R42" s="419"/>
    </row>
    <row r="43" spans="1:62">
      <c r="A43" s="17" t="s">
        <v>176</v>
      </c>
      <c r="B43" s="332">
        <v>57</v>
      </c>
      <c r="C43" s="74">
        <v>13</v>
      </c>
      <c r="D43" s="74">
        <v>36</v>
      </c>
      <c r="E43" s="74">
        <v>7</v>
      </c>
      <c r="F43" s="74">
        <v>1</v>
      </c>
      <c r="G43" s="74">
        <v>0</v>
      </c>
      <c r="H43" s="74">
        <v>0</v>
      </c>
      <c r="I43" s="74">
        <v>0</v>
      </c>
      <c r="J43" s="369">
        <v>142</v>
      </c>
      <c r="K43" s="374">
        <v>22.807017543859647</v>
      </c>
      <c r="L43" s="372">
        <v>63.157894736842103</v>
      </c>
      <c r="M43" s="372">
        <v>12.280701754385964</v>
      </c>
      <c r="N43" s="372">
        <v>1.7543859649122806</v>
      </c>
      <c r="O43" s="372">
        <v>0</v>
      </c>
      <c r="P43" s="373">
        <v>0</v>
      </c>
      <c r="Q43" s="283"/>
      <c r="R43" s="419"/>
    </row>
    <row r="44" spans="1:62">
      <c r="A44" s="73" t="s">
        <v>177</v>
      </c>
      <c r="B44" s="332">
        <v>1</v>
      </c>
      <c r="C44" s="74">
        <v>1</v>
      </c>
      <c r="D44" s="74">
        <v>0</v>
      </c>
      <c r="E44" s="74">
        <v>0</v>
      </c>
      <c r="F44" s="74">
        <v>0</v>
      </c>
      <c r="G44" s="74">
        <v>0</v>
      </c>
      <c r="H44" s="74">
        <v>0</v>
      </c>
      <c r="I44" s="74">
        <v>0</v>
      </c>
      <c r="J44" s="375">
        <v>7</v>
      </c>
      <c r="K44" s="372">
        <v>100</v>
      </c>
      <c r="L44" s="372">
        <v>0</v>
      </c>
      <c r="M44" s="372">
        <v>0</v>
      </c>
      <c r="N44" s="372">
        <v>0</v>
      </c>
      <c r="O44" s="372">
        <v>0</v>
      </c>
      <c r="P44" s="373">
        <v>0</v>
      </c>
      <c r="Q44" s="283"/>
      <c r="R44" s="419"/>
    </row>
    <row r="45" spans="1:62">
      <c r="A45" s="73" t="s">
        <v>191</v>
      </c>
      <c r="B45" s="332">
        <v>177</v>
      </c>
      <c r="C45" s="74">
        <v>17</v>
      </c>
      <c r="D45" s="74">
        <v>85</v>
      </c>
      <c r="E45" s="74">
        <v>73</v>
      </c>
      <c r="F45" s="74">
        <v>1</v>
      </c>
      <c r="G45" s="74">
        <v>1</v>
      </c>
      <c r="H45" s="74">
        <v>0</v>
      </c>
      <c r="I45" s="74">
        <v>0</v>
      </c>
      <c r="J45" s="369">
        <v>203</v>
      </c>
      <c r="K45" s="374">
        <v>9.6045197740112993</v>
      </c>
      <c r="L45" s="372">
        <v>48.022598870056498</v>
      </c>
      <c r="M45" s="372">
        <v>41.242937853107343</v>
      </c>
      <c r="N45" s="372">
        <v>0.56497175141242939</v>
      </c>
      <c r="O45" s="372">
        <v>0.56497175141242939</v>
      </c>
      <c r="P45" s="373">
        <v>0</v>
      </c>
      <c r="Q45" s="283"/>
      <c r="R45" s="419"/>
    </row>
    <row r="46" spans="1:62">
      <c r="A46" s="18" t="s">
        <v>178</v>
      </c>
      <c r="B46" s="332">
        <v>0</v>
      </c>
      <c r="C46" s="74">
        <v>0</v>
      </c>
      <c r="D46" s="74">
        <v>0</v>
      </c>
      <c r="E46" s="74">
        <v>0</v>
      </c>
      <c r="F46" s="74">
        <v>0</v>
      </c>
      <c r="G46" s="74">
        <v>0</v>
      </c>
      <c r="H46" s="74">
        <v>0</v>
      </c>
      <c r="I46" s="74">
        <v>0</v>
      </c>
      <c r="J46" s="375">
        <v>0</v>
      </c>
      <c r="K46" s="374">
        <v>0</v>
      </c>
      <c r="L46" s="372">
        <v>0</v>
      </c>
      <c r="M46" s="372">
        <v>0</v>
      </c>
      <c r="N46" s="372">
        <v>0</v>
      </c>
      <c r="O46" s="372">
        <v>0</v>
      </c>
      <c r="P46" s="373">
        <v>0</v>
      </c>
      <c r="Q46" s="283"/>
      <c r="R46" s="419"/>
    </row>
    <row r="47" spans="1:62">
      <c r="A47" s="469" t="s">
        <v>321</v>
      </c>
      <c r="B47" s="333">
        <v>3</v>
      </c>
      <c r="C47" s="114">
        <v>1</v>
      </c>
      <c r="D47" s="114">
        <v>2</v>
      </c>
      <c r="E47" s="114">
        <v>0</v>
      </c>
      <c r="F47" s="114">
        <v>0</v>
      </c>
      <c r="G47" s="114">
        <v>0</v>
      </c>
      <c r="H47" s="114">
        <v>0</v>
      </c>
      <c r="I47" s="114">
        <v>0</v>
      </c>
      <c r="J47" s="379">
        <v>132</v>
      </c>
      <c r="K47" s="380">
        <v>33.333333333333329</v>
      </c>
      <c r="L47" s="381">
        <v>66.666666666666657</v>
      </c>
      <c r="M47" s="381">
        <v>0</v>
      </c>
      <c r="N47" s="381">
        <v>0</v>
      </c>
      <c r="O47" s="381">
        <v>0</v>
      </c>
      <c r="P47" s="382">
        <v>0</v>
      </c>
      <c r="Q47" s="283"/>
      <c r="R47" s="419"/>
    </row>
    <row r="48" spans="1:62" s="120" customFormat="1" ht="11.25" customHeight="1">
      <c r="A48" s="1089" t="s">
        <v>375</v>
      </c>
      <c r="B48" s="1089"/>
      <c r="C48" s="1089"/>
      <c r="D48" s="1089"/>
      <c r="E48" s="1089"/>
      <c r="F48" s="1089"/>
      <c r="G48" s="1089"/>
      <c r="H48" s="1089"/>
      <c r="I48" s="1089"/>
      <c r="J48" s="1089"/>
      <c r="K48" s="1089"/>
      <c r="L48" s="1089"/>
      <c r="M48" s="1089"/>
      <c r="N48" s="1089"/>
      <c r="O48" s="1089"/>
      <c r="P48" s="1089"/>
      <c r="Q48" s="284"/>
      <c r="R48" s="284"/>
      <c r="S48" s="285"/>
      <c r="T48" s="285"/>
      <c r="U48" s="285"/>
      <c r="V48" s="285"/>
      <c r="W48" s="285"/>
      <c r="X48" s="285"/>
      <c r="Y48" s="285"/>
      <c r="Z48" s="285"/>
      <c r="AA48" s="285"/>
      <c r="AB48" s="285"/>
      <c r="AC48" s="285"/>
      <c r="AD48" s="285"/>
      <c r="AE48" s="285"/>
      <c r="AF48" s="285"/>
      <c r="AG48" s="285"/>
      <c r="AH48" s="285"/>
      <c r="AI48" s="285"/>
      <c r="AJ48" s="285"/>
      <c r="AK48" s="285"/>
      <c r="AL48" s="285"/>
      <c r="AM48" s="285"/>
      <c r="AN48" s="285"/>
      <c r="AO48" s="285"/>
      <c r="AP48" s="285"/>
      <c r="AQ48" s="285"/>
      <c r="AR48" s="285"/>
      <c r="AS48" s="285"/>
      <c r="AT48" s="285"/>
      <c r="AU48" s="285"/>
      <c r="AV48" s="285"/>
      <c r="AW48" s="285"/>
      <c r="AX48" s="285"/>
      <c r="AY48" s="285"/>
      <c r="AZ48" s="285"/>
      <c r="BA48" s="285"/>
      <c r="BB48" s="285"/>
      <c r="BC48" s="285"/>
      <c r="BD48" s="285"/>
      <c r="BE48" s="285"/>
      <c r="BF48" s="285"/>
      <c r="BG48" s="285"/>
      <c r="BH48" s="285"/>
      <c r="BI48" s="285"/>
      <c r="BJ48" s="285"/>
    </row>
    <row r="49" spans="1:62" s="120" customFormat="1" ht="11.25" customHeight="1">
      <c r="A49" s="567" t="s">
        <v>322</v>
      </c>
      <c r="B49" s="568"/>
      <c r="C49" s="568"/>
      <c r="D49" s="568"/>
      <c r="E49" s="568"/>
      <c r="F49" s="568"/>
      <c r="G49" s="568"/>
      <c r="H49" s="568"/>
      <c r="I49" s="568"/>
      <c r="J49" s="568"/>
      <c r="K49" s="568"/>
      <c r="L49" s="569"/>
      <c r="M49" s="569"/>
      <c r="N49" s="569"/>
      <c r="O49" s="569"/>
      <c r="P49" s="569"/>
      <c r="Q49" s="284"/>
      <c r="R49" s="284"/>
      <c r="S49" s="285"/>
      <c r="T49" s="285"/>
      <c r="U49" s="285"/>
      <c r="V49" s="285"/>
      <c r="W49" s="285"/>
      <c r="X49" s="285"/>
      <c r="Y49" s="285"/>
      <c r="Z49" s="285"/>
      <c r="AA49" s="285"/>
      <c r="AB49" s="285"/>
      <c r="AC49" s="285"/>
      <c r="AD49" s="285"/>
      <c r="AE49" s="285"/>
      <c r="AF49" s="285"/>
      <c r="AG49" s="285"/>
      <c r="AH49" s="285"/>
      <c r="AI49" s="285"/>
      <c r="AJ49" s="285"/>
      <c r="AK49" s="285"/>
      <c r="AL49" s="285"/>
      <c r="AM49" s="285"/>
      <c r="AN49" s="285"/>
      <c r="AO49" s="285"/>
      <c r="AP49" s="285"/>
      <c r="AQ49" s="285"/>
      <c r="AR49" s="285"/>
      <c r="AS49" s="285"/>
      <c r="AT49" s="285"/>
      <c r="AU49" s="285"/>
      <c r="AV49" s="285"/>
      <c r="AW49" s="285"/>
      <c r="AX49" s="285"/>
      <c r="AY49" s="285"/>
      <c r="AZ49" s="285"/>
      <c r="BA49" s="285"/>
      <c r="BB49" s="285"/>
      <c r="BC49" s="285"/>
      <c r="BD49" s="285"/>
      <c r="BE49" s="285"/>
      <c r="BF49" s="285"/>
      <c r="BG49" s="285"/>
      <c r="BH49" s="285"/>
      <c r="BI49" s="285"/>
      <c r="BJ49" s="285"/>
    </row>
    <row r="50" spans="1:62" s="120" customFormat="1" ht="11.25" customHeight="1">
      <c r="A50" s="560" t="s">
        <v>241</v>
      </c>
      <c r="B50" s="569"/>
      <c r="C50" s="569"/>
      <c r="D50" s="569"/>
      <c r="E50" s="569"/>
      <c r="F50" s="569"/>
      <c r="G50" s="569"/>
      <c r="H50" s="569"/>
      <c r="I50" s="569"/>
      <c r="J50" s="568"/>
      <c r="K50" s="568"/>
      <c r="L50" s="569"/>
      <c r="M50" s="569"/>
      <c r="N50" s="569"/>
      <c r="O50" s="569"/>
      <c r="P50" s="479"/>
      <c r="Q50" s="284"/>
      <c r="R50" s="284"/>
      <c r="S50" s="285"/>
      <c r="T50" s="285"/>
      <c r="U50" s="285"/>
      <c r="V50" s="285"/>
      <c r="W50" s="285"/>
      <c r="X50" s="285"/>
      <c r="Y50" s="285"/>
      <c r="Z50" s="285"/>
      <c r="AA50" s="285"/>
      <c r="AB50" s="285"/>
      <c r="AC50" s="285"/>
      <c r="AD50" s="285"/>
      <c r="AE50" s="285"/>
      <c r="AF50" s="285"/>
      <c r="AG50" s="285"/>
      <c r="AH50" s="285"/>
      <c r="AI50" s="285"/>
      <c r="AJ50" s="285"/>
      <c r="AK50" s="285"/>
      <c r="AL50" s="285"/>
      <c r="AM50" s="285"/>
      <c r="AN50" s="285"/>
      <c r="AO50" s="285"/>
      <c r="AP50" s="285"/>
      <c r="AQ50" s="285"/>
      <c r="AR50" s="285"/>
      <c r="AS50" s="285"/>
      <c r="AT50" s="285"/>
      <c r="AU50" s="285"/>
      <c r="AV50" s="285"/>
      <c r="AW50" s="285"/>
      <c r="AX50" s="285"/>
      <c r="AY50" s="285"/>
      <c r="AZ50" s="285"/>
      <c r="BA50" s="285"/>
      <c r="BB50" s="285"/>
      <c r="BC50" s="285"/>
      <c r="BD50" s="285"/>
      <c r="BE50" s="285"/>
      <c r="BF50" s="285"/>
      <c r="BG50" s="285"/>
      <c r="BH50" s="285"/>
      <c r="BI50" s="285"/>
      <c r="BJ50" s="285"/>
    </row>
    <row r="51" spans="1:62" s="120" customFormat="1" ht="11.25" customHeight="1">
      <c r="A51" s="562" t="s">
        <v>323</v>
      </c>
      <c r="B51" s="568"/>
      <c r="C51" s="568"/>
      <c r="D51" s="568"/>
      <c r="E51" s="568"/>
      <c r="F51" s="568"/>
      <c r="G51" s="568"/>
      <c r="H51" s="568"/>
      <c r="I51" s="568"/>
      <c r="J51" s="568"/>
      <c r="K51" s="568"/>
      <c r="L51" s="569"/>
      <c r="M51" s="569"/>
      <c r="N51" s="569"/>
      <c r="O51" s="569"/>
      <c r="P51" s="569"/>
      <c r="Q51" s="284"/>
      <c r="R51" s="284"/>
      <c r="S51" s="285"/>
      <c r="T51" s="285"/>
      <c r="U51" s="285"/>
      <c r="V51" s="285"/>
      <c r="W51" s="285"/>
      <c r="X51" s="285"/>
      <c r="Y51" s="285"/>
      <c r="Z51" s="285"/>
      <c r="AA51" s="285"/>
      <c r="AB51" s="285"/>
      <c r="AC51" s="285"/>
      <c r="AD51" s="285"/>
      <c r="AE51" s="285"/>
      <c r="AF51" s="285"/>
      <c r="AG51" s="285"/>
      <c r="AH51" s="285"/>
      <c r="AI51" s="285"/>
      <c r="AJ51" s="285"/>
      <c r="AK51" s="285"/>
      <c r="AL51" s="285"/>
      <c r="AM51" s="285"/>
      <c r="AN51" s="285"/>
      <c r="AO51" s="285"/>
      <c r="AP51" s="285"/>
      <c r="AQ51" s="285"/>
      <c r="AR51" s="285"/>
      <c r="AS51" s="285"/>
      <c r="AT51" s="285"/>
      <c r="AU51" s="285"/>
      <c r="AV51" s="285"/>
      <c r="AW51" s="285"/>
      <c r="AX51" s="285"/>
      <c r="AY51" s="285"/>
      <c r="AZ51" s="285"/>
      <c r="BA51" s="285"/>
      <c r="BB51" s="285"/>
      <c r="BC51" s="285"/>
      <c r="BD51" s="285"/>
      <c r="BE51" s="285"/>
      <c r="BF51" s="285"/>
      <c r="BG51" s="285"/>
      <c r="BH51" s="285"/>
      <c r="BI51" s="285"/>
      <c r="BJ51" s="285"/>
    </row>
  </sheetData>
  <sheetProtection password="ECB4" sheet="1" objects="1" scenarios="1"/>
  <mergeCells count="1">
    <mergeCell ref="A48:P48"/>
  </mergeCells>
  <phoneticPr fontId="10" type="noConversion"/>
  <hyperlinks>
    <hyperlink ref="A1" location="Contents!A1" display="Return to index" xr:uid="{00000000-0004-0000-1B00-000000000000}"/>
  </hyperlinks>
  <pageMargins left="0.75" right="0.75" top="1" bottom="1" header="0.5" footer="0.5"/>
  <pageSetup paperSize="9" scale="70"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41">
    <pageSetUpPr fitToPage="1"/>
  </sheetPr>
  <dimension ref="A1:BQ51"/>
  <sheetViews>
    <sheetView showGridLines="0" workbookViewId="0"/>
  </sheetViews>
  <sheetFormatPr baseColWidth="10" defaultColWidth="9.1640625" defaultRowHeight="13"/>
  <cols>
    <col min="1" max="1" width="31.33203125" style="99" customWidth="1"/>
    <col min="2" max="15" width="9.5" style="99" customWidth="1"/>
    <col min="16" max="69" width="9.1640625" style="156"/>
    <col min="70" max="16384" width="9.1640625" style="99"/>
  </cols>
  <sheetData>
    <row r="1" spans="1:69">
      <c r="A1" s="137" t="s">
        <v>89</v>
      </c>
    </row>
    <row r="2" spans="1:69" ht="15">
      <c r="A2" s="1" t="s">
        <v>502</v>
      </c>
      <c r="B2" s="69"/>
      <c r="C2" s="69"/>
      <c r="D2" s="69"/>
      <c r="E2" s="69"/>
      <c r="F2" s="71"/>
      <c r="G2" s="71"/>
      <c r="H2" s="35"/>
      <c r="I2" s="69"/>
      <c r="J2" s="69"/>
      <c r="K2" s="69"/>
      <c r="L2" s="69"/>
      <c r="M2" s="71"/>
      <c r="N2" s="71"/>
      <c r="O2" s="35"/>
    </row>
    <row r="3" spans="1:69" ht="12.75" customHeight="1">
      <c r="A3" s="1"/>
      <c r="B3" s="69"/>
      <c r="C3" s="69"/>
      <c r="D3" s="69"/>
      <c r="E3" s="69"/>
      <c r="F3" s="71"/>
      <c r="G3" s="71"/>
      <c r="H3" s="35"/>
      <c r="I3" s="69"/>
      <c r="J3" s="69"/>
      <c r="K3" s="69"/>
      <c r="L3" s="69"/>
      <c r="M3" s="71"/>
      <c r="N3" s="71"/>
      <c r="O3" s="35"/>
    </row>
    <row r="4" spans="1:69">
      <c r="A4" s="1090" t="s">
        <v>30</v>
      </c>
      <c r="B4" s="1095" t="s">
        <v>66</v>
      </c>
      <c r="C4" s="1096"/>
      <c r="D4" s="1096"/>
      <c r="E4" s="1096"/>
      <c r="F4" s="1096"/>
      <c r="G4" s="1096"/>
      <c r="H4" s="1097"/>
      <c r="I4" s="1095" t="s">
        <v>67</v>
      </c>
      <c r="J4" s="1096"/>
      <c r="K4" s="1096"/>
      <c r="L4" s="1096"/>
      <c r="M4" s="1096"/>
      <c r="N4" s="1096"/>
      <c r="O4" s="1097"/>
    </row>
    <row r="5" spans="1:69">
      <c r="A5" s="1091"/>
      <c r="B5" s="1093" t="s">
        <v>59</v>
      </c>
      <c r="C5" s="1098" t="s">
        <v>57</v>
      </c>
      <c r="D5" s="1098"/>
      <c r="E5" s="1098"/>
      <c r="F5" s="1098"/>
      <c r="G5" s="1098"/>
      <c r="H5" s="1099"/>
      <c r="I5" s="1093" t="s">
        <v>59</v>
      </c>
      <c r="J5" s="1098" t="s">
        <v>57</v>
      </c>
      <c r="K5" s="1098"/>
      <c r="L5" s="1098"/>
      <c r="M5" s="1098"/>
      <c r="N5" s="1098"/>
      <c r="O5" s="1099"/>
    </row>
    <row r="6" spans="1:69" ht="48">
      <c r="A6" s="1092"/>
      <c r="B6" s="1094"/>
      <c r="C6" s="139" t="s">
        <v>186</v>
      </c>
      <c r="D6" s="139" t="s">
        <v>118</v>
      </c>
      <c r="E6" s="139" t="s">
        <v>276</v>
      </c>
      <c r="F6" s="139" t="s">
        <v>278</v>
      </c>
      <c r="G6" s="139" t="s">
        <v>120</v>
      </c>
      <c r="H6" s="140" t="s">
        <v>119</v>
      </c>
      <c r="I6" s="1094"/>
      <c r="J6" s="139" t="s">
        <v>186</v>
      </c>
      <c r="K6" s="139" t="s">
        <v>118</v>
      </c>
      <c r="L6" s="139" t="s">
        <v>276</v>
      </c>
      <c r="M6" s="139" t="s">
        <v>278</v>
      </c>
      <c r="N6" s="139" t="s">
        <v>120</v>
      </c>
      <c r="O6" s="140" t="s">
        <v>119</v>
      </c>
    </row>
    <row r="7" spans="1:69" s="219" customFormat="1">
      <c r="A7" s="675" t="s">
        <v>138</v>
      </c>
      <c r="B7" s="645">
        <v>10132</v>
      </c>
      <c r="C7" s="644">
        <v>22</v>
      </c>
      <c r="D7" s="644">
        <v>33</v>
      </c>
      <c r="E7" s="644">
        <v>19</v>
      </c>
      <c r="F7" s="644">
        <v>15</v>
      </c>
      <c r="G7" s="644">
        <v>6</v>
      </c>
      <c r="H7" s="664">
        <v>5</v>
      </c>
      <c r="I7" s="645">
        <v>944</v>
      </c>
      <c r="J7" s="644">
        <v>38</v>
      </c>
      <c r="K7" s="644">
        <v>36</v>
      </c>
      <c r="L7" s="644">
        <v>14</v>
      </c>
      <c r="M7" s="644">
        <v>8</v>
      </c>
      <c r="N7" s="644">
        <v>3</v>
      </c>
      <c r="O7" s="664">
        <v>1</v>
      </c>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c r="AS7" s="156"/>
      <c r="AT7" s="156"/>
      <c r="AU7" s="156"/>
      <c r="AV7" s="156"/>
      <c r="AW7" s="156"/>
      <c r="AX7" s="156"/>
      <c r="AY7" s="156"/>
      <c r="AZ7" s="156"/>
      <c r="BA7" s="156"/>
      <c r="BB7" s="156"/>
      <c r="BC7" s="156"/>
      <c r="BD7" s="156"/>
      <c r="BE7" s="156"/>
      <c r="BF7" s="156"/>
      <c r="BG7" s="156"/>
      <c r="BH7" s="156"/>
      <c r="BI7" s="156"/>
      <c r="BJ7" s="156"/>
      <c r="BK7" s="156"/>
      <c r="BL7" s="156"/>
      <c r="BM7" s="156"/>
      <c r="BN7" s="156"/>
      <c r="BO7" s="156"/>
      <c r="BP7" s="156"/>
      <c r="BQ7" s="156"/>
    </row>
    <row r="8" spans="1:69" ht="22.5" customHeight="1">
      <c r="A8" s="218" t="s">
        <v>11</v>
      </c>
      <c r="B8" s="383">
        <v>6721</v>
      </c>
      <c r="C8" s="217">
        <v>22</v>
      </c>
      <c r="D8" s="217">
        <v>28</v>
      </c>
      <c r="E8" s="217">
        <v>17</v>
      </c>
      <c r="F8" s="217">
        <v>18</v>
      </c>
      <c r="G8" s="217">
        <v>8</v>
      </c>
      <c r="H8" s="331">
        <v>7</v>
      </c>
      <c r="I8" s="383">
        <v>716</v>
      </c>
      <c r="J8" s="217">
        <v>38</v>
      </c>
      <c r="K8" s="217">
        <v>34</v>
      </c>
      <c r="L8" s="217">
        <v>13</v>
      </c>
      <c r="M8" s="217">
        <v>11</v>
      </c>
      <c r="N8" s="217">
        <v>3</v>
      </c>
      <c r="O8" s="331">
        <v>2</v>
      </c>
    </row>
    <row r="9" spans="1:69" s="219" customFormat="1">
      <c r="A9" s="674" t="s">
        <v>12</v>
      </c>
      <c r="B9" s="645">
        <v>1036</v>
      </c>
      <c r="C9" s="644">
        <v>1</v>
      </c>
      <c r="D9" s="644">
        <v>3</v>
      </c>
      <c r="E9" s="644">
        <v>12</v>
      </c>
      <c r="F9" s="644">
        <v>38</v>
      </c>
      <c r="G9" s="644">
        <v>22</v>
      </c>
      <c r="H9" s="664">
        <v>24</v>
      </c>
      <c r="I9" s="645">
        <v>66</v>
      </c>
      <c r="J9" s="644">
        <v>0</v>
      </c>
      <c r="K9" s="644">
        <v>6</v>
      </c>
      <c r="L9" s="644">
        <v>15</v>
      </c>
      <c r="M9" s="644">
        <v>52</v>
      </c>
      <c r="N9" s="644">
        <v>14</v>
      </c>
      <c r="O9" s="664">
        <v>14</v>
      </c>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c r="AS9" s="156"/>
      <c r="AT9" s="156"/>
      <c r="AU9" s="156"/>
      <c r="AV9" s="156"/>
      <c r="AW9" s="156"/>
      <c r="AX9" s="156"/>
      <c r="AY9" s="156"/>
      <c r="AZ9" s="156"/>
      <c r="BA9" s="156"/>
      <c r="BB9" s="156"/>
      <c r="BC9" s="156"/>
      <c r="BD9" s="156"/>
      <c r="BE9" s="156"/>
      <c r="BF9" s="156"/>
      <c r="BG9" s="156"/>
      <c r="BH9" s="156"/>
      <c r="BI9" s="156"/>
      <c r="BJ9" s="156"/>
      <c r="BK9" s="156"/>
      <c r="BL9" s="156"/>
      <c r="BM9" s="156"/>
      <c r="BN9" s="156"/>
      <c r="BO9" s="156"/>
      <c r="BP9" s="156"/>
      <c r="BQ9" s="156"/>
    </row>
    <row r="10" spans="1:69">
      <c r="A10" s="191" t="s">
        <v>162</v>
      </c>
      <c r="B10" s="375">
        <v>64</v>
      </c>
      <c r="C10" s="74">
        <v>0</v>
      </c>
      <c r="D10" s="74">
        <v>0</v>
      </c>
      <c r="E10" s="74">
        <v>0</v>
      </c>
      <c r="F10" s="74">
        <v>2</v>
      </c>
      <c r="G10" s="74">
        <v>2</v>
      </c>
      <c r="H10" s="332">
        <v>97</v>
      </c>
      <c r="I10" s="375">
        <v>3</v>
      </c>
      <c r="J10" s="74">
        <v>0</v>
      </c>
      <c r="K10" s="74">
        <v>0</v>
      </c>
      <c r="L10" s="74">
        <v>0</v>
      </c>
      <c r="M10" s="74">
        <v>0</v>
      </c>
      <c r="N10" s="74">
        <v>0</v>
      </c>
      <c r="O10" s="332">
        <v>100</v>
      </c>
    </row>
    <row r="11" spans="1:69">
      <c r="A11" s="191" t="s">
        <v>195</v>
      </c>
      <c r="B11" s="375">
        <v>631</v>
      </c>
      <c r="C11" s="74">
        <v>0</v>
      </c>
      <c r="D11" s="74">
        <v>2</v>
      </c>
      <c r="E11" s="74">
        <v>10</v>
      </c>
      <c r="F11" s="74">
        <v>41</v>
      </c>
      <c r="G11" s="74">
        <v>24</v>
      </c>
      <c r="H11" s="332">
        <v>23</v>
      </c>
      <c r="I11" s="375">
        <v>27</v>
      </c>
      <c r="J11" s="74">
        <v>0</v>
      </c>
      <c r="K11" s="74">
        <v>4</v>
      </c>
      <c r="L11" s="74">
        <v>4</v>
      </c>
      <c r="M11" s="74">
        <v>59</v>
      </c>
      <c r="N11" s="74">
        <v>22</v>
      </c>
      <c r="O11" s="332">
        <v>11</v>
      </c>
    </row>
    <row r="12" spans="1:69">
      <c r="A12" s="252" t="s">
        <v>163</v>
      </c>
      <c r="B12" s="375">
        <v>271</v>
      </c>
      <c r="C12" s="74">
        <v>0</v>
      </c>
      <c r="D12" s="74">
        <v>3</v>
      </c>
      <c r="E12" s="74">
        <v>17</v>
      </c>
      <c r="F12" s="74">
        <v>44</v>
      </c>
      <c r="G12" s="74">
        <v>25</v>
      </c>
      <c r="H12" s="332">
        <v>12</v>
      </c>
      <c r="I12" s="375">
        <v>34</v>
      </c>
      <c r="J12" s="74">
        <v>0</v>
      </c>
      <c r="K12" s="74">
        <v>9</v>
      </c>
      <c r="L12" s="74">
        <v>26</v>
      </c>
      <c r="M12" s="74">
        <v>53</v>
      </c>
      <c r="N12" s="74">
        <v>9</v>
      </c>
      <c r="O12" s="332">
        <v>3</v>
      </c>
    </row>
    <row r="13" spans="1:69">
      <c r="A13" s="254" t="s">
        <v>484</v>
      </c>
      <c r="B13" s="375">
        <v>37</v>
      </c>
      <c r="C13" s="74">
        <v>8</v>
      </c>
      <c r="D13" s="74">
        <v>24</v>
      </c>
      <c r="E13" s="74">
        <v>35</v>
      </c>
      <c r="F13" s="74">
        <v>24</v>
      </c>
      <c r="G13" s="74">
        <v>8</v>
      </c>
      <c r="H13" s="332">
        <v>0</v>
      </c>
      <c r="I13" s="375">
        <v>0</v>
      </c>
      <c r="J13" s="74">
        <v>0</v>
      </c>
      <c r="K13" s="74">
        <v>0</v>
      </c>
      <c r="L13" s="74">
        <v>0</v>
      </c>
      <c r="M13" s="74">
        <v>0</v>
      </c>
      <c r="N13" s="74">
        <v>0</v>
      </c>
      <c r="O13" s="332">
        <v>0</v>
      </c>
    </row>
    <row r="14" spans="1:69">
      <c r="A14" s="191" t="s">
        <v>196</v>
      </c>
      <c r="B14" s="375">
        <v>33</v>
      </c>
      <c r="C14" s="74">
        <v>3</v>
      </c>
      <c r="D14" s="74">
        <v>12</v>
      </c>
      <c r="E14" s="74">
        <v>18</v>
      </c>
      <c r="F14" s="74">
        <v>30</v>
      </c>
      <c r="G14" s="74">
        <v>15</v>
      </c>
      <c r="H14" s="332">
        <v>21</v>
      </c>
      <c r="I14" s="375">
        <v>2</v>
      </c>
      <c r="J14" s="74">
        <v>0</v>
      </c>
      <c r="K14" s="74">
        <v>0</v>
      </c>
      <c r="L14" s="74">
        <v>0</v>
      </c>
      <c r="M14" s="74">
        <v>0</v>
      </c>
      <c r="N14" s="74">
        <v>0</v>
      </c>
      <c r="O14" s="332">
        <v>100</v>
      </c>
    </row>
    <row r="15" spans="1:69" s="219" customFormat="1">
      <c r="A15" s="674" t="s">
        <v>139</v>
      </c>
      <c r="B15" s="645">
        <v>421</v>
      </c>
      <c r="C15" s="644">
        <v>1</v>
      </c>
      <c r="D15" s="644">
        <v>8</v>
      </c>
      <c r="E15" s="644">
        <v>13</v>
      </c>
      <c r="F15" s="644">
        <v>24</v>
      </c>
      <c r="G15" s="644">
        <v>15</v>
      </c>
      <c r="H15" s="664">
        <v>39</v>
      </c>
      <c r="I15" s="645">
        <v>4</v>
      </c>
      <c r="J15" s="644">
        <v>25</v>
      </c>
      <c r="K15" s="644">
        <v>0</v>
      </c>
      <c r="L15" s="644">
        <v>0</v>
      </c>
      <c r="M15" s="644">
        <v>25</v>
      </c>
      <c r="N15" s="644">
        <v>50</v>
      </c>
      <c r="O15" s="664">
        <v>0</v>
      </c>
      <c r="P15" s="156"/>
      <c r="Q15" s="156"/>
      <c r="R15" s="156"/>
      <c r="S15" s="156"/>
      <c r="T15" s="156"/>
      <c r="U15" s="156"/>
      <c r="V15" s="156"/>
      <c r="W15" s="156"/>
      <c r="X15" s="156"/>
      <c r="Y15" s="156"/>
      <c r="Z15" s="156"/>
      <c r="AA15" s="156"/>
      <c r="AB15" s="156"/>
      <c r="AC15" s="156"/>
      <c r="AD15" s="156"/>
      <c r="AE15" s="156"/>
      <c r="AF15" s="156"/>
      <c r="AG15" s="156"/>
      <c r="AH15" s="156"/>
      <c r="AI15" s="156"/>
      <c r="AJ15" s="156"/>
      <c r="AK15" s="156"/>
      <c r="AL15" s="156"/>
      <c r="AM15" s="156"/>
      <c r="AN15" s="156"/>
      <c r="AO15" s="156"/>
      <c r="AP15" s="156"/>
      <c r="AQ15" s="156"/>
      <c r="AR15" s="156"/>
      <c r="AS15" s="156"/>
      <c r="AT15" s="156"/>
      <c r="AU15" s="156"/>
      <c r="AV15" s="156"/>
      <c r="AW15" s="156"/>
      <c r="AX15" s="156"/>
      <c r="AY15" s="156"/>
      <c r="AZ15" s="156"/>
      <c r="BA15" s="156"/>
      <c r="BB15" s="156"/>
      <c r="BC15" s="156"/>
      <c r="BD15" s="156"/>
      <c r="BE15" s="156"/>
      <c r="BF15" s="156"/>
      <c r="BG15" s="156"/>
      <c r="BH15" s="156"/>
      <c r="BI15" s="156"/>
      <c r="BJ15" s="156"/>
      <c r="BK15" s="156"/>
      <c r="BL15" s="156"/>
      <c r="BM15" s="156"/>
      <c r="BN15" s="156"/>
      <c r="BO15" s="156"/>
      <c r="BP15" s="156"/>
      <c r="BQ15" s="156"/>
    </row>
    <row r="16" spans="1:69">
      <c r="A16" s="191" t="s">
        <v>164</v>
      </c>
      <c r="B16" s="375">
        <v>128</v>
      </c>
      <c r="C16" s="74">
        <v>0</v>
      </c>
      <c r="D16" s="74">
        <v>0</v>
      </c>
      <c r="E16" s="74">
        <v>0</v>
      </c>
      <c r="F16" s="74">
        <v>1</v>
      </c>
      <c r="G16" s="74">
        <v>8</v>
      </c>
      <c r="H16" s="332">
        <v>91</v>
      </c>
      <c r="I16" s="375">
        <v>0</v>
      </c>
      <c r="J16" s="74">
        <v>0</v>
      </c>
      <c r="K16" s="74">
        <v>0</v>
      </c>
      <c r="L16" s="74">
        <v>0</v>
      </c>
      <c r="M16" s="74">
        <v>0</v>
      </c>
      <c r="N16" s="74">
        <v>0</v>
      </c>
      <c r="O16" s="332">
        <v>0</v>
      </c>
    </row>
    <row r="17" spans="1:69">
      <c r="A17" s="191" t="s">
        <v>165</v>
      </c>
      <c r="B17" s="375">
        <v>124</v>
      </c>
      <c r="C17" s="74">
        <v>2</v>
      </c>
      <c r="D17" s="74">
        <v>2</v>
      </c>
      <c r="E17" s="74">
        <v>15</v>
      </c>
      <c r="F17" s="74">
        <v>31</v>
      </c>
      <c r="G17" s="74">
        <v>23</v>
      </c>
      <c r="H17" s="332">
        <v>27</v>
      </c>
      <c r="I17" s="375">
        <v>2</v>
      </c>
      <c r="J17" s="74">
        <v>0</v>
      </c>
      <c r="K17" s="74">
        <v>0</v>
      </c>
      <c r="L17" s="74">
        <v>0</v>
      </c>
      <c r="M17" s="74">
        <v>50</v>
      </c>
      <c r="N17" s="74">
        <v>50</v>
      </c>
      <c r="O17" s="332">
        <v>0</v>
      </c>
    </row>
    <row r="18" spans="1:69">
      <c r="A18" s="191" t="s">
        <v>187</v>
      </c>
      <c r="B18" s="375">
        <v>1</v>
      </c>
      <c r="C18" s="74">
        <v>0</v>
      </c>
      <c r="D18" s="74">
        <v>0</v>
      </c>
      <c r="E18" s="74">
        <v>100</v>
      </c>
      <c r="F18" s="74">
        <v>0</v>
      </c>
      <c r="G18" s="74">
        <v>0</v>
      </c>
      <c r="H18" s="332">
        <v>0</v>
      </c>
      <c r="I18" s="375">
        <v>1</v>
      </c>
      <c r="J18" s="74">
        <v>0</v>
      </c>
      <c r="K18" s="74">
        <v>0</v>
      </c>
      <c r="L18" s="74">
        <v>0</v>
      </c>
      <c r="M18" s="74">
        <v>0</v>
      </c>
      <c r="N18" s="74">
        <v>100</v>
      </c>
      <c r="O18" s="332">
        <v>0</v>
      </c>
    </row>
    <row r="19" spans="1:69">
      <c r="A19" s="191" t="s">
        <v>166</v>
      </c>
      <c r="B19" s="375">
        <v>168</v>
      </c>
      <c r="C19" s="74">
        <v>2</v>
      </c>
      <c r="D19" s="74">
        <v>17</v>
      </c>
      <c r="E19" s="74">
        <v>21</v>
      </c>
      <c r="F19" s="74">
        <v>37</v>
      </c>
      <c r="G19" s="74">
        <v>15</v>
      </c>
      <c r="H19" s="332">
        <v>8</v>
      </c>
      <c r="I19" s="375">
        <v>1</v>
      </c>
      <c r="J19" s="74">
        <v>100</v>
      </c>
      <c r="K19" s="74">
        <v>0</v>
      </c>
      <c r="L19" s="74">
        <v>0</v>
      </c>
      <c r="M19" s="74">
        <v>0</v>
      </c>
      <c r="N19" s="74">
        <v>0</v>
      </c>
      <c r="O19" s="332">
        <v>0</v>
      </c>
    </row>
    <row r="20" spans="1:69" s="219" customFormat="1">
      <c r="A20" s="674" t="s">
        <v>13</v>
      </c>
      <c r="B20" s="645">
        <v>2383</v>
      </c>
      <c r="C20" s="644">
        <v>29</v>
      </c>
      <c r="D20" s="644">
        <v>40</v>
      </c>
      <c r="E20" s="644">
        <v>18</v>
      </c>
      <c r="F20" s="644">
        <v>10</v>
      </c>
      <c r="G20" s="644">
        <v>3</v>
      </c>
      <c r="H20" s="664">
        <v>0</v>
      </c>
      <c r="I20" s="645">
        <v>405</v>
      </c>
      <c r="J20" s="644">
        <v>41</v>
      </c>
      <c r="K20" s="644">
        <v>41</v>
      </c>
      <c r="L20" s="644">
        <v>13</v>
      </c>
      <c r="M20" s="644">
        <v>4</v>
      </c>
      <c r="N20" s="644">
        <v>0</v>
      </c>
      <c r="O20" s="664">
        <v>0</v>
      </c>
      <c r="P20" s="156"/>
      <c r="Q20" s="156"/>
      <c r="R20" s="156"/>
      <c r="S20" s="156"/>
      <c r="T20" s="156"/>
      <c r="U20" s="156"/>
      <c r="V20" s="156"/>
      <c r="W20" s="156"/>
      <c r="X20" s="156"/>
      <c r="Y20" s="156"/>
      <c r="Z20" s="156"/>
      <c r="AA20" s="156"/>
      <c r="AB20" s="156"/>
      <c r="AC20" s="156"/>
      <c r="AD20" s="156"/>
      <c r="AE20" s="156"/>
      <c r="AF20" s="156"/>
      <c r="AG20" s="156"/>
      <c r="AH20" s="156"/>
      <c r="AI20" s="156"/>
      <c r="AJ20" s="156"/>
      <c r="AK20" s="156"/>
      <c r="AL20" s="156"/>
      <c r="AM20" s="156"/>
      <c r="AN20" s="156"/>
      <c r="AO20" s="156"/>
      <c r="AP20" s="156"/>
      <c r="AQ20" s="156"/>
      <c r="AR20" s="156"/>
      <c r="AS20" s="156"/>
      <c r="AT20" s="156"/>
      <c r="AU20" s="156"/>
      <c r="AV20" s="156"/>
      <c r="AW20" s="156"/>
      <c r="AX20" s="156"/>
      <c r="AY20" s="156"/>
      <c r="AZ20" s="156"/>
      <c r="BA20" s="156"/>
      <c r="BB20" s="156"/>
      <c r="BC20" s="156"/>
      <c r="BD20" s="156"/>
      <c r="BE20" s="156"/>
      <c r="BF20" s="156"/>
      <c r="BG20" s="156"/>
      <c r="BH20" s="156"/>
      <c r="BI20" s="156"/>
      <c r="BJ20" s="156"/>
      <c r="BK20" s="156"/>
      <c r="BL20" s="156"/>
      <c r="BM20" s="156"/>
      <c r="BN20" s="156"/>
      <c r="BO20" s="156"/>
      <c r="BP20" s="156"/>
      <c r="BQ20" s="156"/>
    </row>
    <row r="21" spans="1:69">
      <c r="A21" s="191" t="s">
        <v>167</v>
      </c>
      <c r="B21" s="375">
        <v>471</v>
      </c>
      <c r="C21" s="74">
        <v>3</v>
      </c>
      <c r="D21" s="74">
        <v>17</v>
      </c>
      <c r="E21" s="74">
        <v>32</v>
      </c>
      <c r="F21" s="74">
        <v>34</v>
      </c>
      <c r="G21" s="74">
        <v>14</v>
      </c>
      <c r="H21" s="332">
        <v>0</v>
      </c>
      <c r="I21" s="375">
        <v>12</v>
      </c>
      <c r="J21" s="74">
        <v>8</v>
      </c>
      <c r="K21" s="74">
        <v>8</v>
      </c>
      <c r="L21" s="74">
        <v>42</v>
      </c>
      <c r="M21" s="74">
        <v>33</v>
      </c>
      <c r="N21" s="74">
        <v>8</v>
      </c>
      <c r="O21" s="332">
        <v>0</v>
      </c>
    </row>
    <row r="22" spans="1:69">
      <c r="A22" s="191" t="s">
        <v>193</v>
      </c>
      <c r="B22" s="375">
        <v>42</v>
      </c>
      <c r="C22" s="74">
        <v>26</v>
      </c>
      <c r="D22" s="74">
        <v>33</v>
      </c>
      <c r="E22" s="74">
        <v>29</v>
      </c>
      <c r="F22" s="74">
        <v>10</v>
      </c>
      <c r="G22" s="74">
        <v>2</v>
      </c>
      <c r="H22" s="332">
        <v>0</v>
      </c>
      <c r="I22" s="375">
        <v>0</v>
      </c>
      <c r="J22" s="74">
        <v>0</v>
      </c>
      <c r="K22" s="74">
        <v>0</v>
      </c>
      <c r="L22" s="74">
        <v>0</v>
      </c>
      <c r="M22" s="74">
        <v>0</v>
      </c>
      <c r="N22" s="74">
        <v>0</v>
      </c>
      <c r="O22" s="332">
        <v>0</v>
      </c>
    </row>
    <row r="23" spans="1:69">
      <c r="A23" s="191" t="s">
        <v>128</v>
      </c>
      <c r="B23" s="375">
        <v>32</v>
      </c>
      <c r="C23" s="74">
        <v>13</v>
      </c>
      <c r="D23" s="74">
        <v>53</v>
      </c>
      <c r="E23" s="74">
        <v>19</v>
      </c>
      <c r="F23" s="74">
        <v>16</v>
      </c>
      <c r="G23" s="74">
        <v>0</v>
      </c>
      <c r="H23" s="332">
        <v>0</v>
      </c>
      <c r="I23" s="375">
        <v>0</v>
      </c>
      <c r="J23" s="74">
        <v>0</v>
      </c>
      <c r="K23" s="74">
        <v>0</v>
      </c>
      <c r="L23" s="74">
        <v>0</v>
      </c>
      <c r="M23" s="74">
        <v>0</v>
      </c>
      <c r="N23" s="74">
        <v>0</v>
      </c>
      <c r="O23" s="332">
        <v>0</v>
      </c>
    </row>
    <row r="24" spans="1:69">
      <c r="A24" s="191" t="s">
        <v>123</v>
      </c>
      <c r="B24" s="375">
        <v>55</v>
      </c>
      <c r="C24" s="74">
        <v>13</v>
      </c>
      <c r="D24" s="74">
        <v>45</v>
      </c>
      <c r="E24" s="74">
        <v>27</v>
      </c>
      <c r="F24" s="74">
        <v>13</v>
      </c>
      <c r="G24" s="74">
        <v>2</v>
      </c>
      <c r="H24" s="332">
        <v>0</v>
      </c>
      <c r="I24" s="375">
        <v>2</v>
      </c>
      <c r="J24" s="74">
        <v>0</v>
      </c>
      <c r="K24" s="74">
        <v>100</v>
      </c>
      <c r="L24" s="74">
        <v>0</v>
      </c>
      <c r="M24" s="74">
        <v>0</v>
      </c>
      <c r="N24" s="74">
        <v>0</v>
      </c>
      <c r="O24" s="332">
        <v>0</v>
      </c>
    </row>
    <row r="25" spans="1:69">
      <c r="A25" s="191" t="s">
        <v>14</v>
      </c>
      <c r="B25" s="375">
        <v>1116</v>
      </c>
      <c r="C25" s="74">
        <v>41</v>
      </c>
      <c r="D25" s="74">
        <v>49</v>
      </c>
      <c r="E25" s="74">
        <v>9</v>
      </c>
      <c r="F25" s="74">
        <v>1</v>
      </c>
      <c r="G25" s="74">
        <v>0</v>
      </c>
      <c r="H25" s="332">
        <v>0</v>
      </c>
      <c r="I25" s="375">
        <v>301</v>
      </c>
      <c r="J25" s="74">
        <v>49</v>
      </c>
      <c r="K25" s="74">
        <v>40</v>
      </c>
      <c r="L25" s="74">
        <v>10</v>
      </c>
      <c r="M25" s="74">
        <v>0</v>
      </c>
      <c r="N25" s="74">
        <v>0</v>
      </c>
      <c r="O25" s="332">
        <v>0</v>
      </c>
    </row>
    <row r="26" spans="1:69">
      <c r="A26" s="191" t="s">
        <v>15</v>
      </c>
      <c r="B26" s="375">
        <v>412</v>
      </c>
      <c r="C26" s="74">
        <v>22</v>
      </c>
      <c r="D26" s="74">
        <v>46</v>
      </c>
      <c r="E26" s="74">
        <v>22</v>
      </c>
      <c r="F26" s="74">
        <v>8</v>
      </c>
      <c r="G26" s="74">
        <v>1</v>
      </c>
      <c r="H26" s="332">
        <v>0</v>
      </c>
      <c r="I26" s="375">
        <v>57</v>
      </c>
      <c r="J26" s="74">
        <v>18</v>
      </c>
      <c r="K26" s="74">
        <v>58</v>
      </c>
      <c r="L26" s="74">
        <v>21</v>
      </c>
      <c r="M26" s="74">
        <v>4</v>
      </c>
      <c r="N26" s="74">
        <v>0</v>
      </c>
      <c r="O26" s="332">
        <v>0</v>
      </c>
    </row>
    <row r="27" spans="1:69">
      <c r="A27" s="191" t="s">
        <v>16</v>
      </c>
      <c r="B27" s="375">
        <v>89</v>
      </c>
      <c r="C27" s="74">
        <v>17</v>
      </c>
      <c r="D27" s="74">
        <v>30</v>
      </c>
      <c r="E27" s="74">
        <v>33</v>
      </c>
      <c r="F27" s="74">
        <v>15</v>
      </c>
      <c r="G27" s="74">
        <v>3</v>
      </c>
      <c r="H27" s="332">
        <v>2</v>
      </c>
      <c r="I27" s="375">
        <v>18</v>
      </c>
      <c r="J27" s="74">
        <v>22</v>
      </c>
      <c r="K27" s="74">
        <v>28</v>
      </c>
      <c r="L27" s="74">
        <v>22</v>
      </c>
      <c r="M27" s="74">
        <v>28</v>
      </c>
      <c r="N27" s="74">
        <v>0</v>
      </c>
      <c r="O27" s="332">
        <v>0</v>
      </c>
    </row>
    <row r="28" spans="1:69">
      <c r="A28" s="191" t="s">
        <v>130</v>
      </c>
      <c r="B28" s="375">
        <v>166</v>
      </c>
      <c r="C28" s="74">
        <v>45</v>
      </c>
      <c r="D28" s="74">
        <v>29</v>
      </c>
      <c r="E28" s="74">
        <v>16</v>
      </c>
      <c r="F28" s="74">
        <v>8</v>
      </c>
      <c r="G28" s="74">
        <v>1</v>
      </c>
      <c r="H28" s="332">
        <v>0</v>
      </c>
      <c r="I28" s="375">
        <v>15</v>
      </c>
      <c r="J28" s="74">
        <v>33</v>
      </c>
      <c r="K28" s="74">
        <v>33</v>
      </c>
      <c r="L28" s="74">
        <v>7</v>
      </c>
      <c r="M28" s="74">
        <v>20</v>
      </c>
      <c r="N28" s="74">
        <v>7</v>
      </c>
      <c r="O28" s="332">
        <v>0</v>
      </c>
    </row>
    <row r="29" spans="1:69" s="219" customFormat="1">
      <c r="A29" s="674" t="s">
        <v>140</v>
      </c>
      <c r="B29" s="645">
        <v>292</v>
      </c>
      <c r="C29" s="644">
        <v>26</v>
      </c>
      <c r="D29" s="644">
        <v>36</v>
      </c>
      <c r="E29" s="644">
        <v>18</v>
      </c>
      <c r="F29" s="644">
        <v>14</v>
      </c>
      <c r="G29" s="644">
        <v>5</v>
      </c>
      <c r="H29" s="664">
        <v>1</v>
      </c>
      <c r="I29" s="645">
        <v>27</v>
      </c>
      <c r="J29" s="644">
        <v>22</v>
      </c>
      <c r="K29" s="644">
        <v>41</v>
      </c>
      <c r="L29" s="644">
        <v>11</v>
      </c>
      <c r="M29" s="644">
        <v>22</v>
      </c>
      <c r="N29" s="644">
        <v>4</v>
      </c>
      <c r="O29" s="664">
        <v>0</v>
      </c>
      <c r="P29" s="156"/>
      <c r="Q29" s="156"/>
      <c r="R29" s="156"/>
      <c r="S29" s="156"/>
      <c r="T29" s="156"/>
      <c r="U29" s="156"/>
      <c r="V29" s="156"/>
      <c r="W29" s="156"/>
      <c r="X29" s="156"/>
      <c r="Y29" s="156"/>
      <c r="Z29" s="156"/>
      <c r="AA29" s="156"/>
      <c r="AB29" s="156"/>
      <c r="AC29" s="156"/>
      <c r="AD29" s="156"/>
      <c r="AE29" s="156"/>
      <c r="AF29" s="156"/>
      <c r="AG29" s="156"/>
      <c r="AH29" s="156"/>
      <c r="AI29" s="156"/>
      <c r="AJ29" s="156"/>
      <c r="AK29" s="156"/>
      <c r="AL29" s="156"/>
      <c r="AM29" s="156"/>
      <c r="AN29" s="156"/>
      <c r="AO29" s="156"/>
      <c r="AP29" s="156"/>
      <c r="AQ29" s="156"/>
      <c r="AR29" s="156"/>
      <c r="AS29" s="156"/>
      <c r="AT29" s="156"/>
      <c r="AU29" s="156"/>
      <c r="AV29" s="156"/>
      <c r="AW29" s="156"/>
      <c r="AX29" s="156"/>
      <c r="AY29" s="156"/>
      <c r="AZ29" s="156"/>
      <c r="BA29" s="156"/>
      <c r="BB29" s="156"/>
      <c r="BC29" s="156"/>
      <c r="BD29" s="156"/>
      <c r="BE29" s="156"/>
      <c r="BF29" s="156"/>
      <c r="BG29" s="156"/>
      <c r="BH29" s="156"/>
      <c r="BI29" s="156"/>
      <c r="BJ29" s="156"/>
      <c r="BK29" s="156"/>
      <c r="BL29" s="156"/>
      <c r="BM29" s="156"/>
      <c r="BN29" s="156"/>
      <c r="BO29" s="156"/>
      <c r="BP29" s="156"/>
      <c r="BQ29" s="156"/>
    </row>
    <row r="30" spans="1:69">
      <c r="A30" s="191" t="s">
        <v>168</v>
      </c>
      <c r="B30" s="375">
        <v>63</v>
      </c>
      <c r="C30" s="74">
        <v>3</v>
      </c>
      <c r="D30" s="74">
        <v>8</v>
      </c>
      <c r="E30" s="74">
        <v>24</v>
      </c>
      <c r="F30" s="74">
        <v>40</v>
      </c>
      <c r="G30" s="74">
        <v>21</v>
      </c>
      <c r="H30" s="332">
        <v>5</v>
      </c>
      <c r="I30" s="375">
        <v>6</v>
      </c>
      <c r="J30" s="74">
        <v>0</v>
      </c>
      <c r="K30" s="74">
        <v>17</v>
      </c>
      <c r="L30" s="74">
        <v>17</v>
      </c>
      <c r="M30" s="74">
        <v>67</v>
      </c>
      <c r="N30" s="74">
        <v>0</v>
      </c>
      <c r="O30" s="332">
        <v>0</v>
      </c>
    </row>
    <row r="31" spans="1:69">
      <c r="A31" s="191" t="s">
        <v>169</v>
      </c>
      <c r="B31" s="375">
        <v>229</v>
      </c>
      <c r="C31" s="74">
        <v>32</v>
      </c>
      <c r="D31" s="74">
        <v>44</v>
      </c>
      <c r="E31" s="74">
        <v>17</v>
      </c>
      <c r="F31" s="74">
        <v>7</v>
      </c>
      <c r="G31" s="74">
        <v>0</v>
      </c>
      <c r="H31" s="332">
        <v>0</v>
      </c>
      <c r="I31" s="375">
        <v>21</v>
      </c>
      <c r="J31" s="74">
        <v>29</v>
      </c>
      <c r="K31" s="74">
        <v>48</v>
      </c>
      <c r="L31" s="74">
        <v>10</v>
      </c>
      <c r="M31" s="74">
        <v>10</v>
      </c>
      <c r="N31" s="74">
        <v>5</v>
      </c>
      <c r="O31" s="332">
        <v>0</v>
      </c>
    </row>
    <row r="32" spans="1:69" s="219" customFormat="1">
      <c r="A32" s="674" t="s">
        <v>17</v>
      </c>
      <c r="B32" s="645">
        <v>2589</v>
      </c>
      <c r="C32" s="644">
        <v>28</v>
      </c>
      <c r="D32" s="644">
        <v>28</v>
      </c>
      <c r="E32" s="644">
        <v>17</v>
      </c>
      <c r="F32" s="644">
        <v>17</v>
      </c>
      <c r="G32" s="644">
        <v>6</v>
      </c>
      <c r="H32" s="664">
        <v>3</v>
      </c>
      <c r="I32" s="645">
        <v>214</v>
      </c>
      <c r="J32" s="644">
        <v>44</v>
      </c>
      <c r="K32" s="644">
        <v>29</v>
      </c>
      <c r="L32" s="644">
        <v>12</v>
      </c>
      <c r="M32" s="644">
        <v>9</v>
      </c>
      <c r="N32" s="644">
        <v>5</v>
      </c>
      <c r="O32" s="664">
        <v>1</v>
      </c>
      <c r="P32" s="156"/>
      <c r="Q32" s="156"/>
      <c r="R32" s="156"/>
      <c r="S32" s="156"/>
      <c r="T32" s="156"/>
      <c r="U32" s="156"/>
      <c r="V32" s="156"/>
      <c r="W32" s="156"/>
      <c r="X32" s="156"/>
      <c r="Y32" s="156"/>
      <c r="Z32" s="156"/>
      <c r="AA32" s="156"/>
      <c r="AB32" s="156"/>
      <c r="AC32" s="156"/>
      <c r="AD32" s="156"/>
      <c r="AE32" s="156"/>
      <c r="AF32" s="156"/>
      <c r="AG32" s="156"/>
      <c r="AH32" s="156"/>
      <c r="AI32" s="156"/>
      <c r="AJ32" s="156"/>
      <c r="AK32" s="156"/>
      <c r="AL32" s="156"/>
      <c r="AM32" s="156"/>
      <c r="AN32" s="156"/>
      <c r="AO32" s="156"/>
      <c r="AP32" s="156"/>
      <c r="AQ32" s="156"/>
      <c r="AR32" s="156"/>
      <c r="AS32" s="156"/>
      <c r="AT32" s="156"/>
      <c r="AU32" s="156"/>
      <c r="AV32" s="156"/>
      <c r="AW32" s="156"/>
      <c r="AX32" s="156"/>
      <c r="AY32" s="156"/>
      <c r="AZ32" s="156"/>
      <c r="BA32" s="156"/>
      <c r="BB32" s="156"/>
      <c r="BC32" s="156"/>
      <c r="BD32" s="156"/>
      <c r="BE32" s="156"/>
      <c r="BF32" s="156"/>
      <c r="BG32" s="156"/>
      <c r="BH32" s="156"/>
      <c r="BI32" s="156"/>
      <c r="BJ32" s="156"/>
      <c r="BK32" s="156"/>
      <c r="BL32" s="156"/>
      <c r="BM32" s="156"/>
      <c r="BN32" s="156"/>
      <c r="BO32" s="156"/>
      <c r="BP32" s="156"/>
      <c r="BQ32" s="156"/>
    </row>
    <row r="33" spans="1:69">
      <c r="A33" s="191" t="s">
        <v>170</v>
      </c>
      <c r="B33" s="375">
        <v>1275</v>
      </c>
      <c r="C33" s="74">
        <v>47</v>
      </c>
      <c r="D33" s="74">
        <v>37</v>
      </c>
      <c r="E33" s="74">
        <v>12</v>
      </c>
      <c r="F33" s="74">
        <v>4</v>
      </c>
      <c r="G33" s="74">
        <v>1</v>
      </c>
      <c r="H33" s="332">
        <v>0</v>
      </c>
      <c r="I33" s="375">
        <v>129</v>
      </c>
      <c r="J33" s="74">
        <v>60</v>
      </c>
      <c r="K33" s="74">
        <v>31</v>
      </c>
      <c r="L33" s="74">
        <v>9</v>
      </c>
      <c r="M33" s="74">
        <v>1</v>
      </c>
      <c r="N33" s="74">
        <v>0</v>
      </c>
      <c r="O33" s="332">
        <v>0</v>
      </c>
    </row>
    <row r="34" spans="1:69">
      <c r="A34" s="191" t="s">
        <v>188</v>
      </c>
      <c r="B34" s="375">
        <v>590</v>
      </c>
      <c r="C34" s="74">
        <v>5</v>
      </c>
      <c r="D34" s="74">
        <v>22</v>
      </c>
      <c r="E34" s="74">
        <v>31</v>
      </c>
      <c r="F34" s="74">
        <v>36</v>
      </c>
      <c r="G34" s="74">
        <v>6</v>
      </c>
      <c r="H34" s="332">
        <v>0</v>
      </c>
      <c r="I34" s="375">
        <v>17</v>
      </c>
      <c r="J34" s="74">
        <v>18</v>
      </c>
      <c r="K34" s="74">
        <v>47</v>
      </c>
      <c r="L34" s="74">
        <v>29</v>
      </c>
      <c r="M34" s="74">
        <v>6</v>
      </c>
      <c r="N34" s="74">
        <v>0</v>
      </c>
      <c r="O34" s="332">
        <v>0</v>
      </c>
    </row>
    <row r="35" spans="1:69">
      <c r="A35" s="191" t="s">
        <v>171</v>
      </c>
      <c r="B35" s="375">
        <v>681</v>
      </c>
      <c r="C35" s="74">
        <v>15</v>
      </c>
      <c r="D35" s="74">
        <v>17</v>
      </c>
      <c r="E35" s="74">
        <v>16</v>
      </c>
      <c r="F35" s="74">
        <v>27</v>
      </c>
      <c r="G35" s="74">
        <v>17</v>
      </c>
      <c r="H35" s="332">
        <v>8</v>
      </c>
      <c r="I35" s="375">
        <v>65</v>
      </c>
      <c r="J35" s="74">
        <v>22</v>
      </c>
      <c r="K35" s="74">
        <v>15</v>
      </c>
      <c r="L35" s="74">
        <v>15</v>
      </c>
      <c r="M35" s="74">
        <v>28</v>
      </c>
      <c r="N35" s="74">
        <v>17</v>
      </c>
      <c r="O35" s="332">
        <v>3</v>
      </c>
    </row>
    <row r="36" spans="1:69">
      <c r="A36" s="191" t="s">
        <v>172</v>
      </c>
      <c r="B36" s="375">
        <v>43</v>
      </c>
      <c r="C36" s="74">
        <v>2</v>
      </c>
      <c r="D36" s="74">
        <v>30</v>
      </c>
      <c r="E36" s="74">
        <v>16</v>
      </c>
      <c r="F36" s="74">
        <v>9</v>
      </c>
      <c r="G36" s="74">
        <v>0</v>
      </c>
      <c r="H36" s="332">
        <v>42</v>
      </c>
      <c r="I36" s="375">
        <v>3</v>
      </c>
      <c r="J36" s="74">
        <v>0</v>
      </c>
      <c r="K36" s="74">
        <v>100</v>
      </c>
      <c r="L36" s="74">
        <v>0</v>
      </c>
      <c r="M36" s="74">
        <v>0</v>
      </c>
      <c r="N36" s="74">
        <v>0</v>
      </c>
      <c r="O36" s="332">
        <v>0</v>
      </c>
    </row>
    <row r="37" spans="1:69" ht="22.5" customHeight="1">
      <c r="A37" s="218" t="s">
        <v>18</v>
      </c>
      <c r="B37" s="383">
        <v>3411</v>
      </c>
      <c r="C37" s="217">
        <v>21</v>
      </c>
      <c r="D37" s="217">
        <v>44</v>
      </c>
      <c r="E37" s="217">
        <v>24</v>
      </c>
      <c r="F37" s="217">
        <v>8</v>
      </c>
      <c r="G37" s="217">
        <v>2</v>
      </c>
      <c r="H37" s="331">
        <v>1</v>
      </c>
      <c r="I37" s="383">
        <v>228</v>
      </c>
      <c r="J37" s="217">
        <v>38</v>
      </c>
      <c r="K37" s="217">
        <v>43</v>
      </c>
      <c r="L37" s="217">
        <v>16</v>
      </c>
      <c r="M37" s="217">
        <v>2</v>
      </c>
      <c r="N37" s="217">
        <v>2</v>
      </c>
      <c r="O37" s="331">
        <v>0</v>
      </c>
    </row>
    <row r="38" spans="1:69" s="219" customFormat="1">
      <c r="A38" s="674" t="s">
        <v>19</v>
      </c>
      <c r="B38" s="645">
        <v>3030</v>
      </c>
      <c r="C38" s="644">
        <v>22</v>
      </c>
      <c r="D38" s="644">
        <v>44</v>
      </c>
      <c r="E38" s="644">
        <v>23</v>
      </c>
      <c r="F38" s="644">
        <v>9</v>
      </c>
      <c r="G38" s="644">
        <v>2</v>
      </c>
      <c r="H38" s="664">
        <v>1</v>
      </c>
      <c r="I38" s="645">
        <v>220</v>
      </c>
      <c r="J38" s="644">
        <v>38</v>
      </c>
      <c r="K38" s="644">
        <v>42</v>
      </c>
      <c r="L38" s="644">
        <v>16</v>
      </c>
      <c r="M38" s="644">
        <v>2</v>
      </c>
      <c r="N38" s="644">
        <v>2</v>
      </c>
      <c r="O38" s="664">
        <v>0</v>
      </c>
      <c r="P38" s="156"/>
      <c r="Q38" s="156"/>
      <c r="R38" s="156"/>
      <c r="S38" s="156"/>
      <c r="T38" s="156"/>
      <c r="U38" s="156"/>
      <c r="V38" s="156"/>
      <c r="W38" s="156"/>
      <c r="X38" s="156"/>
      <c r="Y38" s="156"/>
      <c r="Z38" s="156"/>
      <c r="AA38" s="156"/>
      <c r="AB38" s="156"/>
      <c r="AC38" s="156"/>
      <c r="AD38" s="156"/>
      <c r="AE38" s="156"/>
      <c r="AF38" s="156"/>
      <c r="AG38" s="156"/>
      <c r="AH38" s="156"/>
      <c r="AI38" s="156"/>
      <c r="AJ38" s="156"/>
      <c r="AK38" s="156"/>
      <c r="AL38" s="156"/>
      <c r="AM38" s="156"/>
      <c r="AN38" s="156"/>
      <c r="AO38" s="156"/>
      <c r="AP38" s="156"/>
      <c r="AQ38" s="156"/>
      <c r="AR38" s="156"/>
      <c r="AS38" s="156"/>
      <c r="AT38" s="156"/>
      <c r="AU38" s="156"/>
      <c r="AV38" s="156"/>
      <c r="AW38" s="156"/>
      <c r="AX38" s="156"/>
      <c r="AY38" s="156"/>
      <c r="AZ38" s="156"/>
      <c r="BA38" s="156"/>
      <c r="BB38" s="156"/>
      <c r="BC38" s="156"/>
      <c r="BD38" s="156"/>
      <c r="BE38" s="156"/>
      <c r="BF38" s="156"/>
      <c r="BG38" s="156"/>
      <c r="BH38" s="156"/>
      <c r="BI38" s="156"/>
      <c r="BJ38" s="156"/>
      <c r="BK38" s="156"/>
      <c r="BL38" s="156"/>
      <c r="BM38" s="156"/>
      <c r="BN38" s="156"/>
      <c r="BO38" s="156"/>
      <c r="BP38" s="156"/>
      <c r="BQ38" s="156"/>
    </row>
    <row r="39" spans="1:69">
      <c r="A39" s="191" t="s">
        <v>173</v>
      </c>
      <c r="B39" s="375">
        <v>1418</v>
      </c>
      <c r="C39" s="74">
        <v>15</v>
      </c>
      <c r="D39" s="74">
        <v>41</v>
      </c>
      <c r="E39" s="74">
        <v>28</v>
      </c>
      <c r="F39" s="74">
        <v>14</v>
      </c>
      <c r="G39" s="74">
        <v>2</v>
      </c>
      <c r="H39" s="332">
        <v>1</v>
      </c>
      <c r="I39" s="375">
        <v>116</v>
      </c>
      <c r="J39" s="74">
        <v>28</v>
      </c>
      <c r="K39" s="74">
        <v>45</v>
      </c>
      <c r="L39" s="74">
        <v>22</v>
      </c>
      <c r="M39" s="74">
        <v>3</v>
      </c>
      <c r="N39" s="74">
        <v>3</v>
      </c>
      <c r="O39" s="332">
        <v>0</v>
      </c>
    </row>
    <row r="40" spans="1:69">
      <c r="A40" s="191" t="s">
        <v>194</v>
      </c>
      <c r="B40" s="375">
        <v>1366</v>
      </c>
      <c r="C40" s="74">
        <v>29</v>
      </c>
      <c r="D40" s="74">
        <v>48</v>
      </c>
      <c r="E40" s="74">
        <v>19</v>
      </c>
      <c r="F40" s="74">
        <v>4</v>
      </c>
      <c r="G40" s="74">
        <v>1</v>
      </c>
      <c r="H40" s="332">
        <v>0</v>
      </c>
      <c r="I40" s="375">
        <v>84</v>
      </c>
      <c r="J40" s="74">
        <v>51</v>
      </c>
      <c r="K40" s="74">
        <v>37</v>
      </c>
      <c r="L40" s="74">
        <v>10</v>
      </c>
      <c r="M40" s="74">
        <v>1</v>
      </c>
      <c r="N40" s="74">
        <v>1</v>
      </c>
      <c r="O40" s="332">
        <v>0</v>
      </c>
    </row>
    <row r="41" spans="1:69">
      <c r="A41" s="191" t="s">
        <v>189</v>
      </c>
      <c r="B41" s="375">
        <v>0</v>
      </c>
      <c r="C41" s="74">
        <v>0</v>
      </c>
      <c r="D41" s="74">
        <v>0</v>
      </c>
      <c r="E41" s="74">
        <v>0</v>
      </c>
      <c r="F41" s="74">
        <v>0</v>
      </c>
      <c r="G41" s="74">
        <v>0</v>
      </c>
      <c r="H41" s="332">
        <v>0</v>
      </c>
      <c r="I41" s="375">
        <v>0</v>
      </c>
      <c r="J41" s="74">
        <v>0</v>
      </c>
      <c r="K41" s="74">
        <v>0</v>
      </c>
      <c r="L41" s="74">
        <v>0</v>
      </c>
      <c r="M41" s="74">
        <v>0</v>
      </c>
      <c r="N41" s="74">
        <v>0</v>
      </c>
      <c r="O41" s="332">
        <v>0</v>
      </c>
    </row>
    <row r="42" spans="1:69">
      <c r="A42" s="286" t="s">
        <v>182</v>
      </c>
      <c r="B42" s="375">
        <v>246</v>
      </c>
      <c r="C42" s="74">
        <v>24</v>
      </c>
      <c r="D42" s="74">
        <v>47</v>
      </c>
      <c r="E42" s="74">
        <v>15</v>
      </c>
      <c r="F42" s="74">
        <v>7</v>
      </c>
      <c r="G42" s="74">
        <v>2</v>
      </c>
      <c r="H42" s="332">
        <v>5</v>
      </c>
      <c r="I42" s="375">
        <v>20</v>
      </c>
      <c r="J42" s="74">
        <v>40</v>
      </c>
      <c r="K42" s="74">
        <v>45</v>
      </c>
      <c r="L42" s="74">
        <v>15</v>
      </c>
      <c r="M42" s="74">
        <v>0</v>
      </c>
      <c r="N42" s="74">
        <v>0</v>
      </c>
      <c r="O42" s="332">
        <v>0</v>
      </c>
    </row>
    <row r="43" spans="1:69" s="219" customFormat="1">
      <c r="A43" s="674" t="s">
        <v>20</v>
      </c>
      <c r="B43" s="645">
        <v>381</v>
      </c>
      <c r="C43" s="644">
        <v>9</v>
      </c>
      <c r="D43" s="644">
        <v>44</v>
      </c>
      <c r="E43" s="644">
        <v>38</v>
      </c>
      <c r="F43" s="644">
        <v>6</v>
      </c>
      <c r="G43" s="644">
        <v>2</v>
      </c>
      <c r="H43" s="664">
        <v>0</v>
      </c>
      <c r="I43" s="645">
        <v>8</v>
      </c>
      <c r="J43" s="644">
        <v>25</v>
      </c>
      <c r="K43" s="644">
        <v>63</v>
      </c>
      <c r="L43" s="644">
        <v>13</v>
      </c>
      <c r="M43" s="644">
        <v>0</v>
      </c>
      <c r="N43" s="644">
        <v>0</v>
      </c>
      <c r="O43" s="664">
        <v>0</v>
      </c>
      <c r="P43" s="156"/>
      <c r="Q43" s="156"/>
      <c r="R43" s="156"/>
      <c r="S43" s="156"/>
      <c r="T43" s="156"/>
      <c r="U43" s="156"/>
      <c r="V43" s="156"/>
      <c r="W43" s="156"/>
      <c r="X43" s="156"/>
      <c r="Y43" s="156"/>
      <c r="Z43" s="156"/>
      <c r="AA43" s="156"/>
      <c r="AB43" s="156"/>
      <c r="AC43" s="156"/>
      <c r="AD43" s="156"/>
      <c r="AE43" s="156"/>
      <c r="AF43" s="156"/>
      <c r="AG43" s="156"/>
      <c r="AH43" s="156"/>
      <c r="AI43" s="156"/>
      <c r="AJ43" s="156"/>
      <c r="AK43" s="156"/>
      <c r="AL43" s="156"/>
      <c r="AM43" s="156"/>
      <c r="AN43" s="156"/>
      <c r="AO43" s="156"/>
      <c r="AP43" s="156"/>
      <c r="AQ43" s="156"/>
      <c r="AR43" s="156"/>
      <c r="AS43" s="156"/>
      <c r="AT43" s="156"/>
      <c r="AU43" s="156"/>
      <c r="AV43" s="156"/>
      <c r="AW43" s="156"/>
      <c r="AX43" s="156"/>
      <c r="AY43" s="156"/>
      <c r="AZ43" s="156"/>
      <c r="BA43" s="156"/>
      <c r="BB43" s="156"/>
      <c r="BC43" s="156"/>
      <c r="BD43" s="156"/>
      <c r="BE43" s="156"/>
      <c r="BF43" s="156"/>
      <c r="BG43" s="156"/>
      <c r="BH43" s="156"/>
      <c r="BI43" s="156"/>
      <c r="BJ43" s="156"/>
      <c r="BK43" s="156"/>
      <c r="BL43" s="156"/>
      <c r="BM43" s="156"/>
      <c r="BN43" s="156"/>
      <c r="BO43" s="156"/>
      <c r="BP43" s="156"/>
      <c r="BQ43" s="156"/>
    </row>
    <row r="44" spans="1:69">
      <c r="A44" s="191" t="s">
        <v>175</v>
      </c>
      <c r="B44" s="375">
        <v>151</v>
      </c>
      <c r="C44" s="74">
        <v>4</v>
      </c>
      <c r="D44" s="74">
        <v>32</v>
      </c>
      <c r="E44" s="74">
        <v>44</v>
      </c>
      <c r="F44" s="74">
        <v>15</v>
      </c>
      <c r="G44" s="74">
        <v>5</v>
      </c>
      <c r="H44" s="332">
        <v>0</v>
      </c>
      <c r="I44" s="375">
        <v>0</v>
      </c>
      <c r="J44" s="74">
        <v>0</v>
      </c>
      <c r="K44" s="74">
        <v>0</v>
      </c>
      <c r="L44" s="74">
        <v>0</v>
      </c>
      <c r="M44" s="74">
        <v>0</v>
      </c>
      <c r="N44" s="74">
        <v>0</v>
      </c>
      <c r="O44" s="332">
        <v>0</v>
      </c>
    </row>
    <row r="45" spans="1:69">
      <c r="A45" s="192" t="s">
        <v>176</v>
      </c>
      <c r="B45" s="375">
        <v>54</v>
      </c>
      <c r="C45" s="74">
        <v>22</v>
      </c>
      <c r="D45" s="74">
        <v>63</v>
      </c>
      <c r="E45" s="74">
        <v>13</v>
      </c>
      <c r="F45" s="74">
        <v>2</v>
      </c>
      <c r="G45" s="74">
        <v>0</v>
      </c>
      <c r="H45" s="332">
        <v>0</v>
      </c>
      <c r="I45" s="375">
        <v>3</v>
      </c>
      <c r="J45" s="74">
        <v>33</v>
      </c>
      <c r="K45" s="74">
        <v>67</v>
      </c>
      <c r="L45" s="74">
        <v>0</v>
      </c>
      <c r="M45" s="74">
        <v>0</v>
      </c>
      <c r="N45" s="74">
        <v>0</v>
      </c>
      <c r="O45" s="332">
        <v>0</v>
      </c>
    </row>
    <row r="46" spans="1:69">
      <c r="A46" s="191" t="s">
        <v>177</v>
      </c>
      <c r="B46" s="375">
        <v>1</v>
      </c>
      <c r="C46" s="74">
        <v>100</v>
      </c>
      <c r="D46" s="74">
        <v>0</v>
      </c>
      <c r="E46" s="74">
        <v>0</v>
      </c>
      <c r="F46" s="74">
        <v>0</v>
      </c>
      <c r="G46" s="74">
        <v>0</v>
      </c>
      <c r="H46" s="332">
        <v>0</v>
      </c>
      <c r="I46" s="375">
        <v>0</v>
      </c>
      <c r="J46" s="74">
        <v>0</v>
      </c>
      <c r="K46" s="74">
        <v>0</v>
      </c>
      <c r="L46" s="74">
        <v>0</v>
      </c>
      <c r="M46" s="74">
        <v>0</v>
      </c>
      <c r="N46" s="74">
        <v>0</v>
      </c>
      <c r="O46" s="332">
        <v>0</v>
      </c>
    </row>
    <row r="47" spans="1:69">
      <c r="A47" s="191" t="s">
        <v>191</v>
      </c>
      <c r="B47" s="375">
        <v>172</v>
      </c>
      <c r="C47" s="74">
        <v>9</v>
      </c>
      <c r="D47" s="74">
        <v>48</v>
      </c>
      <c r="E47" s="74">
        <v>42</v>
      </c>
      <c r="F47" s="74">
        <v>1</v>
      </c>
      <c r="G47" s="74">
        <v>1</v>
      </c>
      <c r="H47" s="332">
        <v>0</v>
      </c>
      <c r="I47" s="375">
        <v>5</v>
      </c>
      <c r="J47" s="74">
        <v>20</v>
      </c>
      <c r="K47" s="74">
        <v>60</v>
      </c>
      <c r="L47" s="74">
        <v>20</v>
      </c>
      <c r="M47" s="74">
        <v>0</v>
      </c>
      <c r="N47" s="74">
        <v>0</v>
      </c>
      <c r="O47" s="332">
        <v>0</v>
      </c>
    </row>
    <row r="48" spans="1:69">
      <c r="A48" s="191" t="s">
        <v>178</v>
      </c>
      <c r="B48" s="375">
        <v>0</v>
      </c>
      <c r="C48" s="74">
        <v>0</v>
      </c>
      <c r="D48" s="74">
        <v>0</v>
      </c>
      <c r="E48" s="74">
        <v>0</v>
      </c>
      <c r="F48" s="74">
        <v>0</v>
      </c>
      <c r="G48" s="74">
        <v>0</v>
      </c>
      <c r="H48" s="332">
        <v>0</v>
      </c>
      <c r="I48" s="375">
        <v>0</v>
      </c>
      <c r="J48" s="74">
        <v>0</v>
      </c>
      <c r="K48" s="74">
        <v>0</v>
      </c>
      <c r="L48" s="74">
        <v>0</v>
      </c>
      <c r="M48" s="74">
        <v>0</v>
      </c>
      <c r="N48" s="74">
        <v>0</v>
      </c>
      <c r="O48" s="332">
        <v>0</v>
      </c>
    </row>
    <row r="49" spans="1:69">
      <c r="A49" s="470" t="s">
        <v>325</v>
      </c>
      <c r="B49" s="333">
        <v>3</v>
      </c>
      <c r="C49" s="114">
        <v>33</v>
      </c>
      <c r="D49" s="114">
        <v>67</v>
      </c>
      <c r="E49" s="114">
        <v>0</v>
      </c>
      <c r="F49" s="114">
        <v>0</v>
      </c>
      <c r="G49" s="114">
        <v>0</v>
      </c>
      <c r="H49" s="384">
        <v>0</v>
      </c>
      <c r="I49" s="333">
        <v>0</v>
      </c>
      <c r="J49" s="114">
        <v>0</v>
      </c>
      <c r="K49" s="114">
        <v>0</v>
      </c>
      <c r="L49" s="114">
        <v>0</v>
      </c>
      <c r="M49" s="114">
        <v>0</v>
      </c>
      <c r="N49" s="114">
        <v>0</v>
      </c>
      <c r="O49" s="384">
        <v>0</v>
      </c>
    </row>
    <row r="50" spans="1:69" s="120" customFormat="1" ht="11">
      <c r="A50" s="562" t="s">
        <v>332</v>
      </c>
      <c r="B50" s="121"/>
      <c r="C50" s="122"/>
      <c r="D50" s="122"/>
      <c r="E50" s="115"/>
      <c r="F50" s="121"/>
      <c r="G50" s="121"/>
      <c r="H50" s="121"/>
      <c r="I50" s="121"/>
      <c r="J50" s="121"/>
      <c r="K50" s="115"/>
      <c r="L50" s="115"/>
      <c r="M50" s="71"/>
      <c r="N50" s="71"/>
      <c r="O50" s="71"/>
      <c r="P50" s="285"/>
      <c r="Q50" s="285"/>
      <c r="R50" s="285"/>
      <c r="S50" s="285"/>
      <c r="T50" s="285"/>
      <c r="U50" s="285"/>
      <c r="V50" s="285"/>
      <c r="W50" s="285"/>
      <c r="X50" s="285"/>
      <c r="Y50" s="285"/>
      <c r="Z50" s="285"/>
      <c r="AA50" s="285"/>
      <c r="AB50" s="285"/>
      <c r="AC50" s="285"/>
      <c r="AD50" s="285"/>
      <c r="AE50" s="285"/>
      <c r="AF50" s="285"/>
      <c r="AG50" s="285"/>
      <c r="AH50" s="285"/>
      <c r="AI50" s="285"/>
      <c r="AJ50" s="285"/>
      <c r="AK50" s="285"/>
      <c r="AL50" s="285"/>
      <c r="AM50" s="285"/>
      <c r="AN50" s="285"/>
      <c r="AO50" s="285"/>
      <c r="AP50" s="285"/>
      <c r="AQ50" s="285"/>
      <c r="AR50" s="285"/>
      <c r="AS50" s="285"/>
      <c r="AT50" s="285"/>
      <c r="AU50" s="285"/>
      <c r="AV50" s="285"/>
      <c r="AW50" s="285"/>
      <c r="AX50" s="285"/>
      <c r="AY50" s="285"/>
      <c r="AZ50" s="285"/>
      <c r="BA50" s="285"/>
      <c r="BB50" s="285"/>
      <c r="BC50" s="285"/>
      <c r="BD50" s="285"/>
      <c r="BE50" s="285"/>
      <c r="BF50" s="285"/>
      <c r="BG50" s="285"/>
      <c r="BH50" s="285"/>
      <c r="BI50" s="285"/>
      <c r="BJ50" s="285"/>
      <c r="BK50" s="285"/>
      <c r="BL50" s="285"/>
      <c r="BM50" s="285"/>
      <c r="BN50" s="285"/>
      <c r="BO50" s="285"/>
      <c r="BP50" s="285"/>
      <c r="BQ50" s="285"/>
    </row>
    <row r="51" spans="1:69" s="120" customFormat="1" ht="11">
      <c r="A51" s="562" t="s">
        <v>324</v>
      </c>
      <c r="B51" s="121"/>
      <c r="C51" s="122"/>
      <c r="D51" s="122"/>
      <c r="E51" s="115"/>
      <c r="F51" s="121"/>
      <c r="G51" s="121"/>
      <c r="H51" s="121"/>
      <c r="I51" s="121"/>
      <c r="J51" s="121"/>
      <c r="K51" s="115"/>
      <c r="L51" s="115"/>
      <c r="M51" s="71"/>
      <c r="N51" s="71"/>
      <c r="O51" s="71"/>
      <c r="P51" s="285"/>
      <c r="Q51" s="285"/>
      <c r="R51" s="285"/>
      <c r="S51" s="285"/>
      <c r="T51" s="285"/>
      <c r="U51" s="285"/>
      <c r="V51" s="285"/>
      <c r="W51" s="285"/>
      <c r="X51" s="285"/>
      <c r="Y51" s="285"/>
      <c r="Z51" s="285"/>
      <c r="AA51" s="285"/>
      <c r="AB51" s="285"/>
      <c r="AC51" s="285"/>
      <c r="AD51" s="285"/>
      <c r="AE51" s="285"/>
      <c r="AF51" s="285"/>
      <c r="AG51" s="285"/>
      <c r="AH51" s="285"/>
      <c r="AI51" s="285"/>
      <c r="AJ51" s="285"/>
      <c r="AK51" s="285"/>
      <c r="AL51" s="285"/>
      <c r="AM51" s="285"/>
      <c r="AN51" s="285"/>
      <c r="AO51" s="285"/>
      <c r="AP51" s="285"/>
      <c r="AQ51" s="285"/>
      <c r="AR51" s="285"/>
      <c r="AS51" s="285"/>
      <c r="AT51" s="285"/>
      <c r="AU51" s="285"/>
      <c r="AV51" s="285"/>
      <c r="AW51" s="285"/>
      <c r="AX51" s="285"/>
      <c r="AY51" s="285"/>
      <c r="AZ51" s="285"/>
      <c r="BA51" s="285"/>
      <c r="BB51" s="285"/>
      <c r="BC51" s="285"/>
      <c r="BD51" s="285"/>
      <c r="BE51" s="285"/>
      <c r="BF51" s="285"/>
      <c r="BG51" s="285"/>
      <c r="BH51" s="285"/>
      <c r="BI51" s="285"/>
      <c r="BJ51" s="285"/>
      <c r="BK51" s="285"/>
      <c r="BL51" s="285"/>
      <c r="BM51" s="285"/>
      <c r="BN51" s="285"/>
      <c r="BO51" s="285"/>
      <c r="BP51" s="285"/>
      <c r="BQ51" s="285"/>
    </row>
  </sheetData>
  <sheetProtection password="ECB4" sheet="1" objects="1" scenarios="1"/>
  <mergeCells count="7">
    <mergeCell ref="A4:A6"/>
    <mergeCell ref="B5:B6"/>
    <mergeCell ref="B4:H4"/>
    <mergeCell ref="I4:O4"/>
    <mergeCell ref="C5:H5"/>
    <mergeCell ref="I5:I6"/>
    <mergeCell ref="J5:O5"/>
  </mergeCells>
  <phoneticPr fontId="10" type="noConversion"/>
  <hyperlinks>
    <hyperlink ref="A1" location="Contents!A1" display="Return to index" xr:uid="{00000000-0004-0000-1C00-000000000000}"/>
  </hyperlinks>
  <pageMargins left="0.74803149606299213" right="0.74803149606299213" top="0.59055118110236227" bottom="0.59055118110236227" header="0.31496062992125984" footer="0.31496062992125984"/>
  <pageSetup paperSize="9" scale="81"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pageSetUpPr fitToPage="1"/>
  </sheetPr>
  <dimension ref="A1:K43"/>
  <sheetViews>
    <sheetView showGridLines="0" workbookViewId="0"/>
  </sheetViews>
  <sheetFormatPr baseColWidth="10" defaultColWidth="8.83203125" defaultRowHeight="13"/>
  <cols>
    <col min="1" max="1" width="54.83203125" customWidth="1"/>
    <col min="2" max="11" width="7.5" bestFit="1" customWidth="1"/>
  </cols>
  <sheetData>
    <row r="1" spans="1:11">
      <c r="A1" s="100" t="s">
        <v>89</v>
      </c>
    </row>
    <row r="2" spans="1:11" ht="16">
      <c r="A2" s="7" t="s">
        <v>422</v>
      </c>
      <c r="I2" s="1067"/>
      <c r="J2" s="1067"/>
    </row>
    <row r="3" spans="1:11">
      <c r="J3" s="1068" t="s">
        <v>1</v>
      </c>
      <c r="K3" s="1069"/>
    </row>
    <row r="4" spans="1:11" ht="12.75" customHeight="1">
      <c r="A4" s="321"/>
      <c r="B4" s="322" t="s">
        <v>117</v>
      </c>
      <c r="C4" s="322" t="s">
        <v>127</v>
      </c>
      <c r="D4" s="322" t="s">
        <v>136</v>
      </c>
      <c r="E4" s="322" t="s">
        <v>161</v>
      </c>
      <c r="F4" s="322" t="s">
        <v>205</v>
      </c>
      <c r="G4" s="322" t="s">
        <v>264</v>
      </c>
      <c r="H4" s="322" t="s">
        <v>336</v>
      </c>
      <c r="I4" s="322" t="s">
        <v>343</v>
      </c>
      <c r="J4" s="322" t="s">
        <v>365</v>
      </c>
      <c r="K4" s="320" t="s">
        <v>471</v>
      </c>
    </row>
    <row r="5" spans="1:11">
      <c r="A5" s="1035" t="s">
        <v>2</v>
      </c>
      <c r="B5" s="1036"/>
      <c r="C5" s="1036"/>
      <c r="D5" s="1036"/>
      <c r="E5" s="1036"/>
      <c r="F5" s="1036"/>
      <c r="G5" s="1036"/>
      <c r="H5" s="1036"/>
      <c r="I5" s="1036"/>
      <c r="J5" s="1036"/>
      <c r="K5" s="1037"/>
    </row>
    <row r="6" spans="1:11">
      <c r="A6" s="159" t="s">
        <v>3</v>
      </c>
      <c r="B6" s="457">
        <v>323</v>
      </c>
      <c r="C6" s="457">
        <v>314</v>
      </c>
      <c r="D6" s="457">
        <v>273</v>
      </c>
      <c r="E6" s="457">
        <v>270</v>
      </c>
      <c r="F6" s="457">
        <v>256</v>
      </c>
      <c r="G6" s="458">
        <v>246</v>
      </c>
      <c r="H6" s="458">
        <v>239</v>
      </c>
      <c r="I6" s="458">
        <v>245</v>
      </c>
      <c r="J6" s="458">
        <v>246</v>
      </c>
      <c r="K6" s="459">
        <v>247</v>
      </c>
    </row>
    <row r="7" spans="1:11">
      <c r="A7" s="159" t="s">
        <v>197</v>
      </c>
      <c r="B7" s="780"/>
      <c r="C7" s="780"/>
      <c r="D7" s="780"/>
      <c r="E7" s="458">
        <v>501</v>
      </c>
      <c r="F7" s="458">
        <v>379</v>
      </c>
      <c r="G7" s="458">
        <v>339</v>
      </c>
      <c r="H7" s="458">
        <v>289</v>
      </c>
      <c r="I7" s="458">
        <v>264</v>
      </c>
      <c r="J7" s="458">
        <v>248</v>
      </c>
      <c r="K7" s="459">
        <v>251</v>
      </c>
    </row>
    <row r="8" spans="1:11">
      <c r="A8" s="1035" t="s">
        <v>4</v>
      </c>
      <c r="B8" s="1038"/>
      <c r="C8" s="1038"/>
      <c r="D8" s="1038"/>
      <c r="E8" s="1038"/>
      <c r="F8" s="1038"/>
      <c r="G8" s="1038"/>
      <c r="H8" s="1038"/>
      <c r="I8" s="1038"/>
      <c r="J8" s="1038"/>
      <c r="K8" s="1039"/>
    </row>
    <row r="9" spans="1:11">
      <c r="A9" s="159" t="s">
        <v>3</v>
      </c>
      <c r="B9" s="457">
        <v>157</v>
      </c>
      <c r="C9" s="457">
        <v>155</v>
      </c>
      <c r="D9" s="457">
        <v>140</v>
      </c>
      <c r="E9" s="457">
        <v>139</v>
      </c>
      <c r="F9" s="457">
        <v>129</v>
      </c>
      <c r="G9" s="458">
        <v>127</v>
      </c>
      <c r="H9" s="458">
        <v>119</v>
      </c>
      <c r="I9" s="458">
        <v>121</v>
      </c>
      <c r="J9" s="458">
        <v>126</v>
      </c>
      <c r="K9" s="459">
        <v>127</v>
      </c>
    </row>
    <row r="10" spans="1:11">
      <c r="A10" s="159" t="s">
        <v>197</v>
      </c>
      <c r="B10" s="781"/>
      <c r="C10" s="781"/>
      <c r="D10" s="781"/>
      <c r="E10" s="781">
        <v>472</v>
      </c>
      <c r="F10" s="458">
        <v>351</v>
      </c>
      <c r="G10" s="458">
        <v>308</v>
      </c>
      <c r="H10" s="458">
        <v>254</v>
      </c>
      <c r="I10" s="458">
        <v>222</v>
      </c>
      <c r="J10" s="458">
        <v>206</v>
      </c>
      <c r="K10" s="459">
        <v>207</v>
      </c>
    </row>
    <row r="11" spans="1:11">
      <c r="A11" s="1035" t="s">
        <v>112</v>
      </c>
      <c r="B11" s="1038"/>
      <c r="C11" s="1038"/>
      <c r="D11" s="1038"/>
      <c r="E11" s="1038"/>
      <c r="F11" s="1038"/>
      <c r="G11" s="1038"/>
      <c r="H11" s="1038"/>
      <c r="I11" s="1038"/>
      <c r="J11" s="1038"/>
      <c r="K11" s="1039"/>
    </row>
    <row r="12" spans="1:11">
      <c r="A12" s="159" t="s">
        <v>113</v>
      </c>
      <c r="B12" s="460">
        <v>54</v>
      </c>
      <c r="C12" s="460">
        <v>54</v>
      </c>
      <c r="D12" s="460">
        <v>55</v>
      </c>
      <c r="E12" s="457">
        <v>56</v>
      </c>
      <c r="F12" s="457">
        <v>43</v>
      </c>
      <c r="G12" s="458">
        <v>29</v>
      </c>
      <c r="H12" s="458">
        <v>15</v>
      </c>
      <c r="I12" s="458">
        <v>11</v>
      </c>
      <c r="J12" s="458">
        <v>9</v>
      </c>
      <c r="K12" s="459">
        <v>7</v>
      </c>
    </row>
    <row r="13" spans="1:11">
      <c r="A13" s="159" t="s">
        <v>114</v>
      </c>
      <c r="B13" s="460">
        <v>8</v>
      </c>
      <c r="C13" s="460">
        <v>8</v>
      </c>
      <c r="D13" s="460">
        <v>8</v>
      </c>
      <c r="E13" s="457">
        <v>7</v>
      </c>
      <c r="F13" s="457">
        <v>5</v>
      </c>
      <c r="G13" s="458">
        <v>3</v>
      </c>
      <c r="H13" s="458">
        <v>0.3</v>
      </c>
      <c r="I13" s="458">
        <v>0.2</v>
      </c>
      <c r="J13" s="458">
        <v>3.3000000000000002E-2</v>
      </c>
      <c r="K13" s="459">
        <v>3.3000000000000002E-2</v>
      </c>
    </row>
    <row r="14" spans="1:11">
      <c r="A14" s="159" t="s">
        <v>303</v>
      </c>
      <c r="B14" s="460">
        <v>0</v>
      </c>
      <c r="C14" s="460">
        <v>0</v>
      </c>
      <c r="D14" s="460">
        <v>0</v>
      </c>
      <c r="E14" s="457">
        <v>0</v>
      </c>
      <c r="F14" s="457">
        <v>0</v>
      </c>
      <c r="G14" s="458">
        <v>4</v>
      </c>
      <c r="H14" s="458">
        <v>20</v>
      </c>
      <c r="I14" s="458">
        <v>17</v>
      </c>
      <c r="J14" s="458">
        <v>22</v>
      </c>
      <c r="K14" s="459">
        <v>22</v>
      </c>
    </row>
    <row r="15" spans="1:11">
      <c r="A15" s="788" t="s">
        <v>305</v>
      </c>
      <c r="B15" s="460">
        <v>2</v>
      </c>
      <c r="C15" s="460">
        <v>4</v>
      </c>
      <c r="D15" s="460">
        <v>5</v>
      </c>
      <c r="E15" s="457">
        <v>5</v>
      </c>
      <c r="F15" s="457">
        <v>6</v>
      </c>
      <c r="G15" s="458">
        <v>7</v>
      </c>
      <c r="H15" s="458">
        <v>6</v>
      </c>
      <c r="I15" s="458">
        <v>6</v>
      </c>
      <c r="J15" s="458">
        <v>5</v>
      </c>
      <c r="K15" s="459">
        <v>5</v>
      </c>
    </row>
    <row r="16" spans="1:11">
      <c r="A16" s="619" t="s">
        <v>304</v>
      </c>
      <c r="B16" s="1038"/>
      <c r="C16" s="1038"/>
      <c r="D16" s="1038"/>
      <c r="E16" s="1038"/>
      <c r="F16" s="1038"/>
      <c r="G16" s="1038"/>
      <c r="H16" s="1038"/>
      <c r="I16" s="1038"/>
      <c r="J16" s="1038"/>
      <c r="K16" s="1039"/>
    </row>
    <row r="17" spans="1:11">
      <c r="A17" s="159" t="s">
        <v>290</v>
      </c>
      <c r="B17" s="461">
        <v>16</v>
      </c>
      <c r="C17" s="461">
        <v>12</v>
      </c>
      <c r="D17" s="461">
        <v>8</v>
      </c>
      <c r="E17" s="461">
        <v>7</v>
      </c>
      <c r="F17" s="461">
        <v>7</v>
      </c>
      <c r="G17" s="461">
        <v>7</v>
      </c>
      <c r="H17" s="461">
        <v>7</v>
      </c>
      <c r="I17" s="461">
        <v>9</v>
      </c>
      <c r="J17" s="787">
        <v>8</v>
      </c>
      <c r="K17" s="462">
        <v>7</v>
      </c>
    </row>
    <row r="18" spans="1:11">
      <c r="A18" s="619" t="s">
        <v>5</v>
      </c>
      <c r="B18" s="1038"/>
      <c r="C18" s="1038"/>
      <c r="D18" s="1038"/>
      <c r="E18" s="1038"/>
      <c r="F18" s="1038"/>
      <c r="G18" s="1038"/>
      <c r="H18" s="1038"/>
      <c r="I18" s="1038"/>
      <c r="J18" s="1038"/>
      <c r="K18" s="1039"/>
    </row>
    <row r="19" spans="1:11">
      <c r="A19" s="789" t="s">
        <v>134</v>
      </c>
      <c r="B19" s="461">
        <v>266</v>
      </c>
      <c r="C19" s="461">
        <v>276</v>
      </c>
      <c r="D19" s="461">
        <v>281</v>
      </c>
      <c r="E19" s="461">
        <v>294</v>
      </c>
      <c r="F19" s="461">
        <v>244</v>
      </c>
      <c r="G19" s="461">
        <v>226</v>
      </c>
      <c r="H19" s="461">
        <v>196</v>
      </c>
      <c r="I19" s="461">
        <v>178</v>
      </c>
      <c r="J19" s="461">
        <v>171</v>
      </c>
      <c r="K19" s="463">
        <v>170</v>
      </c>
    </row>
    <row r="20" spans="1:11">
      <c r="A20" s="159" t="s">
        <v>198</v>
      </c>
      <c r="B20" s="464">
        <v>36</v>
      </c>
      <c r="C20" s="464">
        <v>42</v>
      </c>
      <c r="D20" s="464">
        <v>48</v>
      </c>
      <c r="E20" s="464">
        <v>47</v>
      </c>
      <c r="F20" s="464">
        <v>36</v>
      </c>
      <c r="G20" s="464">
        <v>34</v>
      </c>
      <c r="H20" s="464">
        <v>22</v>
      </c>
      <c r="I20" s="461">
        <v>23</v>
      </c>
      <c r="J20" s="461">
        <v>18</v>
      </c>
      <c r="K20" s="463">
        <v>18</v>
      </c>
    </row>
    <row r="21" spans="1:11">
      <c r="A21" s="159" t="s">
        <v>199</v>
      </c>
      <c r="B21" s="465">
        <v>33</v>
      </c>
      <c r="C21" s="465">
        <v>41</v>
      </c>
      <c r="D21" s="465">
        <v>46</v>
      </c>
      <c r="E21" s="465">
        <v>47</v>
      </c>
      <c r="F21" s="465">
        <v>35</v>
      </c>
      <c r="G21" s="465">
        <v>33</v>
      </c>
      <c r="H21" s="465">
        <v>21</v>
      </c>
      <c r="I21" s="465">
        <v>22</v>
      </c>
      <c r="J21" s="465">
        <v>18</v>
      </c>
      <c r="K21" s="466">
        <v>18</v>
      </c>
    </row>
    <row r="22" spans="1:11">
      <c r="A22" s="159" t="s">
        <v>200</v>
      </c>
      <c r="B22" s="464">
        <v>20</v>
      </c>
      <c r="C22" s="464">
        <v>21</v>
      </c>
      <c r="D22" s="464">
        <v>22</v>
      </c>
      <c r="E22" s="464">
        <v>23</v>
      </c>
      <c r="F22" s="464">
        <v>15</v>
      </c>
      <c r="G22" s="464">
        <v>11</v>
      </c>
      <c r="H22" s="464">
        <v>8</v>
      </c>
      <c r="I22" s="461">
        <v>7</v>
      </c>
      <c r="J22" s="461">
        <v>7</v>
      </c>
      <c r="K22" s="463">
        <v>8</v>
      </c>
    </row>
    <row r="23" spans="1:11">
      <c r="A23" s="159" t="s">
        <v>201</v>
      </c>
      <c r="B23" s="465">
        <v>20</v>
      </c>
      <c r="C23" s="465">
        <v>21</v>
      </c>
      <c r="D23" s="465">
        <v>22</v>
      </c>
      <c r="E23" s="465">
        <v>24</v>
      </c>
      <c r="F23" s="465">
        <v>15</v>
      </c>
      <c r="G23" s="465">
        <v>11</v>
      </c>
      <c r="H23" s="465">
        <v>8</v>
      </c>
      <c r="I23" s="465">
        <v>6</v>
      </c>
      <c r="J23" s="465">
        <v>7</v>
      </c>
      <c r="K23" s="466">
        <v>8</v>
      </c>
    </row>
    <row r="24" spans="1:11">
      <c r="A24" s="159" t="s">
        <v>306</v>
      </c>
      <c r="B24" s="464">
        <v>2</v>
      </c>
      <c r="C24" s="464">
        <v>1</v>
      </c>
      <c r="D24" s="464">
        <v>1</v>
      </c>
      <c r="E24" s="464">
        <v>1</v>
      </c>
      <c r="F24" s="464">
        <v>1</v>
      </c>
      <c r="G24" s="464">
        <v>1</v>
      </c>
      <c r="H24" s="464">
        <v>1</v>
      </c>
      <c r="I24" s="461">
        <v>1</v>
      </c>
      <c r="J24" s="461">
        <v>1</v>
      </c>
      <c r="K24" s="463">
        <v>1</v>
      </c>
    </row>
    <row r="25" spans="1:11">
      <c r="A25" s="159" t="s">
        <v>307</v>
      </c>
      <c r="B25" s="467">
        <v>2</v>
      </c>
      <c r="C25" s="467">
        <v>1</v>
      </c>
      <c r="D25" s="467">
        <v>1</v>
      </c>
      <c r="E25" s="467">
        <v>1</v>
      </c>
      <c r="F25" s="467">
        <v>1</v>
      </c>
      <c r="G25" s="467">
        <v>0.4</v>
      </c>
      <c r="H25" s="467">
        <v>0.6</v>
      </c>
      <c r="I25" s="465">
        <v>1</v>
      </c>
      <c r="J25" s="467">
        <v>1</v>
      </c>
      <c r="K25" s="468">
        <v>1</v>
      </c>
    </row>
    <row r="26" spans="1:11">
      <c r="A26" s="159" t="s">
        <v>158</v>
      </c>
      <c r="B26" s="464">
        <v>2</v>
      </c>
      <c r="C26" s="464">
        <v>3</v>
      </c>
      <c r="D26" s="464">
        <v>2</v>
      </c>
      <c r="E26" s="464">
        <v>2</v>
      </c>
      <c r="F26" s="464">
        <v>2</v>
      </c>
      <c r="G26" s="464">
        <v>3</v>
      </c>
      <c r="H26" s="464">
        <v>2</v>
      </c>
      <c r="I26" s="461">
        <v>2</v>
      </c>
      <c r="J26" s="461">
        <v>3</v>
      </c>
      <c r="K26" s="463">
        <v>4</v>
      </c>
    </row>
    <row r="27" spans="1:11">
      <c r="A27" s="159" t="s">
        <v>202</v>
      </c>
      <c r="B27" s="467">
        <v>2</v>
      </c>
      <c r="C27" s="467">
        <v>3</v>
      </c>
      <c r="D27" s="467">
        <v>2</v>
      </c>
      <c r="E27" s="467">
        <v>2</v>
      </c>
      <c r="F27" s="467">
        <v>2</v>
      </c>
      <c r="G27" s="467">
        <v>3</v>
      </c>
      <c r="H27" s="467">
        <v>2</v>
      </c>
      <c r="I27" s="465">
        <v>2</v>
      </c>
      <c r="J27" s="465">
        <v>3</v>
      </c>
      <c r="K27" s="466">
        <v>4</v>
      </c>
    </row>
    <row r="28" spans="1:11">
      <c r="A28" s="159" t="s">
        <v>308</v>
      </c>
      <c r="B28" s="461">
        <v>13</v>
      </c>
      <c r="C28" s="461">
        <v>12</v>
      </c>
      <c r="D28" s="461">
        <v>13</v>
      </c>
      <c r="E28" s="461">
        <v>8</v>
      </c>
      <c r="F28" s="461">
        <v>8</v>
      </c>
      <c r="G28" s="461">
        <v>13</v>
      </c>
      <c r="H28" s="461">
        <v>8</v>
      </c>
      <c r="I28" s="461">
        <v>9</v>
      </c>
      <c r="J28" s="461">
        <v>6</v>
      </c>
      <c r="K28" s="463">
        <v>5</v>
      </c>
    </row>
    <row r="29" spans="1:11">
      <c r="A29" s="159" t="s">
        <v>309</v>
      </c>
      <c r="B29" s="464">
        <v>29</v>
      </c>
      <c r="C29" s="464">
        <v>32</v>
      </c>
      <c r="D29" s="464">
        <v>35</v>
      </c>
      <c r="E29" s="464">
        <v>28</v>
      </c>
      <c r="F29" s="464">
        <v>27</v>
      </c>
      <c r="G29" s="464">
        <v>26</v>
      </c>
      <c r="H29" s="464">
        <v>21</v>
      </c>
      <c r="I29" s="464">
        <v>21</v>
      </c>
      <c r="J29" s="461">
        <v>18</v>
      </c>
      <c r="K29" s="463">
        <v>16</v>
      </c>
    </row>
    <row r="30" spans="1:11">
      <c r="A30" s="159" t="s">
        <v>310</v>
      </c>
      <c r="B30" s="464">
        <v>8</v>
      </c>
      <c r="C30" s="464">
        <v>8</v>
      </c>
      <c r="D30" s="464">
        <v>10</v>
      </c>
      <c r="E30" s="464">
        <v>13</v>
      </c>
      <c r="F30" s="464">
        <v>13</v>
      </c>
      <c r="G30" s="464">
        <v>10</v>
      </c>
      <c r="H30" s="464">
        <v>11</v>
      </c>
      <c r="I30" s="461">
        <v>10</v>
      </c>
      <c r="J30" s="461">
        <v>11</v>
      </c>
      <c r="K30" s="463">
        <v>12</v>
      </c>
    </row>
    <row r="31" spans="1:11">
      <c r="A31" s="1040" t="s">
        <v>157</v>
      </c>
      <c r="B31" s="1041">
        <v>131.14400000000001</v>
      </c>
      <c r="C31" s="1041">
        <v>124.845</v>
      </c>
      <c r="D31" s="1041">
        <v>116.684</v>
      </c>
      <c r="E31" s="1041">
        <v>121.786</v>
      </c>
      <c r="F31" s="1041">
        <v>123.322</v>
      </c>
      <c r="G31" s="1041">
        <v>116.824</v>
      </c>
      <c r="H31" s="1041">
        <v>107.342</v>
      </c>
      <c r="I31" s="1041">
        <v>95.555000000000007</v>
      </c>
      <c r="J31" s="1041">
        <v>89.724999999999994</v>
      </c>
      <c r="K31" s="1042">
        <v>85.725999999999999</v>
      </c>
    </row>
    <row r="32" spans="1:11" ht="11.25" customHeight="1">
      <c r="A32" s="558" t="s">
        <v>350</v>
      </c>
      <c r="B32" s="131"/>
      <c r="C32" s="131"/>
      <c r="D32" s="131"/>
      <c r="E32" s="131"/>
      <c r="F32" s="131"/>
      <c r="G32" s="131"/>
      <c r="H32" s="131"/>
      <c r="I32" s="131"/>
      <c r="J32" s="131"/>
    </row>
    <row r="33" spans="1:10" s="287" customFormat="1" ht="11">
      <c r="A33" s="559" t="s">
        <v>234</v>
      </c>
      <c r="B33" s="304"/>
      <c r="C33" s="304"/>
      <c r="D33" s="304"/>
      <c r="E33" s="304"/>
      <c r="F33" s="304"/>
      <c r="G33" s="304"/>
      <c r="H33" s="304"/>
      <c r="I33" s="304"/>
      <c r="J33" s="304"/>
    </row>
    <row r="34" spans="1:10" s="287" customFormat="1" ht="11">
      <c r="A34" s="559" t="s">
        <v>311</v>
      </c>
      <c r="B34" s="304"/>
      <c r="C34" s="304"/>
      <c r="D34" s="304"/>
      <c r="E34" s="304"/>
      <c r="F34" s="304"/>
      <c r="G34" s="304"/>
      <c r="H34" s="304"/>
      <c r="I34" s="304"/>
      <c r="J34" s="304"/>
    </row>
    <row r="35" spans="1:10" s="287" customFormat="1" ht="11">
      <c r="A35" s="559" t="s">
        <v>327</v>
      </c>
      <c r="B35" s="304"/>
      <c r="C35" s="304"/>
      <c r="D35" s="304"/>
      <c r="E35" s="304"/>
      <c r="F35" s="304"/>
      <c r="G35" s="304"/>
      <c r="H35" s="304"/>
      <c r="I35" s="304"/>
      <c r="J35" s="304"/>
    </row>
    <row r="36" spans="1:10" s="10" customFormat="1" ht="11">
      <c r="A36" s="559" t="s">
        <v>243</v>
      </c>
      <c r="B36" s="287"/>
      <c r="C36" s="287"/>
      <c r="D36" s="288"/>
      <c r="E36" s="288"/>
      <c r="F36" s="288"/>
      <c r="G36" s="288"/>
      <c r="H36" s="288"/>
    </row>
    <row r="37" spans="1:10" s="10" customFormat="1" ht="11">
      <c r="A37" s="559" t="s">
        <v>312</v>
      </c>
      <c r="B37" s="287"/>
      <c r="C37" s="287"/>
      <c r="D37" s="288"/>
      <c r="E37" s="288"/>
      <c r="F37" s="288"/>
      <c r="G37" s="288"/>
      <c r="H37" s="288"/>
    </row>
    <row r="38" spans="1:10" s="10" customFormat="1" ht="11">
      <c r="A38" s="559" t="s">
        <v>244</v>
      </c>
      <c r="B38" s="287"/>
      <c r="C38" s="287"/>
      <c r="D38" s="288"/>
      <c r="E38" s="288"/>
      <c r="F38" s="288"/>
      <c r="G38" s="288"/>
      <c r="H38" s="288"/>
    </row>
    <row r="39" spans="1:10" s="10" customFormat="1" ht="11">
      <c r="A39" s="287"/>
      <c r="B39" s="287"/>
      <c r="C39" s="287"/>
      <c r="D39" s="288"/>
      <c r="E39" s="288"/>
      <c r="F39" s="288"/>
      <c r="G39" s="288"/>
      <c r="H39" s="288"/>
    </row>
    <row r="40" spans="1:10">
      <c r="A40" s="244"/>
      <c r="B40" s="154"/>
      <c r="C40" s="154"/>
      <c r="D40" s="154"/>
      <c r="E40" s="154"/>
      <c r="F40" s="154"/>
      <c r="G40" s="154"/>
      <c r="H40" s="154"/>
    </row>
    <row r="42" spans="1:10">
      <c r="A42" s="158"/>
    </row>
    <row r="43" spans="1:10">
      <c r="A43" s="154"/>
    </row>
  </sheetData>
  <sheetProtection password="ECB4" sheet="1" objects="1" scenarios="1"/>
  <mergeCells count="2">
    <mergeCell ref="I2:J2"/>
    <mergeCell ref="J3:K3"/>
  </mergeCells>
  <phoneticPr fontId="10" type="noConversion"/>
  <hyperlinks>
    <hyperlink ref="A1" location="Contents!A1" display="Return to index" xr:uid="{00000000-0004-0000-0200-000000000000}"/>
  </hyperlinks>
  <pageMargins left="0.75" right="0.75" top="1" bottom="1" header="0.5" footer="0.5"/>
  <pageSetup paperSize="9"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5">
    <pageSetUpPr fitToPage="1"/>
  </sheetPr>
  <dimension ref="A1:L49"/>
  <sheetViews>
    <sheetView showGridLines="0" workbookViewId="0"/>
  </sheetViews>
  <sheetFormatPr baseColWidth="10" defaultColWidth="9.1640625" defaultRowHeight="13"/>
  <cols>
    <col min="1" max="1" width="31.33203125" style="220" customWidth="1"/>
    <col min="2" max="11" width="8.5" style="220" customWidth="1"/>
    <col min="12" max="12" width="10.1640625" style="228" customWidth="1"/>
    <col min="13" max="16384" width="9.1640625" style="868"/>
  </cols>
  <sheetData>
    <row r="1" spans="1:12">
      <c r="A1" s="113" t="s">
        <v>89</v>
      </c>
    </row>
    <row r="2" spans="1:12" ht="15">
      <c r="A2" s="1" t="s">
        <v>429</v>
      </c>
      <c r="B2" s="4"/>
      <c r="C2" s="2"/>
      <c r="D2" s="4"/>
      <c r="E2" s="2"/>
      <c r="F2" s="2"/>
      <c r="G2" s="2"/>
      <c r="H2" s="2"/>
      <c r="I2" s="2"/>
      <c r="J2" s="2"/>
      <c r="K2" s="106"/>
    </row>
    <row r="3" spans="1:12" ht="12.75" customHeight="1">
      <c r="A3" s="1"/>
      <c r="B3" s="4"/>
      <c r="C3" s="2"/>
      <c r="D3" s="4"/>
      <c r="E3" s="2"/>
      <c r="F3" s="2"/>
      <c r="G3" s="2"/>
      <c r="H3" s="2"/>
      <c r="I3" s="2"/>
      <c r="J3" s="2"/>
      <c r="K3" s="106"/>
    </row>
    <row r="4" spans="1:12" ht="24">
      <c r="A4" s="105" t="s">
        <v>30</v>
      </c>
      <c r="B4" s="299" t="s">
        <v>117</v>
      </c>
      <c r="C4" s="299" t="s">
        <v>127</v>
      </c>
      <c r="D4" s="299" t="s">
        <v>136</v>
      </c>
      <c r="E4" s="299" t="s">
        <v>161</v>
      </c>
      <c r="F4" s="299" t="s">
        <v>205</v>
      </c>
      <c r="G4" s="299" t="s">
        <v>264</v>
      </c>
      <c r="H4" s="299" t="s">
        <v>336</v>
      </c>
      <c r="I4" s="299" t="s">
        <v>343</v>
      </c>
      <c r="J4" s="299" t="s">
        <v>365</v>
      </c>
      <c r="K4" s="300" t="s">
        <v>471</v>
      </c>
      <c r="L4" s="471" t="s">
        <v>472</v>
      </c>
    </row>
    <row r="5" spans="1:12">
      <c r="A5" s="678" t="s">
        <v>138</v>
      </c>
      <c r="B5" s="679">
        <v>277</v>
      </c>
      <c r="C5" s="679">
        <v>289</v>
      </c>
      <c r="D5" s="679">
        <v>284</v>
      </c>
      <c r="E5" s="679">
        <v>295</v>
      </c>
      <c r="F5" s="679">
        <v>287</v>
      </c>
      <c r="G5" s="679">
        <v>293</v>
      </c>
      <c r="H5" s="679">
        <v>316</v>
      </c>
      <c r="I5" s="679">
        <v>319</v>
      </c>
      <c r="J5" s="679">
        <v>326</v>
      </c>
      <c r="K5" s="680">
        <v>356</v>
      </c>
      <c r="L5" s="618">
        <v>9.2024539877300615</v>
      </c>
    </row>
    <row r="6" spans="1:12">
      <c r="A6" s="221" t="s">
        <v>11</v>
      </c>
      <c r="B6" s="385">
        <v>318</v>
      </c>
      <c r="C6" s="385">
        <v>336</v>
      </c>
      <c r="D6" s="385">
        <v>333</v>
      </c>
      <c r="E6" s="385">
        <v>349</v>
      </c>
      <c r="F6" s="385">
        <v>339</v>
      </c>
      <c r="G6" s="385">
        <v>347</v>
      </c>
      <c r="H6" s="385">
        <v>382</v>
      </c>
      <c r="I6" s="385">
        <v>383</v>
      </c>
      <c r="J6" s="385">
        <v>384</v>
      </c>
      <c r="K6" s="386">
        <v>425</v>
      </c>
      <c r="L6" s="292">
        <v>10.677083333333332</v>
      </c>
    </row>
    <row r="7" spans="1:12">
      <c r="A7" s="673" t="s">
        <v>12</v>
      </c>
      <c r="B7" s="676">
        <v>875</v>
      </c>
      <c r="C7" s="676">
        <v>947</v>
      </c>
      <c r="D7" s="676">
        <v>891</v>
      </c>
      <c r="E7" s="676">
        <v>971</v>
      </c>
      <c r="F7" s="676">
        <v>971</v>
      </c>
      <c r="G7" s="676">
        <v>911</v>
      </c>
      <c r="H7" s="676">
        <v>973</v>
      </c>
      <c r="I7" s="676">
        <v>971</v>
      </c>
      <c r="J7" s="676">
        <v>925</v>
      </c>
      <c r="K7" s="677">
        <v>988</v>
      </c>
      <c r="L7" s="618">
        <v>6.8108108108108105</v>
      </c>
    </row>
    <row r="8" spans="1:12">
      <c r="A8" s="18" t="s">
        <v>162</v>
      </c>
      <c r="B8" s="387">
        <v>2264</v>
      </c>
      <c r="C8" s="387">
        <v>2206</v>
      </c>
      <c r="D8" s="387">
        <v>2392</v>
      </c>
      <c r="E8" s="387">
        <v>2335</v>
      </c>
      <c r="F8" s="387">
        <v>2022</v>
      </c>
      <c r="G8" s="387">
        <v>1913</v>
      </c>
      <c r="H8" s="387">
        <v>1920</v>
      </c>
      <c r="I8" s="387">
        <v>2390</v>
      </c>
      <c r="J8" s="387">
        <v>2312</v>
      </c>
      <c r="K8" s="388">
        <v>2297</v>
      </c>
      <c r="L8" s="871">
        <v>-0.64878892733564009</v>
      </c>
    </row>
    <row r="9" spans="1:12">
      <c r="A9" s="18" t="s">
        <v>195</v>
      </c>
      <c r="B9" s="387">
        <v>919</v>
      </c>
      <c r="C9" s="387">
        <v>993</v>
      </c>
      <c r="D9" s="387">
        <v>876</v>
      </c>
      <c r="E9" s="387">
        <v>955</v>
      </c>
      <c r="F9" s="387">
        <v>998</v>
      </c>
      <c r="G9" s="387">
        <v>930</v>
      </c>
      <c r="H9" s="387">
        <v>1010</v>
      </c>
      <c r="I9" s="387">
        <v>970</v>
      </c>
      <c r="J9" s="387">
        <v>927</v>
      </c>
      <c r="K9" s="388">
        <v>1074</v>
      </c>
      <c r="L9" s="871">
        <v>15.857605177993527</v>
      </c>
    </row>
    <row r="10" spans="1:12">
      <c r="A10" s="155" t="s">
        <v>163</v>
      </c>
      <c r="B10" s="387">
        <v>813</v>
      </c>
      <c r="C10" s="387">
        <v>834</v>
      </c>
      <c r="D10" s="387">
        <v>804</v>
      </c>
      <c r="E10" s="387">
        <v>907</v>
      </c>
      <c r="F10" s="387">
        <v>927</v>
      </c>
      <c r="G10" s="387">
        <v>775</v>
      </c>
      <c r="H10" s="387">
        <v>838</v>
      </c>
      <c r="I10" s="387">
        <v>816</v>
      </c>
      <c r="J10" s="387">
        <v>797</v>
      </c>
      <c r="K10" s="388">
        <v>752</v>
      </c>
      <c r="L10" s="871">
        <v>-5.6461731493099121</v>
      </c>
    </row>
    <row r="11" spans="1:12">
      <c r="A11" s="240" t="s">
        <v>484</v>
      </c>
      <c r="B11" s="387">
        <v>0</v>
      </c>
      <c r="C11" s="387">
        <v>0</v>
      </c>
      <c r="D11" s="387">
        <v>0</v>
      </c>
      <c r="E11" s="387">
        <v>0</v>
      </c>
      <c r="F11" s="387">
        <v>0</v>
      </c>
      <c r="G11" s="387">
        <v>0</v>
      </c>
      <c r="H11" s="387">
        <v>0</v>
      </c>
      <c r="I11" s="387">
        <v>0</v>
      </c>
      <c r="J11" s="387">
        <v>0</v>
      </c>
      <c r="K11" s="388">
        <v>363</v>
      </c>
      <c r="L11" s="871" t="s">
        <v>415</v>
      </c>
    </row>
    <row r="12" spans="1:12">
      <c r="A12" s="18" t="s">
        <v>196</v>
      </c>
      <c r="B12" s="387">
        <v>271</v>
      </c>
      <c r="C12" s="387">
        <v>484</v>
      </c>
      <c r="D12" s="387">
        <v>446</v>
      </c>
      <c r="E12" s="387">
        <v>676</v>
      </c>
      <c r="F12" s="387">
        <v>443</v>
      </c>
      <c r="G12" s="387">
        <v>756</v>
      </c>
      <c r="H12" s="387">
        <v>675</v>
      </c>
      <c r="I12" s="387">
        <v>846</v>
      </c>
      <c r="J12" s="387">
        <v>967</v>
      </c>
      <c r="K12" s="388">
        <v>1071</v>
      </c>
      <c r="L12" s="871">
        <v>10.754912099276112</v>
      </c>
    </row>
    <row r="13" spans="1:12">
      <c r="A13" s="673" t="s">
        <v>139</v>
      </c>
      <c r="B13" s="676">
        <v>1186</v>
      </c>
      <c r="C13" s="676">
        <v>1201</v>
      </c>
      <c r="D13" s="676">
        <v>1271</v>
      </c>
      <c r="E13" s="676">
        <v>1212</v>
      </c>
      <c r="F13" s="676">
        <v>1316</v>
      </c>
      <c r="G13" s="676">
        <v>1239</v>
      </c>
      <c r="H13" s="676">
        <v>1213</v>
      </c>
      <c r="I13" s="676">
        <v>1253</v>
      </c>
      <c r="J13" s="676">
        <v>1299</v>
      </c>
      <c r="K13" s="677">
        <v>1252</v>
      </c>
      <c r="L13" s="618">
        <v>-3.6181678214010775</v>
      </c>
    </row>
    <row r="14" spans="1:12">
      <c r="A14" s="18" t="s">
        <v>164</v>
      </c>
      <c r="B14" s="387">
        <v>2090</v>
      </c>
      <c r="C14" s="387">
        <v>2264</v>
      </c>
      <c r="D14" s="387">
        <v>2450</v>
      </c>
      <c r="E14" s="387">
        <v>2507</v>
      </c>
      <c r="F14" s="387">
        <v>2381</v>
      </c>
      <c r="G14" s="387">
        <v>2549</v>
      </c>
      <c r="H14" s="387">
        <v>2502</v>
      </c>
      <c r="I14" s="387">
        <v>2578</v>
      </c>
      <c r="J14" s="387">
        <v>2655</v>
      </c>
      <c r="K14" s="388">
        <v>2445</v>
      </c>
      <c r="L14" s="871">
        <v>-7.9096045197740121</v>
      </c>
    </row>
    <row r="15" spans="1:12">
      <c r="A15" s="18" t="s">
        <v>165</v>
      </c>
      <c r="B15" s="387">
        <v>1383</v>
      </c>
      <c r="C15" s="387">
        <v>1215</v>
      </c>
      <c r="D15" s="387">
        <v>1078</v>
      </c>
      <c r="E15" s="387">
        <v>871</v>
      </c>
      <c r="F15" s="387">
        <v>887</v>
      </c>
      <c r="G15" s="387">
        <v>1021</v>
      </c>
      <c r="H15" s="387">
        <v>941</v>
      </c>
      <c r="I15" s="387">
        <v>976</v>
      </c>
      <c r="J15" s="387">
        <v>822</v>
      </c>
      <c r="K15" s="388">
        <v>1008</v>
      </c>
      <c r="L15" s="871">
        <v>22.627737226277372</v>
      </c>
    </row>
    <row r="16" spans="1:12">
      <c r="A16" s="18" t="s">
        <v>187</v>
      </c>
      <c r="B16" s="387">
        <v>185</v>
      </c>
      <c r="C16" s="387">
        <v>540</v>
      </c>
      <c r="D16" s="387">
        <v>0</v>
      </c>
      <c r="E16" s="387">
        <v>1089</v>
      </c>
      <c r="F16" s="387">
        <v>0</v>
      </c>
      <c r="G16" s="387">
        <v>1096</v>
      </c>
      <c r="H16" s="387">
        <v>0</v>
      </c>
      <c r="I16" s="387">
        <v>882</v>
      </c>
      <c r="J16" s="387">
        <v>0</v>
      </c>
      <c r="K16" s="388">
        <v>593</v>
      </c>
      <c r="L16" s="871" t="s">
        <v>415</v>
      </c>
    </row>
    <row r="17" spans="1:12">
      <c r="A17" s="18" t="s">
        <v>166</v>
      </c>
      <c r="B17" s="387">
        <v>770</v>
      </c>
      <c r="C17" s="387">
        <v>766</v>
      </c>
      <c r="D17" s="387">
        <v>795</v>
      </c>
      <c r="E17" s="387">
        <v>835</v>
      </c>
      <c r="F17" s="387">
        <v>830</v>
      </c>
      <c r="G17" s="387">
        <v>694</v>
      </c>
      <c r="H17" s="387">
        <v>722</v>
      </c>
      <c r="I17" s="387">
        <v>705</v>
      </c>
      <c r="J17" s="387">
        <v>678</v>
      </c>
      <c r="K17" s="388">
        <v>591</v>
      </c>
      <c r="L17" s="871">
        <v>-12.831858407079647</v>
      </c>
    </row>
    <row r="18" spans="1:12">
      <c r="A18" s="673" t="s">
        <v>13</v>
      </c>
      <c r="B18" s="676">
        <v>154</v>
      </c>
      <c r="C18" s="676">
        <v>165</v>
      </c>
      <c r="D18" s="676">
        <v>166</v>
      </c>
      <c r="E18" s="676">
        <v>168</v>
      </c>
      <c r="F18" s="676">
        <v>181</v>
      </c>
      <c r="G18" s="676">
        <v>193</v>
      </c>
      <c r="H18" s="676">
        <v>206</v>
      </c>
      <c r="I18" s="676">
        <v>209</v>
      </c>
      <c r="J18" s="676">
        <v>190</v>
      </c>
      <c r="K18" s="677">
        <v>208</v>
      </c>
      <c r="L18" s="618">
        <v>9.4736842105263168</v>
      </c>
    </row>
    <row r="19" spans="1:12">
      <c r="A19" s="18" t="s">
        <v>167</v>
      </c>
      <c r="B19" s="387">
        <v>255</v>
      </c>
      <c r="C19" s="387">
        <v>267</v>
      </c>
      <c r="D19" s="387">
        <v>266</v>
      </c>
      <c r="E19" s="387">
        <v>315</v>
      </c>
      <c r="F19" s="387">
        <v>382</v>
      </c>
      <c r="G19" s="387">
        <v>423</v>
      </c>
      <c r="H19" s="387">
        <v>451</v>
      </c>
      <c r="I19" s="387">
        <v>441</v>
      </c>
      <c r="J19" s="387">
        <v>406</v>
      </c>
      <c r="K19" s="388">
        <v>457</v>
      </c>
      <c r="L19" s="871">
        <v>12.561576354679804</v>
      </c>
    </row>
    <row r="20" spans="1:12">
      <c r="A20" s="18" t="s">
        <v>193</v>
      </c>
      <c r="B20" s="387">
        <v>169</v>
      </c>
      <c r="C20" s="387">
        <v>190</v>
      </c>
      <c r="D20" s="387">
        <v>214</v>
      </c>
      <c r="E20" s="387">
        <v>198</v>
      </c>
      <c r="F20" s="387">
        <v>231</v>
      </c>
      <c r="G20" s="387">
        <v>215</v>
      </c>
      <c r="H20" s="387">
        <v>254</v>
      </c>
      <c r="I20" s="387">
        <v>233</v>
      </c>
      <c r="J20" s="387">
        <v>216</v>
      </c>
      <c r="K20" s="388">
        <v>222</v>
      </c>
      <c r="L20" s="871">
        <v>2.7777777777777777</v>
      </c>
    </row>
    <row r="21" spans="1:12">
      <c r="A21" s="17" t="s">
        <v>128</v>
      </c>
      <c r="B21" s="387">
        <v>172</v>
      </c>
      <c r="C21" s="387">
        <v>156</v>
      </c>
      <c r="D21" s="387">
        <v>154</v>
      </c>
      <c r="E21" s="387">
        <v>161</v>
      </c>
      <c r="F21" s="387">
        <v>169</v>
      </c>
      <c r="G21" s="387">
        <v>185</v>
      </c>
      <c r="H21" s="387">
        <v>192</v>
      </c>
      <c r="I21" s="387">
        <v>177</v>
      </c>
      <c r="J21" s="387">
        <v>238</v>
      </c>
      <c r="K21" s="388">
        <v>224</v>
      </c>
      <c r="L21" s="871">
        <v>-5.8823529411764701</v>
      </c>
    </row>
    <row r="22" spans="1:12">
      <c r="A22" s="17" t="s">
        <v>123</v>
      </c>
      <c r="B22" s="387">
        <v>151</v>
      </c>
      <c r="C22" s="387">
        <v>182</v>
      </c>
      <c r="D22" s="387">
        <v>174</v>
      </c>
      <c r="E22" s="387">
        <v>216</v>
      </c>
      <c r="F22" s="387">
        <v>198</v>
      </c>
      <c r="G22" s="387">
        <v>213</v>
      </c>
      <c r="H22" s="387">
        <v>235</v>
      </c>
      <c r="I22" s="387">
        <v>257</v>
      </c>
      <c r="J22" s="387">
        <v>221</v>
      </c>
      <c r="K22" s="388">
        <v>230</v>
      </c>
      <c r="L22" s="871">
        <v>4.0723981900452486</v>
      </c>
    </row>
    <row r="23" spans="1:12">
      <c r="A23" s="18" t="s">
        <v>14</v>
      </c>
      <c r="B23" s="387">
        <v>105</v>
      </c>
      <c r="C23" s="387">
        <v>116</v>
      </c>
      <c r="D23" s="387">
        <v>114</v>
      </c>
      <c r="E23" s="387">
        <v>113</v>
      </c>
      <c r="F23" s="387">
        <v>116</v>
      </c>
      <c r="G23" s="387">
        <v>115</v>
      </c>
      <c r="H23" s="387">
        <v>119</v>
      </c>
      <c r="I23" s="387">
        <v>119</v>
      </c>
      <c r="J23" s="387">
        <v>118</v>
      </c>
      <c r="K23" s="388">
        <v>123</v>
      </c>
      <c r="L23" s="871">
        <v>4.2372881355932197</v>
      </c>
    </row>
    <row r="24" spans="1:12">
      <c r="A24" s="18" t="s">
        <v>15</v>
      </c>
      <c r="B24" s="387">
        <v>159</v>
      </c>
      <c r="C24" s="387">
        <v>167</v>
      </c>
      <c r="D24" s="387">
        <v>162</v>
      </c>
      <c r="E24" s="387">
        <v>165</v>
      </c>
      <c r="F24" s="387">
        <v>191</v>
      </c>
      <c r="G24" s="387">
        <v>188</v>
      </c>
      <c r="H24" s="387">
        <v>192</v>
      </c>
      <c r="I24" s="387">
        <v>192</v>
      </c>
      <c r="J24" s="387">
        <v>175</v>
      </c>
      <c r="K24" s="388">
        <v>196</v>
      </c>
      <c r="L24" s="871">
        <v>12</v>
      </c>
    </row>
    <row r="25" spans="1:12">
      <c r="A25" s="18" t="s">
        <v>16</v>
      </c>
      <c r="B25" s="387">
        <v>238</v>
      </c>
      <c r="C25" s="387">
        <v>220</v>
      </c>
      <c r="D25" s="387">
        <v>270</v>
      </c>
      <c r="E25" s="387">
        <v>262</v>
      </c>
      <c r="F25" s="387">
        <v>250</v>
      </c>
      <c r="G25" s="387">
        <v>332</v>
      </c>
      <c r="H25" s="387">
        <v>334</v>
      </c>
      <c r="I25" s="387">
        <v>387</v>
      </c>
      <c r="J25" s="387">
        <v>356</v>
      </c>
      <c r="K25" s="388">
        <v>290</v>
      </c>
      <c r="L25" s="871">
        <v>-18.539325842696631</v>
      </c>
    </row>
    <row r="26" spans="1:12">
      <c r="A26" s="18" t="s">
        <v>130</v>
      </c>
      <c r="B26" s="387">
        <v>131</v>
      </c>
      <c r="C26" s="387">
        <v>164</v>
      </c>
      <c r="D26" s="387">
        <v>171</v>
      </c>
      <c r="E26" s="387">
        <v>176</v>
      </c>
      <c r="F26" s="387">
        <v>190</v>
      </c>
      <c r="G26" s="387">
        <v>199</v>
      </c>
      <c r="H26" s="387">
        <v>181</v>
      </c>
      <c r="I26" s="387">
        <v>190</v>
      </c>
      <c r="J26" s="387">
        <v>213</v>
      </c>
      <c r="K26" s="388">
        <v>183</v>
      </c>
      <c r="L26" s="871">
        <v>-14.084507042253522</v>
      </c>
    </row>
    <row r="27" spans="1:12">
      <c r="A27" s="673" t="s">
        <v>140</v>
      </c>
      <c r="B27" s="676">
        <v>194</v>
      </c>
      <c r="C27" s="676">
        <v>220</v>
      </c>
      <c r="D27" s="676">
        <v>213</v>
      </c>
      <c r="E27" s="676">
        <v>226</v>
      </c>
      <c r="F27" s="676">
        <v>235</v>
      </c>
      <c r="G27" s="676">
        <v>244</v>
      </c>
      <c r="H27" s="676">
        <v>272</v>
      </c>
      <c r="I27" s="676">
        <v>265</v>
      </c>
      <c r="J27" s="676">
        <v>307</v>
      </c>
      <c r="K27" s="677">
        <v>272</v>
      </c>
      <c r="L27" s="618">
        <v>-11.400651465798045</v>
      </c>
    </row>
    <row r="28" spans="1:12">
      <c r="A28" s="18" t="s">
        <v>168</v>
      </c>
      <c r="B28" s="387">
        <v>555</v>
      </c>
      <c r="C28" s="387">
        <v>702</v>
      </c>
      <c r="D28" s="387">
        <v>496</v>
      </c>
      <c r="E28" s="387">
        <v>511</v>
      </c>
      <c r="F28" s="387">
        <v>641</v>
      </c>
      <c r="G28" s="387">
        <v>573</v>
      </c>
      <c r="H28" s="387">
        <v>628</v>
      </c>
      <c r="I28" s="387">
        <v>575</v>
      </c>
      <c r="J28" s="387">
        <v>668</v>
      </c>
      <c r="K28" s="388">
        <v>628</v>
      </c>
      <c r="L28" s="871">
        <v>-5.9880239520958085</v>
      </c>
    </row>
    <row r="29" spans="1:12">
      <c r="A29" s="242" t="s">
        <v>169</v>
      </c>
      <c r="B29" s="387">
        <v>144</v>
      </c>
      <c r="C29" s="387">
        <v>145</v>
      </c>
      <c r="D29" s="387">
        <v>159</v>
      </c>
      <c r="E29" s="387">
        <v>184</v>
      </c>
      <c r="F29" s="387">
        <v>174</v>
      </c>
      <c r="G29" s="387">
        <v>190</v>
      </c>
      <c r="H29" s="387">
        <v>208</v>
      </c>
      <c r="I29" s="387">
        <v>204</v>
      </c>
      <c r="J29" s="387">
        <v>209</v>
      </c>
      <c r="K29" s="388">
        <v>175</v>
      </c>
      <c r="L29" s="871">
        <v>-16.267942583732058</v>
      </c>
    </row>
    <row r="30" spans="1:12">
      <c r="A30" s="673" t="s">
        <v>17</v>
      </c>
      <c r="B30" s="676">
        <v>300</v>
      </c>
      <c r="C30" s="676">
        <v>285</v>
      </c>
      <c r="D30" s="676">
        <v>285</v>
      </c>
      <c r="E30" s="676">
        <v>302</v>
      </c>
      <c r="F30" s="676">
        <v>264</v>
      </c>
      <c r="G30" s="676">
        <v>265</v>
      </c>
      <c r="H30" s="676">
        <v>303</v>
      </c>
      <c r="I30" s="676">
        <v>283</v>
      </c>
      <c r="J30" s="676">
        <v>293</v>
      </c>
      <c r="K30" s="677">
        <v>322</v>
      </c>
      <c r="L30" s="618">
        <v>9.8976109215017072</v>
      </c>
    </row>
    <row r="31" spans="1:12">
      <c r="A31" s="18" t="s">
        <v>170</v>
      </c>
      <c r="B31" s="387">
        <v>112</v>
      </c>
      <c r="C31" s="387">
        <v>116</v>
      </c>
      <c r="D31" s="387">
        <v>113</v>
      </c>
      <c r="E31" s="387">
        <v>121</v>
      </c>
      <c r="F31" s="387">
        <v>120</v>
      </c>
      <c r="G31" s="387">
        <v>128</v>
      </c>
      <c r="H31" s="387">
        <v>129</v>
      </c>
      <c r="I31" s="387">
        <v>132</v>
      </c>
      <c r="J31" s="387">
        <v>137</v>
      </c>
      <c r="K31" s="388">
        <v>140</v>
      </c>
      <c r="L31" s="871">
        <v>2.1897810218978102</v>
      </c>
    </row>
    <row r="32" spans="1:12">
      <c r="A32" s="18" t="s">
        <v>188</v>
      </c>
      <c r="B32" s="387">
        <v>289</v>
      </c>
      <c r="C32" s="387">
        <v>312</v>
      </c>
      <c r="D32" s="387">
        <v>343</v>
      </c>
      <c r="E32" s="387">
        <v>375</v>
      </c>
      <c r="F32" s="387">
        <v>369</v>
      </c>
      <c r="G32" s="387">
        <v>364</v>
      </c>
      <c r="H32" s="387">
        <v>392</v>
      </c>
      <c r="I32" s="387">
        <v>354</v>
      </c>
      <c r="J32" s="387">
        <v>359</v>
      </c>
      <c r="K32" s="388">
        <v>376</v>
      </c>
      <c r="L32" s="871">
        <v>4.7353760445682447</v>
      </c>
    </row>
    <row r="33" spans="1:12">
      <c r="A33" s="18" t="s">
        <v>171</v>
      </c>
      <c r="B33" s="387">
        <v>575</v>
      </c>
      <c r="C33" s="387">
        <v>542</v>
      </c>
      <c r="D33" s="387">
        <v>578</v>
      </c>
      <c r="E33" s="387">
        <v>604</v>
      </c>
      <c r="F33" s="387">
        <v>517</v>
      </c>
      <c r="G33" s="387">
        <v>476</v>
      </c>
      <c r="H33" s="387">
        <v>539</v>
      </c>
      <c r="I33" s="387">
        <v>512</v>
      </c>
      <c r="J33" s="387">
        <v>516</v>
      </c>
      <c r="K33" s="388">
        <v>545</v>
      </c>
      <c r="L33" s="871">
        <v>5.6201550387596901</v>
      </c>
    </row>
    <row r="34" spans="1:12">
      <c r="A34" s="18" t="s">
        <v>172</v>
      </c>
      <c r="B34" s="387">
        <v>155</v>
      </c>
      <c r="C34" s="387">
        <v>260</v>
      </c>
      <c r="D34" s="387">
        <v>258</v>
      </c>
      <c r="E34" s="387">
        <v>343</v>
      </c>
      <c r="F34" s="387">
        <v>310</v>
      </c>
      <c r="G34" s="387">
        <v>641</v>
      </c>
      <c r="H34" s="387">
        <v>597</v>
      </c>
      <c r="I34" s="387">
        <v>494</v>
      </c>
      <c r="J34" s="387">
        <v>531</v>
      </c>
      <c r="K34" s="388">
        <v>1607</v>
      </c>
      <c r="L34" s="871">
        <v>202.63653483992465</v>
      </c>
    </row>
    <row r="35" spans="1:12">
      <c r="A35" s="221" t="s">
        <v>18</v>
      </c>
      <c r="B35" s="385">
        <v>177</v>
      </c>
      <c r="C35" s="385">
        <v>184</v>
      </c>
      <c r="D35" s="385">
        <v>178</v>
      </c>
      <c r="E35" s="385">
        <v>179</v>
      </c>
      <c r="F35" s="385">
        <v>178</v>
      </c>
      <c r="G35" s="385">
        <v>188</v>
      </c>
      <c r="H35" s="385">
        <v>191</v>
      </c>
      <c r="I35" s="385">
        <v>197</v>
      </c>
      <c r="J35" s="385">
        <v>206</v>
      </c>
      <c r="K35" s="386">
        <v>216</v>
      </c>
      <c r="L35" s="292">
        <v>4.8543689320388346</v>
      </c>
    </row>
    <row r="36" spans="1:12">
      <c r="A36" s="673" t="s">
        <v>19</v>
      </c>
      <c r="B36" s="676">
        <v>174</v>
      </c>
      <c r="C36" s="676">
        <v>181</v>
      </c>
      <c r="D36" s="676">
        <v>175</v>
      </c>
      <c r="E36" s="676">
        <v>177</v>
      </c>
      <c r="F36" s="676">
        <v>174</v>
      </c>
      <c r="G36" s="676">
        <v>183</v>
      </c>
      <c r="H36" s="676">
        <v>187</v>
      </c>
      <c r="I36" s="676">
        <v>191</v>
      </c>
      <c r="J36" s="676">
        <v>203</v>
      </c>
      <c r="K36" s="677">
        <v>214</v>
      </c>
      <c r="L36" s="618">
        <v>5.4187192118226601</v>
      </c>
    </row>
    <row r="37" spans="1:12">
      <c r="A37" s="18" t="s">
        <v>173</v>
      </c>
      <c r="B37" s="387">
        <v>202</v>
      </c>
      <c r="C37" s="387">
        <v>212</v>
      </c>
      <c r="D37" s="387">
        <v>206</v>
      </c>
      <c r="E37" s="387">
        <v>206</v>
      </c>
      <c r="F37" s="387">
        <v>216</v>
      </c>
      <c r="G37" s="387">
        <v>215</v>
      </c>
      <c r="H37" s="387">
        <v>220</v>
      </c>
      <c r="I37" s="387">
        <v>227</v>
      </c>
      <c r="J37" s="387">
        <v>238</v>
      </c>
      <c r="K37" s="388">
        <v>249</v>
      </c>
      <c r="L37" s="871">
        <v>4.6218487394957988</v>
      </c>
    </row>
    <row r="38" spans="1:12">
      <c r="A38" s="18" t="s">
        <v>194</v>
      </c>
      <c r="B38" s="387">
        <v>123</v>
      </c>
      <c r="C38" s="387">
        <v>136</v>
      </c>
      <c r="D38" s="387">
        <v>135</v>
      </c>
      <c r="E38" s="387">
        <v>142</v>
      </c>
      <c r="F38" s="387">
        <v>138</v>
      </c>
      <c r="G38" s="387">
        <v>145</v>
      </c>
      <c r="H38" s="387">
        <v>147</v>
      </c>
      <c r="I38" s="387">
        <v>142</v>
      </c>
      <c r="J38" s="387">
        <v>155</v>
      </c>
      <c r="K38" s="388">
        <v>165</v>
      </c>
      <c r="L38" s="871">
        <v>6.4516129032258061</v>
      </c>
    </row>
    <row r="39" spans="1:12">
      <c r="A39" s="18" t="s">
        <v>189</v>
      </c>
      <c r="B39" s="387">
        <v>33</v>
      </c>
      <c r="C39" s="387">
        <v>73</v>
      </c>
      <c r="D39" s="387">
        <v>97</v>
      </c>
      <c r="E39" s="387">
        <v>35</v>
      </c>
      <c r="F39" s="387">
        <v>40</v>
      </c>
      <c r="G39" s="387">
        <v>60</v>
      </c>
      <c r="H39" s="387">
        <v>152</v>
      </c>
      <c r="I39" s="387">
        <v>21</v>
      </c>
      <c r="J39" s="387">
        <v>0</v>
      </c>
      <c r="K39" s="388">
        <v>0</v>
      </c>
      <c r="L39" s="871" t="s">
        <v>415</v>
      </c>
    </row>
    <row r="40" spans="1:12">
      <c r="A40" s="242" t="s">
        <v>182</v>
      </c>
      <c r="B40" s="387">
        <v>244</v>
      </c>
      <c r="C40" s="387">
        <v>219</v>
      </c>
      <c r="D40" s="387">
        <v>210</v>
      </c>
      <c r="E40" s="387">
        <v>206</v>
      </c>
      <c r="F40" s="387">
        <v>168</v>
      </c>
      <c r="G40" s="387">
        <v>236</v>
      </c>
      <c r="H40" s="387">
        <v>246</v>
      </c>
      <c r="I40" s="387">
        <v>280</v>
      </c>
      <c r="J40" s="387">
        <v>290</v>
      </c>
      <c r="K40" s="388">
        <v>275</v>
      </c>
      <c r="L40" s="871">
        <v>-5.1724137931034484</v>
      </c>
    </row>
    <row r="41" spans="1:12">
      <c r="A41" s="673" t="s">
        <v>20</v>
      </c>
      <c r="B41" s="676">
        <v>202</v>
      </c>
      <c r="C41" s="676">
        <v>207</v>
      </c>
      <c r="D41" s="676">
        <v>202</v>
      </c>
      <c r="E41" s="676">
        <v>203</v>
      </c>
      <c r="F41" s="676">
        <v>218</v>
      </c>
      <c r="G41" s="676">
        <v>229</v>
      </c>
      <c r="H41" s="676">
        <v>221</v>
      </c>
      <c r="I41" s="676">
        <v>239</v>
      </c>
      <c r="J41" s="676">
        <v>229</v>
      </c>
      <c r="K41" s="677">
        <v>237</v>
      </c>
      <c r="L41" s="618">
        <v>3.4934497816593884</v>
      </c>
    </row>
    <row r="42" spans="1:12">
      <c r="A42" s="18" t="s">
        <v>175</v>
      </c>
      <c r="B42" s="387">
        <v>289</v>
      </c>
      <c r="C42" s="387">
        <v>283</v>
      </c>
      <c r="D42" s="387">
        <v>261</v>
      </c>
      <c r="E42" s="387">
        <v>275</v>
      </c>
      <c r="F42" s="387">
        <v>315</v>
      </c>
      <c r="G42" s="387">
        <v>324</v>
      </c>
      <c r="H42" s="387">
        <v>281</v>
      </c>
      <c r="I42" s="387">
        <v>307</v>
      </c>
      <c r="J42" s="387">
        <v>312</v>
      </c>
      <c r="K42" s="388">
        <v>315</v>
      </c>
      <c r="L42" s="294">
        <v>0.96153846153846156</v>
      </c>
    </row>
    <row r="43" spans="1:12">
      <c r="A43" s="17" t="s">
        <v>176</v>
      </c>
      <c r="B43" s="387">
        <v>130</v>
      </c>
      <c r="C43" s="387">
        <v>145</v>
      </c>
      <c r="D43" s="387">
        <v>146</v>
      </c>
      <c r="E43" s="387">
        <v>141</v>
      </c>
      <c r="F43" s="387">
        <v>151</v>
      </c>
      <c r="G43" s="387">
        <v>156</v>
      </c>
      <c r="H43" s="387">
        <v>141</v>
      </c>
      <c r="I43" s="387">
        <v>156</v>
      </c>
      <c r="J43" s="387">
        <v>153</v>
      </c>
      <c r="K43" s="388">
        <v>142</v>
      </c>
      <c r="L43" s="871">
        <v>-7.18954248366013</v>
      </c>
    </row>
    <row r="44" spans="1:12">
      <c r="A44" s="18" t="s">
        <v>177</v>
      </c>
      <c r="B44" s="387">
        <v>0</v>
      </c>
      <c r="C44" s="387">
        <v>0</v>
      </c>
      <c r="D44" s="387">
        <v>0</v>
      </c>
      <c r="E44" s="387">
        <v>0</v>
      </c>
      <c r="F44" s="387">
        <v>0</v>
      </c>
      <c r="G44" s="387">
        <v>0</v>
      </c>
      <c r="H44" s="387">
        <v>0</v>
      </c>
      <c r="I44" s="387">
        <v>0</v>
      </c>
      <c r="J44" s="387">
        <v>0</v>
      </c>
      <c r="K44" s="388">
        <v>7</v>
      </c>
      <c r="L44" s="388">
        <v>0</v>
      </c>
    </row>
    <row r="45" spans="1:12">
      <c r="A45" s="18" t="s">
        <v>191</v>
      </c>
      <c r="B45" s="387">
        <v>204</v>
      </c>
      <c r="C45" s="387">
        <v>207</v>
      </c>
      <c r="D45" s="387">
        <v>207</v>
      </c>
      <c r="E45" s="387">
        <v>200</v>
      </c>
      <c r="F45" s="387">
        <v>200</v>
      </c>
      <c r="G45" s="387">
        <v>202</v>
      </c>
      <c r="H45" s="387">
        <v>216</v>
      </c>
      <c r="I45" s="387">
        <v>220</v>
      </c>
      <c r="J45" s="387">
        <v>197</v>
      </c>
      <c r="K45" s="388">
        <v>203</v>
      </c>
      <c r="L45" s="871">
        <v>3.0456852791878175</v>
      </c>
    </row>
    <row r="46" spans="1:12">
      <c r="A46" s="18" t="s">
        <v>178</v>
      </c>
      <c r="B46" s="387">
        <v>0</v>
      </c>
      <c r="C46" s="387">
        <v>0</v>
      </c>
      <c r="D46" s="387">
        <v>0</v>
      </c>
      <c r="E46" s="387">
        <v>0</v>
      </c>
      <c r="F46" s="387">
        <v>0</v>
      </c>
      <c r="G46" s="387">
        <v>0</v>
      </c>
      <c r="H46" s="387">
        <v>0</v>
      </c>
      <c r="I46" s="387">
        <v>42</v>
      </c>
      <c r="J46" s="387">
        <v>0</v>
      </c>
      <c r="K46" s="388">
        <v>0</v>
      </c>
      <c r="L46" s="871" t="s">
        <v>415</v>
      </c>
    </row>
    <row r="47" spans="1:12">
      <c r="A47" s="19" t="s">
        <v>181</v>
      </c>
      <c r="B47" s="389">
        <v>152</v>
      </c>
      <c r="C47" s="389">
        <v>100</v>
      </c>
      <c r="D47" s="389">
        <v>93</v>
      </c>
      <c r="E47" s="389">
        <v>97</v>
      </c>
      <c r="F47" s="389">
        <v>118</v>
      </c>
      <c r="G47" s="389">
        <v>60</v>
      </c>
      <c r="H47" s="389">
        <v>128</v>
      </c>
      <c r="I47" s="389">
        <v>104</v>
      </c>
      <c r="J47" s="389">
        <v>99</v>
      </c>
      <c r="K47" s="390">
        <v>132</v>
      </c>
      <c r="L47" s="872">
        <v>33.333333333333329</v>
      </c>
    </row>
    <row r="48" spans="1:12" ht="11.25" customHeight="1">
      <c r="A48" s="562" t="s">
        <v>289</v>
      </c>
      <c r="B48" s="570"/>
      <c r="C48" s="570"/>
      <c r="D48" s="570"/>
      <c r="E48" s="570"/>
      <c r="F48" s="570"/>
      <c r="G48" s="570"/>
      <c r="H48" s="570"/>
      <c r="I48" s="570"/>
      <c r="J48" s="570"/>
      <c r="K48" s="570"/>
    </row>
    <row r="49" spans="1:11" ht="22.5" customHeight="1">
      <c r="A49" s="1100" t="s">
        <v>342</v>
      </c>
      <c r="B49" s="1101"/>
      <c r="C49" s="1101"/>
      <c r="D49" s="1101"/>
      <c r="E49" s="1101"/>
      <c r="F49" s="1101"/>
      <c r="G49" s="1101"/>
      <c r="H49" s="1101"/>
      <c r="I49" s="1101"/>
      <c r="J49" s="1101"/>
      <c r="K49" s="1101"/>
    </row>
  </sheetData>
  <sheetProtection password="ECB4" sheet="1" objects="1" scenarios="1"/>
  <mergeCells count="1">
    <mergeCell ref="A49:K49"/>
  </mergeCells>
  <phoneticPr fontId="10" type="noConversion"/>
  <hyperlinks>
    <hyperlink ref="A1" location="Contents!A1" display="Return to index" xr:uid="{00000000-0004-0000-1D00-000000000000}"/>
  </hyperlinks>
  <pageMargins left="0.74803149606299213" right="0.74803149606299213" top="0.98425196850393704" bottom="0.98425196850393704" header="0.51181102362204722" footer="0.51181102362204722"/>
  <pageSetup paperSize="9" scale="75"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6"/>
  <dimension ref="A1:R27"/>
  <sheetViews>
    <sheetView showGridLines="0" zoomScaleNormal="100" workbookViewId="0"/>
  </sheetViews>
  <sheetFormatPr baseColWidth="10" defaultColWidth="8.83203125" defaultRowHeight="13"/>
  <cols>
    <col min="1" max="2" width="10.5" customWidth="1"/>
    <col min="3" max="9" width="9.1640625" customWidth="1"/>
    <col min="14" max="14" width="9.1640625" customWidth="1"/>
  </cols>
  <sheetData>
    <row r="1" spans="1:18">
      <c r="A1" s="113" t="s">
        <v>89</v>
      </c>
    </row>
    <row r="2" spans="1:18" ht="14">
      <c r="A2" s="1" t="s">
        <v>430</v>
      </c>
    </row>
    <row r="3" spans="1:18" ht="12.75" customHeight="1">
      <c r="A3" s="1"/>
    </row>
    <row r="4" spans="1:18" ht="36">
      <c r="A4" s="790" t="s">
        <v>81</v>
      </c>
      <c r="B4" s="791" t="s">
        <v>262</v>
      </c>
      <c r="C4" s="792" t="s">
        <v>186</v>
      </c>
      <c r="D4" s="792" t="s">
        <v>118</v>
      </c>
      <c r="E4" s="792" t="s">
        <v>276</v>
      </c>
      <c r="F4" s="792" t="s">
        <v>277</v>
      </c>
      <c r="G4" s="792" t="s">
        <v>120</v>
      </c>
      <c r="H4" s="792" t="s">
        <v>121</v>
      </c>
      <c r="I4" s="793" t="s">
        <v>104</v>
      </c>
      <c r="J4" s="790" t="s">
        <v>81</v>
      </c>
      <c r="K4" s="792" t="s">
        <v>186</v>
      </c>
      <c r="L4" s="792" t="s">
        <v>118</v>
      </c>
      <c r="M4" s="792" t="s">
        <v>276</v>
      </c>
      <c r="N4" s="864" t="s">
        <v>413</v>
      </c>
      <c r="O4" s="792" t="s">
        <v>277</v>
      </c>
      <c r="P4" s="792" t="s">
        <v>120</v>
      </c>
      <c r="Q4" s="792" t="s">
        <v>121</v>
      </c>
      <c r="R4" s="793" t="s">
        <v>104</v>
      </c>
    </row>
    <row r="5" spans="1:18">
      <c r="A5" s="805" t="s">
        <v>117</v>
      </c>
      <c r="B5" s="476">
        <v>15296</v>
      </c>
      <c r="C5" s="391">
        <v>5332</v>
      </c>
      <c r="D5" s="391">
        <v>5229</v>
      </c>
      <c r="E5" s="391">
        <v>2192</v>
      </c>
      <c r="F5" s="391">
        <v>1264</v>
      </c>
      <c r="G5" s="391">
        <v>776</v>
      </c>
      <c r="H5" s="391">
        <v>455</v>
      </c>
      <c r="I5" s="392">
        <v>48</v>
      </c>
      <c r="J5" s="805" t="s">
        <v>117</v>
      </c>
      <c r="K5" s="794">
        <v>0.34858786610878661</v>
      </c>
      <c r="L5" s="794">
        <v>0.34185407949790797</v>
      </c>
      <c r="M5" s="794">
        <v>0.14330543933054393</v>
      </c>
      <c r="N5" s="865">
        <v>0.83374738493723854</v>
      </c>
      <c r="O5" s="794">
        <v>8.263598326359832E-2</v>
      </c>
      <c r="P5" s="794">
        <v>5.0732217573221758E-2</v>
      </c>
      <c r="Q5" s="794">
        <v>2.974633891213389E-2</v>
      </c>
      <c r="R5" s="795">
        <v>3.1380753138075313E-3</v>
      </c>
    </row>
    <row r="6" spans="1:18">
      <c r="A6" s="319" t="s">
        <v>127</v>
      </c>
      <c r="B6" s="476">
        <v>15926</v>
      </c>
      <c r="C6" s="391">
        <v>4529</v>
      </c>
      <c r="D6" s="391">
        <v>6153</v>
      </c>
      <c r="E6" s="391">
        <v>2437</v>
      </c>
      <c r="F6" s="391">
        <v>1478</v>
      </c>
      <c r="G6" s="391">
        <v>755</v>
      </c>
      <c r="H6" s="391">
        <v>523</v>
      </c>
      <c r="I6" s="392">
        <v>51</v>
      </c>
      <c r="J6" s="319" t="s">
        <v>127</v>
      </c>
      <c r="K6" s="794">
        <v>0.28437774708024616</v>
      </c>
      <c r="L6" s="794">
        <v>0.38634936581690316</v>
      </c>
      <c r="M6" s="794">
        <v>0.15302021851061157</v>
      </c>
      <c r="N6" s="865">
        <v>0.8237473314077608</v>
      </c>
      <c r="O6" s="794">
        <v>9.2804219515258066E-2</v>
      </c>
      <c r="P6" s="794">
        <v>4.7406756247645357E-2</v>
      </c>
      <c r="Q6" s="794">
        <v>3.2839382142408641E-2</v>
      </c>
      <c r="R6" s="795">
        <v>3.2023106869270377E-3</v>
      </c>
    </row>
    <row r="7" spans="1:18">
      <c r="A7" s="319" t="s">
        <v>136</v>
      </c>
      <c r="B7" s="476">
        <v>14768</v>
      </c>
      <c r="C7" s="391">
        <v>4339</v>
      </c>
      <c r="D7" s="391">
        <v>5471</v>
      </c>
      <c r="E7" s="391">
        <v>2418</v>
      </c>
      <c r="F7" s="391">
        <v>1390</v>
      </c>
      <c r="G7" s="391">
        <v>665</v>
      </c>
      <c r="H7" s="391">
        <v>436</v>
      </c>
      <c r="I7" s="392">
        <v>49</v>
      </c>
      <c r="J7" s="319" t="s">
        <v>136</v>
      </c>
      <c r="K7" s="794">
        <v>0.29381094257854823</v>
      </c>
      <c r="L7" s="794">
        <v>0.3704631635969664</v>
      </c>
      <c r="M7" s="794">
        <v>0.16373239436619719</v>
      </c>
      <c r="N7" s="865">
        <v>0.82800650054171188</v>
      </c>
      <c r="O7" s="794">
        <v>9.4122426868905748E-2</v>
      </c>
      <c r="P7" s="794">
        <v>4.5029794149512456E-2</v>
      </c>
      <c r="Q7" s="794">
        <v>2.9523293607800649E-2</v>
      </c>
      <c r="R7" s="795">
        <v>3.3179848320693392E-3</v>
      </c>
    </row>
    <row r="8" spans="1:18">
      <c r="A8" s="319" t="s">
        <v>161</v>
      </c>
      <c r="B8" s="476">
        <v>14139</v>
      </c>
      <c r="C8" s="391">
        <v>4140</v>
      </c>
      <c r="D8" s="391">
        <v>5223</v>
      </c>
      <c r="E8" s="391">
        <v>2247</v>
      </c>
      <c r="F8" s="391">
        <v>1301</v>
      </c>
      <c r="G8" s="391">
        <v>707</v>
      </c>
      <c r="H8" s="391">
        <v>475</v>
      </c>
      <c r="I8" s="392">
        <v>46</v>
      </c>
      <c r="J8" s="319" t="s">
        <v>161</v>
      </c>
      <c r="K8" s="794">
        <v>0.2928071292170592</v>
      </c>
      <c r="L8" s="794">
        <v>0.36940377678760872</v>
      </c>
      <c r="M8" s="794">
        <v>0.1589221302779546</v>
      </c>
      <c r="N8" s="865">
        <v>0.82113303628262257</v>
      </c>
      <c r="O8" s="794">
        <v>9.2014993988259422E-2</v>
      </c>
      <c r="P8" s="794">
        <v>5.0003536317985715E-2</v>
      </c>
      <c r="Q8" s="794">
        <v>3.3595020864276119E-2</v>
      </c>
      <c r="R8" s="795">
        <v>3.2534125468562133E-3</v>
      </c>
    </row>
    <row r="9" spans="1:18">
      <c r="A9" s="319" t="s">
        <v>205</v>
      </c>
      <c r="B9" s="476">
        <v>14008</v>
      </c>
      <c r="C9" s="391">
        <v>4103</v>
      </c>
      <c r="D9" s="391">
        <v>5229</v>
      </c>
      <c r="E9" s="391">
        <v>2170</v>
      </c>
      <c r="F9" s="391">
        <v>1434</v>
      </c>
      <c r="G9" s="391">
        <v>620</v>
      </c>
      <c r="H9" s="391">
        <v>419</v>
      </c>
      <c r="I9" s="392">
        <v>32</v>
      </c>
      <c r="J9" s="319" t="s">
        <v>205</v>
      </c>
      <c r="K9" s="794">
        <v>0.29290405482581383</v>
      </c>
      <c r="L9" s="794">
        <v>0.37328669331810393</v>
      </c>
      <c r="M9" s="794">
        <v>0.15491147915476872</v>
      </c>
      <c r="N9" s="865">
        <v>0.82110222729868654</v>
      </c>
      <c r="O9" s="794">
        <v>0.10237007424328955</v>
      </c>
      <c r="P9" s="794">
        <v>4.42604226156482E-2</v>
      </c>
      <c r="Q9" s="794">
        <v>2.9911479154768703E-2</v>
      </c>
      <c r="R9" s="795">
        <v>2.2844089091947459E-3</v>
      </c>
    </row>
    <row r="10" spans="1:18">
      <c r="A10" s="319" t="s">
        <v>264</v>
      </c>
      <c r="B10" s="476">
        <v>13749</v>
      </c>
      <c r="C10" s="391">
        <v>4067</v>
      </c>
      <c r="D10" s="391">
        <v>4850</v>
      </c>
      <c r="E10" s="391">
        <v>2254</v>
      </c>
      <c r="F10" s="391">
        <v>1481</v>
      </c>
      <c r="G10" s="391">
        <v>647</v>
      </c>
      <c r="H10" s="391">
        <v>423</v>
      </c>
      <c r="I10" s="392">
        <v>27</v>
      </c>
      <c r="J10" s="319" t="s">
        <v>264</v>
      </c>
      <c r="K10" s="794">
        <v>0.29580333115135649</v>
      </c>
      <c r="L10" s="794">
        <v>0.3527529274856353</v>
      </c>
      <c r="M10" s="794">
        <v>0.16393919557786021</v>
      </c>
      <c r="N10" s="865">
        <v>0.81249545421485192</v>
      </c>
      <c r="O10" s="794">
        <v>0.10771692486726307</v>
      </c>
      <c r="P10" s="794">
        <v>4.7057967852207436E-2</v>
      </c>
      <c r="Q10" s="794">
        <v>3.0765873881736853E-2</v>
      </c>
      <c r="R10" s="795">
        <v>1.9637791839406502E-3</v>
      </c>
    </row>
    <row r="11" spans="1:18">
      <c r="A11" s="319" t="s">
        <v>336</v>
      </c>
      <c r="B11" s="476">
        <v>12686</v>
      </c>
      <c r="C11" s="391">
        <v>3502</v>
      </c>
      <c r="D11" s="391">
        <v>4463</v>
      </c>
      <c r="E11" s="391">
        <v>2139</v>
      </c>
      <c r="F11" s="391">
        <v>1440</v>
      </c>
      <c r="G11" s="391">
        <v>646</v>
      </c>
      <c r="H11" s="391">
        <v>466</v>
      </c>
      <c r="I11" s="392">
        <v>30</v>
      </c>
      <c r="J11" s="319" t="s">
        <v>336</v>
      </c>
      <c r="K11" s="794">
        <v>0.27605234116348731</v>
      </c>
      <c r="L11" s="794">
        <v>0.35180513952388459</v>
      </c>
      <c r="M11" s="794">
        <v>0.16861106731830364</v>
      </c>
      <c r="N11" s="865">
        <v>0.79646854800567557</v>
      </c>
      <c r="O11" s="794">
        <v>0.11351095696042882</v>
      </c>
      <c r="P11" s="794">
        <v>5.0922276525303484E-2</v>
      </c>
      <c r="Q11" s="794">
        <v>3.6733406905249885E-2</v>
      </c>
      <c r="R11" s="795">
        <v>2.3648116033422669E-3</v>
      </c>
    </row>
    <row r="12" spans="1:18">
      <c r="A12" s="319" t="s">
        <v>343</v>
      </c>
      <c r="B12" s="476">
        <v>11968</v>
      </c>
      <c r="C12" s="391">
        <v>3190</v>
      </c>
      <c r="D12" s="391">
        <v>4275</v>
      </c>
      <c r="E12" s="391">
        <v>2036</v>
      </c>
      <c r="F12" s="391">
        <v>1388</v>
      </c>
      <c r="G12" s="391">
        <v>613</v>
      </c>
      <c r="H12" s="391">
        <v>439</v>
      </c>
      <c r="I12" s="392">
        <v>27</v>
      </c>
      <c r="J12" s="319" t="s">
        <v>343</v>
      </c>
      <c r="K12" s="794">
        <v>0.26654411764705882</v>
      </c>
      <c r="L12" s="794">
        <v>0.35720254010695185</v>
      </c>
      <c r="M12" s="794">
        <v>0.17012032085561499</v>
      </c>
      <c r="N12" s="865">
        <v>0.79386697860962574</v>
      </c>
      <c r="O12" s="794">
        <v>0.11597593582887701</v>
      </c>
      <c r="P12" s="794">
        <v>5.1219919786096253E-2</v>
      </c>
      <c r="Q12" s="794">
        <v>3.6681149732620322E-2</v>
      </c>
      <c r="R12" s="795">
        <v>2.2560160427807486E-3</v>
      </c>
    </row>
    <row r="13" spans="1:18">
      <c r="A13" s="319" t="s">
        <v>365</v>
      </c>
      <c r="B13" s="476">
        <v>12202</v>
      </c>
      <c r="C13" s="391">
        <v>3139</v>
      </c>
      <c r="D13" s="391">
        <v>4285</v>
      </c>
      <c r="E13" s="391">
        <v>2161</v>
      </c>
      <c r="F13" s="391">
        <v>1469</v>
      </c>
      <c r="G13" s="391">
        <v>647</v>
      </c>
      <c r="H13" s="391">
        <v>463</v>
      </c>
      <c r="I13" s="392">
        <v>37</v>
      </c>
      <c r="J13" s="319" t="s">
        <v>365</v>
      </c>
      <c r="K13" s="794">
        <v>0.25725290935912143</v>
      </c>
      <c r="L13" s="794">
        <v>0.3511719390263891</v>
      </c>
      <c r="M13" s="794">
        <v>0.1771021144074742</v>
      </c>
      <c r="N13" s="865">
        <v>0.78552696279298484</v>
      </c>
      <c r="O13" s="794">
        <v>0.12039009998360925</v>
      </c>
      <c r="P13" s="794">
        <v>5.3024094410752336E-2</v>
      </c>
      <c r="Q13" s="794">
        <v>3.7944599246025244E-2</v>
      </c>
      <c r="R13" s="795">
        <v>3.0322897885592527E-3</v>
      </c>
    </row>
    <row r="14" spans="1:18">
      <c r="A14" s="681" t="s">
        <v>471</v>
      </c>
      <c r="B14" s="682">
        <v>11076</v>
      </c>
      <c r="C14" s="683">
        <v>2551</v>
      </c>
      <c r="D14" s="683">
        <v>3704</v>
      </c>
      <c r="E14" s="683">
        <v>2069</v>
      </c>
      <c r="F14" s="683">
        <v>1600</v>
      </c>
      <c r="G14" s="683">
        <v>625</v>
      </c>
      <c r="H14" s="683">
        <v>486</v>
      </c>
      <c r="I14" s="684">
        <v>41</v>
      </c>
      <c r="J14" s="681" t="s">
        <v>471</v>
      </c>
      <c r="K14" s="796">
        <v>0.23031780426146622</v>
      </c>
      <c r="L14" s="796">
        <v>0.33441675695196821</v>
      </c>
      <c r="M14" s="796">
        <v>0.18680028891296496</v>
      </c>
      <c r="N14" s="866">
        <v>0.75153485012639942</v>
      </c>
      <c r="O14" s="796">
        <v>0.14445648248465151</v>
      </c>
      <c r="P14" s="796">
        <v>5.6428313470566989E-2</v>
      </c>
      <c r="Q14" s="796">
        <v>4.3878656554712896E-2</v>
      </c>
      <c r="R14" s="797">
        <v>3.7016973636691945E-3</v>
      </c>
    </row>
    <row r="15" spans="1:18" ht="11.25" customHeight="1">
      <c r="A15" s="562" t="s">
        <v>375</v>
      </c>
      <c r="B15" s="296"/>
      <c r="C15" s="296"/>
      <c r="D15" s="296"/>
      <c r="E15" s="296"/>
      <c r="F15" s="296"/>
      <c r="G15" s="296"/>
      <c r="H15" s="296"/>
      <c r="I15" s="296"/>
    </row>
    <row r="16" spans="1:18" ht="11.25" customHeight="1">
      <c r="A16" s="562"/>
      <c r="B16" s="296"/>
      <c r="C16" s="296"/>
      <c r="D16" s="296"/>
      <c r="E16" s="296"/>
      <c r="F16" s="296"/>
      <c r="G16" s="296"/>
      <c r="H16" s="296"/>
      <c r="I16" s="296"/>
    </row>
    <row r="18" spans="2:9">
      <c r="B18" s="417"/>
      <c r="C18" s="418"/>
      <c r="D18" s="418"/>
      <c r="E18" s="418"/>
      <c r="F18" s="418"/>
      <c r="G18" s="418"/>
      <c r="H18" s="418"/>
      <c r="I18" s="418"/>
    </row>
    <row r="19" spans="2:9">
      <c r="B19" s="417"/>
      <c r="C19" s="418"/>
      <c r="D19" s="418"/>
      <c r="E19" s="418"/>
      <c r="F19" s="418"/>
      <c r="G19" s="418"/>
      <c r="H19" s="418"/>
      <c r="I19" s="418"/>
    </row>
    <row r="20" spans="2:9">
      <c r="B20" s="417"/>
      <c r="C20" s="418"/>
      <c r="D20" s="418"/>
      <c r="E20" s="418"/>
      <c r="F20" s="418"/>
      <c r="G20" s="418"/>
      <c r="H20" s="418"/>
      <c r="I20" s="418"/>
    </row>
    <row r="21" spans="2:9">
      <c r="B21" s="417"/>
      <c r="C21" s="418"/>
      <c r="D21" s="418"/>
      <c r="E21" s="418"/>
      <c r="F21" s="418"/>
      <c r="G21" s="418"/>
      <c r="H21" s="418"/>
      <c r="I21" s="418"/>
    </row>
    <row r="22" spans="2:9">
      <c r="B22" s="417"/>
      <c r="C22" s="418"/>
      <c r="D22" s="418"/>
      <c r="E22" s="418"/>
      <c r="F22" s="418"/>
      <c r="G22" s="418"/>
      <c r="H22" s="418"/>
      <c r="I22" s="418"/>
    </row>
    <row r="23" spans="2:9">
      <c r="B23" s="417"/>
      <c r="C23" s="418"/>
      <c r="D23" s="418"/>
      <c r="E23" s="418"/>
      <c r="F23" s="418"/>
      <c r="G23" s="418"/>
      <c r="H23" s="418"/>
      <c r="I23" s="418"/>
    </row>
    <row r="24" spans="2:9">
      <c r="B24" s="417"/>
      <c r="C24" s="418"/>
      <c r="D24" s="418"/>
      <c r="E24" s="418"/>
      <c r="F24" s="418"/>
      <c r="G24" s="418"/>
      <c r="H24" s="418"/>
      <c r="I24" s="418"/>
    </row>
    <row r="25" spans="2:9">
      <c r="B25" s="417"/>
      <c r="C25" s="418"/>
      <c r="D25" s="418"/>
      <c r="E25" s="439"/>
      <c r="F25" s="418"/>
      <c r="G25" s="418"/>
      <c r="H25" s="418"/>
      <c r="I25" s="418"/>
    </row>
    <row r="26" spans="2:9">
      <c r="B26" s="417"/>
      <c r="C26" s="418"/>
      <c r="D26" s="418"/>
      <c r="E26" s="418"/>
      <c r="F26" s="418"/>
      <c r="G26" s="418"/>
      <c r="H26" s="418"/>
      <c r="I26" s="418"/>
    </row>
    <row r="27" spans="2:9">
      <c r="B27" s="417"/>
      <c r="C27" s="418"/>
      <c r="D27" s="418"/>
      <c r="E27" s="418"/>
      <c r="F27" s="418"/>
      <c r="G27" s="418"/>
      <c r="H27" s="418"/>
      <c r="I27" s="418"/>
    </row>
  </sheetData>
  <sheetProtection password="ECB4" sheet="1" objects="1" scenarios="1"/>
  <hyperlinks>
    <hyperlink ref="A1" location="Contents!A1" display="Return to index" xr:uid="{00000000-0004-0000-1E00-000000000000}"/>
  </hyperlinks>
  <pageMargins left="0.7" right="0.7" top="0.75" bottom="0.75" header="0.3" footer="0.3"/>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27">
    <pageSetUpPr fitToPage="1"/>
  </sheetPr>
  <dimension ref="A1:P66"/>
  <sheetViews>
    <sheetView showGridLines="0" workbookViewId="0"/>
  </sheetViews>
  <sheetFormatPr baseColWidth="10" defaultColWidth="9.1640625" defaultRowHeight="13"/>
  <cols>
    <col min="1" max="1" width="23" style="99" customWidth="1"/>
    <col min="2" max="2" width="6.1640625" style="99" customWidth="1"/>
    <col min="3" max="12" width="9.1640625" style="99"/>
    <col min="13" max="13" width="8.5" style="99" customWidth="1"/>
    <col min="14" max="15" width="9.1640625" style="99"/>
    <col min="16" max="16" width="9.1640625" style="266"/>
    <col min="17" max="16384" width="9.1640625" style="99"/>
  </cols>
  <sheetData>
    <row r="1" spans="1:16">
      <c r="A1" s="137" t="s">
        <v>89</v>
      </c>
    </row>
    <row r="2" spans="1:16" ht="14">
      <c r="A2" s="20" t="s">
        <v>503</v>
      </c>
      <c r="B2" s="88"/>
      <c r="C2" s="87"/>
      <c r="D2" s="87"/>
      <c r="E2" s="87"/>
      <c r="F2" s="89"/>
      <c r="G2" s="89"/>
      <c r="H2" s="89"/>
      <c r="I2" s="89"/>
      <c r="J2" s="89"/>
      <c r="K2" s="89"/>
      <c r="L2" s="89"/>
      <c r="M2" s="20"/>
    </row>
    <row r="3" spans="1:16" ht="12.75" customHeight="1">
      <c r="A3" s="20"/>
      <c r="B3" s="88"/>
      <c r="C3" s="87"/>
      <c r="D3" s="87"/>
      <c r="E3" s="87"/>
      <c r="F3" s="89"/>
      <c r="G3" s="89"/>
      <c r="H3" s="89"/>
      <c r="I3" s="89"/>
      <c r="J3" s="89"/>
      <c r="K3" s="89"/>
      <c r="L3" s="89"/>
      <c r="M3" s="20"/>
    </row>
    <row r="4" spans="1:16" s="502" customFormat="1" ht="33" customHeight="1">
      <c r="A4" s="1102"/>
      <c r="B4" s="1103"/>
      <c r="C4" s="451" t="s">
        <v>117</v>
      </c>
      <c r="D4" s="451" t="s">
        <v>127</v>
      </c>
      <c r="E4" s="451" t="s">
        <v>136</v>
      </c>
      <c r="F4" s="451" t="s">
        <v>161</v>
      </c>
      <c r="G4" s="451" t="s">
        <v>205</v>
      </c>
      <c r="H4" s="451" t="s">
        <v>264</v>
      </c>
      <c r="I4" s="500" t="s">
        <v>336</v>
      </c>
      <c r="J4" s="500" t="s">
        <v>343</v>
      </c>
      <c r="K4" s="500" t="s">
        <v>365</v>
      </c>
      <c r="L4" s="501" t="s">
        <v>471</v>
      </c>
      <c r="M4" s="265" t="s">
        <v>476</v>
      </c>
      <c r="P4" s="503"/>
    </row>
    <row r="5" spans="1:16" ht="20" customHeight="1">
      <c r="A5" s="692" t="s">
        <v>33</v>
      </c>
      <c r="B5" s="689"/>
      <c r="C5" s="690">
        <v>115581</v>
      </c>
      <c r="D5" s="690">
        <v>108424</v>
      </c>
      <c r="E5" s="690">
        <v>101018</v>
      </c>
      <c r="F5" s="690">
        <v>105658</v>
      </c>
      <c r="G5" s="690">
        <v>106575</v>
      </c>
      <c r="H5" s="690">
        <v>99954</v>
      </c>
      <c r="I5" s="690">
        <v>92330</v>
      </c>
      <c r="J5" s="690">
        <v>83177</v>
      </c>
      <c r="K5" s="690">
        <v>78488</v>
      </c>
      <c r="L5" s="690">
        <v>75251</v>
      </c>
      <c r="M5" s="691">
        <v>-4.1241973295280783</v>
      </c>
      <c r="O5" s="245"/>
    </row>
    <row r="6" spans="1:16">
      <c r="A6" s="77" t="s">
        <v>251</v>
      </c>
      <c r="B6" s="78" t="s">
        <v>9</v>
      </c>
      <c r="C6" s="394">
        <v>97042</v>
      </c>
      <c r="D6" s="394">
        <v>90902</v>
      </c>
      <c r="E6" s="394">
        <v>84347</v>
      </c>
      <c r="F6" s="394">
        <v>87983</v>
      </c>
      <c r="G6" s="394">
        <v>88650</v>
      </c>
      <c r="H6" s="394">
        <v>83010</v>
      </c>
      <c r="I6" s="394">
        <v>76476</v>
      </c>
      <c r="J6" s="394">
        <v>68572</v>
      </c>
      <c r="K6" s="394">
        <v>64655</v>
      </c>
      <c r="L6" s="394">
        <v>62126</v>
      </c>
      <c r="M6" s="834">
        <v>-3.9115304307478116</v>
      </c>
      <c r="O6" s="245"/>
    </row>
    <row r="7" spans="1:16">
      <c r="A7" s="31"/>
      <c r="B7" s="5" t="s">
        <v>34</v>
      </c>
      <c r="C7" s="354">
        <v>15145</v>
      </c>
      <c r="D7" s="354">
        <v>13135</v>
      </c>
      <c r="E7" s="354">
        <v>10358</v>
      </c>
      <c r="F7" s="354">
        <v>9187</v>
      </c>
      <c r="G7" s="354">
        <v>8628</v>
      </c>
      <c r="H7" s="354">
        <v>8417</v>
      </c>
      <c r="I7" s="354">
        <v>7599</v>
      </c>
      <c r="J7" s="354">
        <v>6401</v>
      </c>
      <c r="K7" s="354">
        <v>5696</v>
      </c>
      <c r="L7" s="354">
        <v>5182</v>
      </c>
      <c r="M7" s="835">
        <v>-9.0238764044943807</v>
      </c>
      <c r="O7" s="245"/>
    </row>
    <row r="8" spans="1:16">
      <c r="A8" s="31"/>
      <c r="B8" s="5" t="s">
        <v>32</v>
      </c>
      <c r="C8" s="354">
        <v>35177</v>
      </c>
      <c r="D8" s="354">
        <v>32761</v>
      </c>
      <c r="E8" s="354">
        <v>30338</v>
      </c>
      <c r="F8" s="354">
        <v>30705</v>
      </c>
      <c r="G8" s="354">
        <v>30155</v>
      </c>
      <c r="H8" s="354">
        <v>28123</v>
      </c>
      <c r="I8" s="354">
        <v>25777</v>
      </c>
      <c r="J8" s="354">
        <v>22480</v>
      </c>
      <c r="K8" s="354">
        <v>20753</v>
      </c>
      <c r="L8" s="354">
        <v>19130</v>
      </c>
      <c r="M8" s="835">
        <v>-7.8205560641834921</v>
      </c>
      <c r="O8" s="245"/>
    </row>
    <row r="9" spans="1:16">
      <c r="A9" s="31"/>
      <c r="B9" s="5" t="s">
        <v>29</v>
      </c>
      <c r="C9" s="354">
        <v>23564</v>
      </c>
      <c r="D9" s="354">
        <v>22467</v>
      </c>
      <c r="E9" s="354">
        <v>21567</v>
      </c>
      <c r="F9" s="354">
        <v>22836</v>
      </c>
      <c r="G9" s="354">
        <v>23756</v>
      </c>
      <c r="H9" s="354">
        <v>22101</v>
      </c>
      <c r="I9" s="354">
        <v>20699</v>
      </c>
      <c r="J9" s="354">
        <v>19347</v>
      </c>
      <c r="K9" s="354">
        <v>18755</v>
      </c>
      <c r="L9" s="354">
        <v>18584</v>
      </c>
      <c r="M9" s="835">
        <v>-0.91175686483604412</v>
      </c>
      <c r="O9" s="245"/>
    </row>
    <row r="10" spans="1:16">
      <c r="A10" s="31"/>
      <c r="B10" s="5" t="s">
        <v>279</v>
      </c>
      <c r="C10" s="354">
        <v>23156</v>
      </c>
      <c r="D10" s="354">
        <v>22539</v>
      </c>
      <c r="E10" s="354">
        <v>22084</v>
      </c>
      <c r="F10" s="354">
        <v>25255</v>
      </c>
      <c r="G10" s="354">
        <v>26111</v>
      </c>
      <c r="H10" s="354">
        <v>24369</v>
      </c>
      <c r="I10" s="354">
        <v>22401</v>
      </c>
      <c r="J10" s="354">
        <v>20344</v>
      </c>
      <c r="K10" s="354">
        <v>19451</v>
      </c>
      <c r="L10" s="354">
        <v>19230</v>
      </c>
      <c r="M10" s="835">
        <v>-1.1361883707778575</v>
      </c>
      <c r="O10" s="245"/>
    </row>
    <row r="11" spans="1:16">
      <c r="A11" s="77" t="s">
        <v>252</v>
      </c>
      <c r="B11" s="78" t="s">
        <v>9</v>
      </c>
      <c r="C11" s="394">
        <v>18532</v>
      </c>
      <c r="D11" s="394">
        <v>17437</v>
      </c>
      <c r="E11" s="394">
        <v>16558</v>
      </c>
      <c r="F11" s="394">
        <v>17590</v>
      </c>
      <c r="G11" s="394">
        <v>17921</v>
      </c>
      <c r="H11" s="394">
        <v>16944</v>
      </c>
      <c r="I11" s="394">
        <v>15852</v>
      </c>
      <c r="J11" s="394">
        <v>14603</v>
      </c>
      <c r="K11" s="394">
        <v>13833</v>
      </c>
      <c r="L11" s="394">
        <v>13123</v>
      </c>
      <c r="M11" s="834">
        <v>-5.1326537988867216</v>
      </c>
      <c r="O11" s="245"/>
    </row>
    <row r="12" spans="1:16">
      <c r="A12" s="79"/>
      <c r="B12" s="5" t="s">
        <v>34</v>
      </c>
      <c r="C12" s="354">
        <v>2228</v>
      </c>
      <c r="D12" s="354">
        <v>1952</v>
      </c>
      <c r="E12" s="354">
        <v>1616</v>
      </c>
      <c r="F12" s="354">
        <v>1429</v>
      </c>
      <c r="G12" s="354">
        <v>1448</v>
      </c>
      <c r="H12" s="354">
        <v>1358</v>
      </c>
      <c r="I12" s="354">
        <v>1217</v>
      </c>
      <c r="J12" s="354">
        <v>1090</v>
      </c>
      <c r="K12" s="354">
        <v>942</v>
      </c>
      <c r="L12" s="354">
        <v>842</v>
      </c>
      <c r="M12" s="835">
        <v>-10.615711252653925</v>
      </c>
      <c r="O12" s="245"/>
    </row>
    <row r="13" spans="1:16">
      <c r="A13" s="80"/>
      <c r="B13" s="5" t="s">
        <v>32</v>
      </c>
      <c r="C13" s="354">
        <v>6573</v>
      </c>
      <c r="D13" s="354">
        <v>5989</v>
      </c>
      <c r="E13" s="354">
        <v>5874</v>
      </c>
      <c r="F13" s="354">
        <v>5656</v>
      </c>
      <c r="G13" s="354">
        <v>5515</v>
      </c>
      <c r="H13" s="354">
        <v>5178</v>
      </c>
      <c r="I13" s="354">
        <v>4666</v>
      </c>
      <c r="J13" s="354">
        <v>4048</v>
      </c>
      <c r="K13" s="354">
        <v>3757</v>
      </c>
      <c r="L13" s="354">
        <v>3615</v>
      </c>
      <c r="M13" s="835">
        <v>-3.7796113920681385</v>
      </c>
      <c r="O13" s="245"/>
    </row>
    <row r="14" spans="1:16">
      <c r="A14" s="80"/>
      <c r="B14" s="5" t="s">
        <v>29</v>
      </c>
      <c r="C14" s="354">
        <v>4985</v>
      </c>
      <c r="D14" s="354">
        <v>4853</v>
      </c>
      <c r="E14" s="354">
        <v>4492</v>
      </c>
      <c r="F14" s="354">
        <v>5001</v>
      </c>
      <c r="G14" s="354">
        <v>5313</v>
      </c>
      <c r="H14" s="354">
        <v>4998</v>
      </c>
      <c r="I14" s="354">
        <v>4964</v>
      </c>
      <c r="J14" s="354">
        <v>4821</v>
      </c>
      <c r="K14" s="354">
        <v>4658</v>
      </c>
      <c r="L14" s="354">
        <v>4420</v>
      </c>
      <c r="M14" s="835">
        <v>-5.1094890510948954</v>
      </c>
      <c r="O14" s="245"/>
    </row>
    <row r="15" spans="1:16">
      <c r="A15" s="80"/>
      <c r="B15" s="5" t="s">
        <v>279</v>
      </c>
      <c r="C15" s="354">
        <v>4746</v>
      </c>
      <c r="D15" s="354">
        <v>4643</v>
      </c>
      <c r="E15" s="354">
        <v>4576</v>
      </c>
      <c r="F15" s="354">
        <v>5504</v>
      </c>
      <c r="G15" s="354">
        <v>5645</v>
      </c>
      <c r="H15" s="354">
        <v>5410</v>
      </c>
      <c r="I15" s="354">
        <v>5005</v>
      </c>
      <c r="J15" s="354">
        <v>4644</v>
      </c>
      <c r="K15" s="354">
        <v>4476</v>
      </c>
      <c r="L15" s="354">
        <v>4246</v>
      </c>
      <c r="M15" s="835">
        <v>-5.138516532618409</v>
      </c>
      <c r="O15" s="245"/>
    </row>
    <row r="16" spans="1:16" ht="20" customHeight="1">
      <c r="A16" s="685" t="s">
        <v>253</v>
      </c>
      <c r="B16" s="688"/>
      <c r="C16" s="687">
        <v>15320</v>
      </c>
      <c r="D16" s="687">
        <v>15950</v>
      </c>
      <c r="E16" s="687">
        <v>14789</v>
      </c>
      <c r="F16" s="687">
        <v>14172</v>
      </c>
      <c r="G16" s="687">
        <v>14038</v>
      </c>
      <c r="H16" s="687">
        <v>13755</v>
      </c>
      <c r="I16" s="687">
        <v>12699</v>
      </c>
      <c r="J16" s="687">
        <v>11980</v>
      </c>
      <c r="K16" s="687">
        <v>12221</v>
      </c>
      <c r="L16" s="687">
        <v>11101</v>
      </c>
      <c r="M16" s="836">
        <v>-9.1645528189182599</v>
      </c>
      <c r="O16" s="245"/>
    </row>
    <row r="17" spans="1:15">
      <c r="A17" s="77" t="s">
        <v>254</v>
      </c>
      <c r="B17" s="78" t="s">
        <v>9</v>
      </c>
      <c r="C17" s="394">
        <v>14018</v>
      </c>
      <c r="D17" s="394">
        <v>14582</v>
      </c>
      <c r="E17" s="394">
        <v>13499</v>
      </c>
      <c r="F17" s="394">
        <v>12959</v>
      </c>
      <c r="G17" s="394">
        <v>12745</v>
      </c>
      <c r="H17" s="394">
        <v>12563</v>
      </c>
      <c r="I17" s="394">
        <v>11704</v>
      </c>
      <c r="J17" s="394">
        <v>10839</v>
      </c>
      <c r="K17" s="394">
        <v>11115</v>
      </c>
      <c r="L17" s="394">
        <v>10157</v>
      </c>
      <c r="M17" s="834">
        <v>-8.6189833558254598</v>
      </c>
      <c r="O17" s="827"/>
    </row>
    <row r="18" spans="1:15">
      <c r="A18" s="31"/>
      <c r="B18" s="5" t="s">
        <v>34</v>
      </c>
      <c r="C18" s="354">
        <v>2014</v>
      </c>
      <c r="D18" s="354">
        <v>2050</v>
      </c>
      <c r="E18" s="354">
        <v>1588</v>
      </c>
      <c r="F18" s="354">
        <v>1238</v>
      </c>
      <c r="G18" s="354">
        <v>1137</v>
      </c>
      <c r="H18" s="354">
        <v>1190</v>
      </c>
      <c r="I18" s="354">
        <v>1007</v>
      </c>
      <c r="J18" s="354">
        <v>758</v>
      </c>
      <c r="K18" s="354">
        <v>771</v>
      </c>
      <c r="L18" s="354">
        <v>598</v>
      </c>
      <c r="M18" s="835">
        <v>-22.438391699092087</v>
      </c>
      <c r="O18" s="245"/>
    </row>
    <row r="19" spans="1:15">
      <c r="A19" s="31"/>
      <c r="B19" s="5" t="s">
        <v>32</v>
      </c>
      <c r="C19" s="354">
        <v>6074</v>
      </c>
      <c r="D19" s="354">
        <v>6059</v>
      </c>
      <c r="E19" s="354">
        <v>5486</v>
      </c>
      <c r="F19" s="354">
        <v>5021</v>
      </c>
      <c r="G19" s="354">
        <v>4983</v>
      </c>
      <c r="H19" s="354">
        <v>4748</v>
      </c>
      <c r="I19" s="354">
        <v>4415</v>
      </c>
      <c r="J19" s="354">
        <v>3948</v>
      </c>
      <c r="K19" s="354">
        <v>3948</v>
      </c>
      <c r="L19" s="354">
        <v>3371</v>
      </c>
      <c r="M19" s="835">
        <v>-14.614994934143866</v>
      </c>
      <c r="O19" s="245"/>
    </row>
    <row r="20" spans="1:15">
      <c r="A20" s="31"/>
      <c r="B20" s="5" t="s">
        <v>29</v>
      </c>
      <c r="C20" s="354">
        <v>3776</v>
      </c>
      <c r="D20" s="354">
        <v>4094</v>
      </c>
      <c r="E20" s="354">
        <v>3973</v>
      </c>
      <c r="F20" s="354">
        <v>4025</v>
      </c>
      <c r="G20" s="354">
        <v>3903</v>
      </c>
      <c r="H20" s="354">
        <v>3914</v>
      </c>
      <c r="I20" s="354">
        <v>3672</v>
      </c>
      <c r="J20" s="354">
        <v>3682</v>
      </c>
      <c r="K20" s="354">
        <v>3835</v>
      </c>
      <c r="L20" s="354">
        <v>3765</v>
      </c>
      <c r="M20" s="835">
        <v>-1.8252933507170832</v>
      </c>
      <c r="O20" s="245"/>
    </row>
    <row r="21" spans="1:15">
      <c r="A21" s="31"/>
      <c r="B21" s="5" t="s">
        <v>279</v>
      </c>
      <c r="C21" s="354">
        <v>2154</v>
      </c>
      <c r="D21" s="354">
        <v>2379</v>
      </c>
      <c r="E21" s="354">
        <v>2452</v>
      </c>
      <c r="F21" s="354">
        <v>2675</v>
      </c>
      <c r="G21" s="354">
        <v>2722</v>
      </c>
      <c r="H21" s="354">
        <v>2711</v>
      </c>
      <c r="I21" s="354">
        <v>2610</v>
      </c>
      <c r="J21" s="354">
        <v>2451</v>
      </c>
      <c r="K21" s="354">
        <v>2561</v>
      </c>
      <c r="L21" s="354">
        <v>2423</v>
      </c>
      <c r="M21" s="835">
        <v>-5.3885201093322959</v>
      </c>
      <c r="O21" s="245"/>
    </row>
    <row r="22" spans="1:15">
      <c r="A22" s="77" t="s">
        <v>255</v>
      </c>
      <c r="B22" s="78" t="s">
        <v>9</v>
      </c>
      <c r="C22" s="394">
        <v>1302</v>
      </c>
      <c r="D22" s="394">
        <v>1368</v>
      </c>
      <c r="E22" s="394">
        <v>1290</v>
      </c>
      <c r="F22" s="394">
        <v>1213</v>
      </c>
      <c r="G22" s="394">
        <v>1293</v>
      </c>
      <c r="H22" s="394">
        <v>1192</v>
      </c>
      <c r="I22" s="394">
        <v>995</v>
      </c>
      <c r="J22" s="394">
        <v>1141</v>
      </c>
      <c r="K22" s="394">
        <v>1106</v>
      </c>
      <c r="L22" s="394">
        <v>944</v>
      </c>
      <c r="M22" s="834">
        <v>-14.647377938517181</v>
      </c>
      <c r="O22" s="245"/>
    </row>
    <row r="23" spans="1:15">
      <c r="A23" s="79"/>
      <c r="B23" s="5" t="s">
        <v>34</v>
      </c>
      <c r="C23" s="354">
        <v>168</v>
      </c>
      <c r="D23" s="354">
        <v>160</v>
      </c>
      <c r="E23" s="354">
        <v>116</v>
      </c>
      <c r="F23" s="354">
        <v>83</v>
      </c>
      <c r="G23" s="354">
        <v>84</v>
      </c>
      <c r="H23" s="354">
        <v>72</v>
      </c>
      <c r="I23" s="354">
        <v>52</v>
      </c>
      <c r="J23" s="354">
        <v>61</v>
      </c>
      <c r="K23" s="354">
        <v>49</v>
      </c>
      <c r="L23" s="354">
        <v>35</v>
      </c>
      <c r="M23" s="835">
        <v>-28.571428571428569</v>
      </c>
      <c r="O23" s="245"/>
    </row>
    <row r="24" spans="1:15">
      <c r="A24" s="80"/>
      <c r="B24" s="5" t="s">
        <v>32</v>
      </c>
      <c r="C24" s="354">
        <v>588</v>
      </c>
      <c r="D24" s="354">
        <v>620</v>
      </c>
      <c r="E24" s="354">
        <v>599</v>
      </c>
      <c r="F24" s="354">
        <v>491</v>
      </c>
      <c r="G24" s="354">
        <v>483</v>
      </c>
      <c r="H24" s="354">
        <v>400</v>
      </c>
      <c r="I24" s="354">
        <v>325</v>
      </c>
      <c r="J24" s="354">
        <v>324</v>
      </c>
      <c r="K24" s="354">
        <v>302</v>
      </c>
      <c r="L24" s="354">
        <v>267</v>
      </c>
      <c r="M24" s="835">
        <v>-11.589403973509938</v>
      </c>
      <c r="O24" s="245"/>
    </row>
    <row r="25" spans="1:15">
      <c r="A25" s="80"/>
      <c r="B25" s="5" t="s">
        <v>29</v>
      </c>
      <c r="C25" s="354">
        <v>324</v>
      </c>
      <c r="D25" s="354">
        <v>349</v>
      </c>
      <c r="E25" s="354">
        <v>345</v>
      </c>
      <c r="F25" s="354">
        <v>395</v>
      </c>
      <c r="G25" s="354">
        <v>488</v>
      </c>
      <c r="H25" s="354">
        <v>462</v>
      </c>
      <c r="I25" s="354">
        <v>377</v>
      </c>
      <c r="J25" s="354">
        <v>500</v>
      </c>
      <c r="K25" s="354">
        <v>515</v>
      </c>
      <c r="L25" s="354">
        <v>427</v>
      </c>
      <c r="M25" s="835">
        <v>-17.087378640776695</v>
      </c>
      <c r="O25" s="245"/>
    </row>
    <row r="26" spans="1:15">
      <c r="A26" s="80"/>
      <c r="B26" s="5" t="s">
        <v>279</v>
      </c>
      <c r="C26" s="354">
        <v>222</v>
      </c>
      <c r="D26" s="354">
        <v>239</v>
      </c>
      <c r="E26" s="354">
        <v>230</v>
      </c>
      <c r="F26" s="354">
        <v>244</v>
      </c>
      <c r="G26" s="354">
        <v>238</v>
      </c>
      <c r="H26" s="354">
        <v>258</v>
      </c>
      <c r="I26" s="354">
        <v>241</v>
      </c>
      <c r="J26" s="354">
        <v>256</v>
      </c>
      <c r="K26" s="354">
        <v>240</v>
      </c>
      <c r="L26" s="354">
        <v>215</v>
      </c>
      <c r="M26" s="835">
        <v>-10.416666666666663</v>
      </c>
      <c r="O26" s="245"/>
    </row>
    <row r="27" spans="1:15" ht="20" customHeight="1">
      <c r="A27" s="602" t="s">
        <v>256</v>
      </c>
      <c r="B27" s="688"/>
      <c r="C27" s="687">
        <v>15615</v>
      </c>
      <c r="D27" s="687">
        <v>16937</v>
      </c>
      <c r="E27" s="687">
        <v>17263</v>
      </c>
      <c r="F27" s="687">
        <v>18272</v>
      </c>
      <c r="G27" s="687">
        <v>18580</v>
      </c>
      <c r="H27" s="687">
        <v>18952</v>
      </c>
      <c r="I27" s="687">
        <v>18644</v>
      </c>
      <c r="J27" s="687">
        <v>17301</v>
      </c>
      <c r="K27" s="687">
        <v>15211</v>
      </c>
      <c r="L27" s="687">
        <v>16296</v>
      </c>
      <c r="M27" s="836">
        <v>7.1329958582604602</v>
      </c>
      <c r="O27" s="245"/>
    </row>
    <row r="28" spans="1:15">
      <c r="A28" s="77" t="s">
        <v>257</v>
      </c>
      <c r="B28" s="78" t="s">
        <v>9</v>
      </c>
      <c r="C28" s="394">
        <v>12977</v>
      </c>
      <c r="D28" s="394">
        <v>14090</v>
      </c>
      <c r="E28" s="394">
        <v>14395</v>
      </c>
      <c r="F28" s="394">
        <v>15245</v>
      </c>
      <c r="G28" s="394">
        <v>15503</v>
      </c>
      <c r="H28" s="394">
        <v>15866</v>
      </c>
      <c r="I28" s="394">
        <v>15623</v>
      </c>
      <c r="J28" s="394">
        <v>14444</v>
      </c>
      <c r="K28" s="394">
        <v>12777</v>
      </c>
      <c r="L28" s="395">
        <v>13751</v>
      </c>
      <c r="M28" s="837">
        <v>7.6230727087735817</v>
      </c>
      <c r="O28" s="245"/>
    </row>
    <row r="29" spans="1:15">
      <c r="A29" s="79"/>
      <c r="B29" s="5" t="s">
        <v>34</v>
      </c>
      <c r="C29" s="354">
        <v>3446</v>
      </c>
      <c r="D29" s="354">
        <v>3292</v>
      </c>
      <c r="E29" s="354">
        <v>2743</v>
      </c>
      <c r="F29" s="354">
        <v>2635</v>
      </c>
      <c r="G29" s="354">
        <v>2522</v>
      </c>
      <c r="H29" s="354">
        <v>2497</v>
      </c>
      <c r="I29" s="354">
        <v>2359</v>
      </c>
      <c r="J29" s="354">
        <v>1988</v>
      </c>
      <c r="K29" s="354">
        <v>1648</v>
      </c>
      <c r="L29" s="354">
        <v>1595</v>
      </c>
      <c r="M29" s="835">
        <v>-3.216019417475724</v>
      </c>
      <c r="O29" s="245"/>
    </row>
    <row r="30" spans="1:15">
      <c r="A30" s="80"/>
      <c r="B30" s="5" t="s">
        <v>32</v>
      </c>
      <c r="C30" s="354">
        <v>4696</v>
      </c>
      <c r="D30" s="354">
        <v>5249</v>
      </c>
      <c r="E30" s="354">
        <v>5590</v>
      </c>
      <c r="F30" s="354">
        <v>5674</v>
      </c>
      <c r="G30" s="354">
        <v>5763</v>
      </c>
      <c r="H30" s="354">
        <v>5768</v>
      </c>
      <c r="I30" s="354">
        <v>5755</v>
      </c>
      <c r="J30" s="354">
        <v>4929</v>
      </c>
      <c r="K30" s="354">
        <v>4349</v>
      </c>
      <c r="L30" s="354">
        <v>4619</v>
      </c>
      <c r="M30" s="835">
        <v>6.2083237525867974</v>
      </c>
      <c r="O30" s="245"/>
    </row>
    <row r="31" spans="1:15">
      <c r="A31" s="80"/>
      <c r="B31" s="5" t="s">
        <v>29</v>
      </c>
      <c r="C31" s="354">
        <v>2724</v>
      </c>
      <c r="D31" s="354">
        <v>3168</v>
      </c>
      <c r="E31" s="354">
        <v>3403</v>
      </c>
      <c r="F31" s="354">
        <v>3796</v>
      </c>
      <c r="G31" s="354">
        <v>3966</v>
      </c>
      <c r="H31" s="354">
        <v>4135</v>
      </c>
      <c r="I31" s="354">
        <v>4063</v>
      </c>
      <c r="J31" s="354">
        <v>4041</v>
      </c>
      <c r="K31" s="354">
        <v>3666</v>
      </c>
      <c r="L31" s="354">
        <v>4098</v>
      </c>
      <c r="M31" s="835">
        <v>11.783960720130926</v>
      </c>
      <c r="O31" s="245"/>
    </row>
    <row r="32" spans="1:15">
      <c r="A32" s="80"/>
      <c r="B32" s="5" t="s">
        <v>279</v>
      </c>
      <c r="C32" s="354">
        <v>2111</v>
      </c>
      <c r="D32" s="354">
        <v>2381</v>
      </c>
      <c r="E32" s="354">
        <v>2659</v>
      </c>
      <c r="F32" s="354">
        <v>3140</v>
      </c>
      <c r="G32" s="354">
        <v>3252</v>
      </c>
      <c r="H32" s="354">
        <v>3466</v>
      </c>
      <c r="I32" s="354">
        <v>3446</v>
      </c>
      <c r="J32" s="354">
        <v>3486</v>
      </c>
      <c r="K32" s="354">
        <v>3114</v>
      </c>
      <c r="L32" s="354">
        <v>3439</v>
      </c>
      <c r="M32" s="835">
        <v>10.436737315350042</v>
      </c>
      <c r="O32" s="245"/>
    </row>
    <row r="33" spans="1:15">
      <c r="A33" s="77" t="s">
        <v>252</v>
      </c>
      <c r="B33" s="78" t="s">
        <v>9</v>
      </c>
      <c r="C33" s="394">
        <v>2638</v>
      </c>
      <c r="D33" s="394">
        <v>2847</v>
      </c>
      <c r="E33" s="394">
        <v>2868</v>
      </c>
      <c r="F33" s="394">
        <v>3027</v>
      </c>
      <c r="G33" s="394">
        <v>3077</v>
      </c>
      <c r="H33" s="394">
        <v>3086</v>
      </c>
      <c r="I33" s="394">
        <v>3020</v>
      </c>
      <c r="J33" s="394">
        <v>2857</v>
      </c>
      <c r="K33" s="394">
        <v>2434</v>
      </c>
      <c r="L33" s="394">
        <v>2545</v>
      </c>
      <c r="M33" s="834">
        <v>4.5603944124897211</v>
      </c>
      <c r="O33" s="245"/>
    </row>
    <row r="34" spans="1:15">
      <c r="A34" s="79"/>
      <c r="B34" s="5" t="s">
        <v>34</v>
      </c>
      <c r="C34" s="354">
        <v>453</v>
      </c>
      <c r="D34" s="354">
        <v>433</v>
      </c>
      <c r="E34" s="354">
        <v>428</v>
      </c>
      <c r="F34" s="354">
        <v>340</v>
      </c>
      <c r="G34" s="354">
        <v>378</v>
      </c>
      <c r="H34" s="354">
        <v>341</v>
      </c>
      <c r="I34" s="354">
        <v>309</v>
      </c>
      <c r="J34" s="354">
        <v>269</v>
      </c>
      <c r="K34" s="354">
        <v>219</v>
      </c>
      <c r="L34" s="354">
        <v>237</v>
      </c>
      <c r="M34" s="835">
        <v>8.2191780821917924</v>
      </c>
      <c r="O34" s="245"/>
    </row>
    <row r="35" spans="1:15">
      <c r="A35" s="80"/>
      <c r="B35" s="5" t="s">
        <v>32</v>
      </c>
      <c r="C35" s="354">
        <v>1020</v>
      </c>
      <c r="D35" s="354">
        <v>1014</v>
      </c>
      <c r="E35" s="354">
        <v>1063</v>
      </c>
      <c r="F35" s="354">
        <v>1030</v>
      </c>
      <c r="G35" s="354">
        <v>1014</v>
      </c>
      <c r="H35" s="354">
        <v>967</v>
      </c>
      <c r="I35" s="354">
        <v>903</v>
      </c>
      <c r="J35" s="354">
        <v>816</v>
      </c>
      <c r="K35" s="354">
        <v>689</v>
      </c>
      <c r="L35" s="354">
        <v>678</v>
      </c>
      <c r="M35" s="835">
        <v>-1.5965166908563089</v>
      </c>
      <c r="O35" s="245"/>
    </row>
    <row r="36" spans="1:15">
      <c r="A36" s="80"/>
      <c r="B36" s="5" t="s">
        <v>29</v>
      </c>
      <c r="C36" s="354">
        <v>661</v>
      </c>
      <c r="D36" s="354">
        <v>769</v>
      </c>
      <c r="E36" s="354">
        <v>735</v>
      </c>
      <c r="F36" s="354">
        <v>882</v>
      </c>
      <c r="G36" s="354">
        <v>862</v>
      </c>
      <c r="H36" s="354">
        <v>949</v>
      </c>
      <c r="I36" s="354">
        <v>952</v>
      </c>
      <c r="J36" s="354">
        <v>1012</v>
      </c>
      <c r="K36" s="354">
        <v>875</v>
      </c>
      <c r="L36" s="354">
        <v>947</v>
      </c>
      <c r="M36" s="835">
        <v>8.2285714285714295</v>
      </c>
      <c r="O36" s="245"/>
    </row>
    <row r="37" spans="1:15">
      <c r="A37" s="80"/>
      <c r="B37" s="5" t="s">
        <v>279</v>
      </c>
      <c r="C37" s="354">
        <v>504</v>
      </c>
      <c r="D37" s="354">
        <v>631</v>
      </c>
      <c r="E37" s="354">
        <v>642</v>
      </c>
      <c r="F37" s="354">
        <v>775</v>
      </c>
      <c r="G37" s="354">
        <v>823</v>
      </c>
      <c r="H37" s="354">
        <v>829</v>
      </c>
      <c r="I37" s="354">
        <v>856</v>
      </c>
      <c r="J37" s="354">
        <v>760</v>
      </c>
      <c r="K37" s="354">
        <v>651</v>
      </c>
      <c r="L37" s="354">
        <v>683</v>
      </c>
      <c r="M37" s="835">
        <v>4.9155145929339561</v>
      </c>
      <c r="O37" s="245"/>
    </row>
    <row r="38" spans="1:15" ht="20" customHeight="1">
      <c r="A38" s="685" t="s">
        <v>333</v>
      </c>
      <c r="B38" s="688"/>
      <c r="C38" s="687">
        <v>67576</v>
      </c>
      <c r="D38" s="687">
        <v>59320</v>
      </c>
      <c r="E38" s="687">
        <v>53429</v>
      </c>
      <c r="F38" s="687">
        <v>57795</v>
      </c>
      <c r="G38" s="687">
        <v>56779</v>
      </c>
      <c r="H38" s="687">
        <v>49872</v>
      </c>
      <c r="I38" s="687">
        <v>44938</v>
      </c>
      <c r="J38" s="687">
        <v>39235</v>
      </c>
      <c r="K38" s="687">
        <v>37283</v>
      </c>
      <c r="L38" s="687">
        <v>34661</v>
      </c>
      <c r="M38" s="836">
        <v>-7.0326958667489166</v>
      </c>
      <c r="O38" s="245"/>
    </row>
    <row r="39" spans="1:15">
      <c r="A39" s="77" t="s">
        <v>257</v>
      </c>
      <c r="B39" s="78" t="s">
        <v>9</v>
      </c>
      <c r="C39" s="394">
        <v>57359</v>
      </c>
      <c r="D39" s="394">
        <v>50260</v>
      </c>
      <c r="E39" s="394">
        <v>45145</v>
      </c>
      <c r="F39" s="394">
        <v>48435</v>
      </c>
      <c r="G39" s="394">
        <v>47734</v>
      </c>
      <c r="H39" s="394">
        <v>42012</v>
      </c>
      <c r="I39" s="394">
        <v>37564</v>
      </c>
      <c r="J39" s="394">
        <v>32726</v>
      </c>
      <c r="K39" s="394">
        <v>30775</v>
      </c>
      <c r="L39" s="394">
        <v>28602</v>
      </c>
      <c r="M39" s="834">
        <v>-7.0609260763606851</v>
      </c>
      <c r="O39" s="245"/>
    </row>
    <row r="40" spans="1:15">
      <c r="A40" s="79"/>
      <c r="B40" s="5" t="s">
        <v>34</v>
      </c>
      <c r="C40" s="354">
        <v>7071</v>
      </c>
      <c r="D40" s="354">
        <v>5365</v>
      </c>
      <c r="E40" s="354">
        <v>4061</v>
      </c>
      <c r="F40" s="354">
        <v>3697</v>
      </c>
      <c r="G40" s="354">
        <v>3343</v>
      </c>
      <c r="H40" s="354">
        <v>3037</v>
      </c>
      <c r="I40" s="354">
        <v>2672</v>
      </c>
      <c r="J40" s="354">
        <v>2238</v>
      </c>
      <c r="K40" s="354">
        <v>1964</v>
      </c>
      <c r="L40" s="354">
        <v>1780</v>
      </c>
      <c r="M40" s="835">
        <v>-9.3686354378818777</v>
      </c>
      <c r="O40" s="245"/>
    </row>
    <row r="41" spans="1:15">
      <c r="A41" s="80"/>
      <c r="B41" s="5" t="s">
        <v>32</v>
      </c>
      <c r="C41" s="354">
        <v>20360</v>
      </c>
      <c r="D41" s="354">
        <v>17798</v>
      </c>
      <c r="E41" s="354">
        <v>15813</v>
      </c>
      <c r="F41" s="354">
        <v>16478</v>
      </c>
      <c r="G41" s="354">
        <v>15554</v>
      </c>
      <c r="H41" s="354">
        <v>13867</v>
      </c>
      <c r="I41" s="354">
        <v>12306</v>
      </c>
      <c r="J41" s="354">
        <v>10630</v>
      </c>
      <c r="K41" s="354">
        <v>9648</v>
      </c>
      <c r="L41" s="354">
        <v>8675</v>
      </c>
      <c r="M41" s="835">
        <v>-10.084991708126035</v>
      </c>
      <c r="O41" s="245"/>
    </row>
    <row r="42" spans="1:15">
      <c r="A42" s="80"/>
      <c r="B42" s="5" t="s">
        <v>29</v>
      </c>
      <c r="C42" s="354">
        <v>14085</v>
      </c>
      <c r="D42" s="354">
        <v>12261</v>
      </c>
      <c r="E42" s="354">
        <v>11185</v>
      </c>
      <c r="F42" s="354">
        <v>12005</v>
      </c>
      <c r="G42" s="354">
        <v>12455</v>
      </c>
      <c r="H42" s="354">
        <v>10727</v>
      </c>
      <c r="I42" s="354">
        <v>9878</v>
      </c>
      <c r="J42" s="354">
        <v>8753</v>
      </c>
      <c r="K42" s="354">
        <v>8420</v>
      </c>
      <c r="L42" s="354">
        <v>7925</v>
      </c>
      <c r="M42" s="835">
        <v>-5.8788598574821886</v>
      </c>
      <c r="O42" s="245"/>
    </row>
    <row r="43" spans="1:15">
      <c r="A43" s="80"/>
      <c r="B43" s="5" t="s">
        <v>279</v>
      </c>
      <c r="C43" s="354">
        <v>15843</v>
      </c>
      <c r="D43" s="354">
        <v>14836</v>
      </c>
      <c r="E43" s="354">
        <v>14086</v>
      </c>
      <c r="F43" s="354">
        <v>16255</v>
      </c>
      <c r="G43" s="354">
        <v>16382</v>
      </c>
      <c r="H43" s="354">
        <v>14381</v>
      </c>
      <c r="I43" s="354">
        <v>12708</v>
      </c>
      <c r="J43" s="354">
        <v>11105</v>
      </c>
      <c r="K43" s="354">
        <v>10743</v>
      </c>
      <c r="L43" s="354">
        <v>10222</v>
      </c>
      <c r="M43" s="835">
        <v>-4.8496695522665885</v>
      </c>
      <c r="O43" s="245"/>
    </row>
    <row r="44" spans="1:15">
      <c r="A44" s="77" t="s">
        <v>252</v>
      </c>
      <c r="B44" s="78" t="s">
        <v>9</v>
      </c>
      <c r="C44" s="394">
        <v>10211</v>
      </c>
      <c r="D44" s="394">
        <v>8983</v>
      </c>
      <c r="E44" s="394">
        <v>8175</v>
      </c>
      <c r="F44" s="394">
        <v>9282</v>
      </c>
      <c r="G44" s="394">
        <v>9041</v>
      </c>
      <c r="H44" s="394">
        <v>7860</v>
      </c>
      <c r="I44" s="394">
        <v>7373</v>
      </c>
      <c r="J44" s="394">
        <v>6507</v>
      </c>
      <c r="K44" s="394">
        <v>6508</v>
      </c>
      <c r="L44" s="394">
        <v>6057</v>
      </c>
      <c r="M44" s="834">
        <v>-6.9299323909035042</v>
      </c>
      <c r="O44" s="245"/>
    </row>
    <row r="45" spans="1:15">
      <c r="A45" s="79"/>
      <c r="B45" s="5" t="s">
        <v>34</v>
      </c>
      <c r="C45" s="354">
        <v>909</v>
      </c>
      <c r="D45" s="354">
        <v>746</v>
      </c>
      <c r="E45" s="354">
        <v>530</v>
      </c>
      <c r="F45" s="354">
        <v>519</v>
      </c>
      <c r="G45" s="354">
        <v>533</v>
      </c>
      <c r="H45" s="354">
        <v>444</v>
      </c>
      <c r="I45" s="354">
        <v>382</v>
      </c>
      <c r="J45" s="354">
        <v>347</v>
      </c>
      <c r="K45" s="354">
        <v>323</v>
      </c>
      <c r="L45" s="354">
        <v>291</v>
      </c>
      <c r="M45" s="835">
        <v>-9.90712074303406</v>
      </c>
      <c r="O45" s="245"/>
    </row>
    <row r="46" spans="1:15">
      <c r="A46" s="80"/>
      <c r="B46" s="5" t="s">
        <v>32</v>
      </c>
      <c r="C46" s="354">
        <v>3382</v>
      </c>
      <c r="D46" s="354">
        <v>2907</v>
      </c>
      <c r="E46" s="354">
        <v>2706</v>
      </c>
      <c r="F46" s="354">
        <v>2772</v>
      </c>
      <c r="G46" s="354">
        <v>2604</v>
      </c>
      <c r="H46" s="354">
        <v>2311</v>
      </c>
      <c r="I46" s="354">
        <v>2121</v>
      </c>
      <c r="J46" s="354">
        <v>1828</v>
      </c>
      <c r="K46" s="354">
        <v>1698</v>
      </c>
      <c r="L46" s="354">
        <v>1636</v>
      </c>
      <c r="M46" s="835">
        <v>-3.6513545347467646</v>
      </c>
      <c r="O46" s="245"/>
    </row>
    <row r="47" spans="1:15">
      <c r="A47" s="80"/>
      <c r="B47" s="5" t="s">
        <v>29</v>
      </c>
      <c r="C47" s="354">
        <v>2844</v>
      </c>
      <c r="D47" s="354">
        <v>2463</v>
      </c>
      <c r="E47" s="354">
        <v>2192</v>
      </c>
      <c r="F47" s="354">
        <v>2551</v>
      </c>
      <c r="G47" s="354">
        <v>2557</v>
      </c>
      <c r="H47" s="354">
        <v>2177</v>
      </c>
      <c r="I47" s="354">
        <v>2169</v>
      </c>
      <c r="J47" s="354">
        <v>1913</v>
      </c>
      <c r="K47" s="354">
        <v>2010</v>
      </c>
      <c r="L47" s="354">
        <v>1804</v>
      </c>
      <c r="M47" s="835">
        <v>-10.248756218905475</v>
      </c>
      <c r="O47" s="245"/>
    </row>
    <row r="48" spans="1:15">
      <c r="A48" s="80"/>
      <c r="B48" s="5" t="s">
        <v>279</v>
      </c>
      <c r="C48" s="354">
        <v>3076</v>
      </c>
      <c r="D48" s="354">
        <v>2867</v>
      </c>
      <c r="E48" s="354">
        <v>2747</v>
      </c>
      <c r="F48" s="354">
        <v>3440</v>
      </c>
      <c r="G48" s="354">
        <v>3347</v>
      </c>
      <c r="H48" s="354">
        <v>2928</v>
      </c>
      <c r="I48" s="354">
        <v>2701</v>
      </c>
      <c r="J48" s="354">
        <v>2419</v>
      </c>
      <c r="K48" s="354">
        <v>2477</v>
      </c>
      <c r="L48" s="354">
        <v>2326</v>
      </c>
      <c r="M48" s="835">
        <v>-6.0960839725474392</v>
      </c>
      <c r="O48" s="245"/>
    </row>
    <row r="49" spans="1:15" ht="20" customHeight="1">
      <c r="A49" s="685" t="s">
        <v>152</v>
      </c>
      <c r="B49" s="686"/>
      <c r="C49" s="687">
        <v>17070</v>
      </c>
      <c r="D49" s="687">
        <v>16217</v>
      </c>
      <c r="E49" s="687">
        <v>15537</v>
      </c>
      <c r="F49" s="687">
        <v>15419</v>
      </c>
      <c r="G49" s="687">
        <v>17178</v>
      </c>
      <c r="H49" s="687">
        <v>17375</v>
      </c>
      <c r="I49" s="687">
        <v>16049</v>
      </c>
      <c r="J49" s="687">
        <v>14661</v>
      </c>
      <c r="K49" s="687">
        <v>13773</v>
      </c>
      <c r="L49" s="687">
        <v>13193</v>
      </c>
      <c r="M49" s="836">
        <v>-4.2111377332462059</v>
      </c>
      <c r="O49" s="245"/>
    </row>
    <row r="50" spans="1:15">
      <c r="A50" s="77" t="s">
        <v>254</v>
      </c>
      <c r="B50" s="78" t="s">
        <v>9</v>
      </c>
      <c r="C50" s="394">
        <v>12688</v>
      </c>
      <c r="D50" s="394">
        <v>11970</v>
      </c>
      <c r="E50" s="394">
        <v>11308</v>
      </c>
      <c r="F50" s="394">
        <v>11344</v>
      </c>
      <c r="G50" s="394">
        <v>12668</v>
      </c>
      <c r="H50" s="394">
        <v>12569</v>
      </c>
      <c r="I50" s="394">
        <v>11585</v>
      </c>
      <c r="J50" s="394">
        <v>10563</v>
      </c>
      <c r="K50" s="394">
        <v>9988</v>
      </c>
      <c r="L50" s="394">
        <v>9616</v>
      </c>
      <c r="M50" s="834">
        <v>-3.7244693632358827</v>
      </c>
      <c r="O50" s="245"/>
    </row>
    <row r="51" spans="1:15">
      <c r="A51" s="79"/>
      <c r="B51" s="5" t="s">
        <v>34</v>
      </c>
      <c r="C51" s="354">
        <v>2614</v>
      </c>
      <c r="D51" s="354">
        <v>2428</v>
      </c>
      <c r="E51" s="354">
        <v>1966</v>
      </c>
      <c r="F51" s="354">
        <v>1617</v>
      </c>
      <c r="G51" s="354">
        <v>1626</v>
      </c>
      <c r="H51" s="354">
        <v>1693</v>
      </c>
      <c r="I51" s="354">
        <v>1561</v>
      </c>
      <c r="J51" s="354">
        <v>1417</v>
      </c>
      <c r="K51" s="354">
        <v>1313</v>
      </c>
      <c r="L51" s="354">
        <v>1209</v>
      </c>
      <c r="M51" s="835">
        <v>-7.9207920792079172</v>
      </c>
      <c r="O51" s="245"/>
    </row>
    <row r="52" spans="1:15">
      <c r="A52" s="80"/>
      <c r="B52" s="5" t="s">
        <v>32</v>
      </c>
      <c r="C52" s="354">
        <v>4047</v>
      </c>
      <c r="D52" s="354">
        <v>3655</v>
      </c>
      <c r="E52" s="354">
        <v>3449</v>
      </c>
      <c r="F52" s="354">
        <v>3532</v>
      </c>
      <c r="G52" s="354">
        <v>3855</v>
      </c>
      <c r="H52" s="354">
        <v>3740</v>
      </c>
      <c r="I52" s="354">
        <v>3301</v>
      </c>
      <c r="J52" s="354">
        <v>2973</v>
      </c>
      <c r="K52" s="354">
        <v>2808</v>
      </c>
      <c r="L52" s="354">
        <v>2465</v>
      </c>
      <c r="M52" s="835">
        <v>-12.21509971509972</v>
      </c>
      <c r="O52" s="245"/>
    </row>
    <row r="53" spans="1:15">
      <c r="A53" s="80"/>
      <c r="B53" s="5" t="s">
        <v>29</v>
      </c>
      <c r="C53" s="354">
        <v>2979</v>
      </c>
      <c r="D53" s="354">
        <v>2944</v>
      </c>
      <c r="E53" s="354">
        <v>3006</v>
      </c>
      <c r="F53" s="354">
        <v>3010</v>
      </c>
      <c r="G53" s="354">
        <v>3432</v>
      </c>
      <c r="H53" s="354">
        <v>3325</v>
      </c>
      <c r="I53" s="354">
        <v>3086</v>
      </c>
      <c r="J53" s="354">
        <v>2871</v>
      </c>
      <c r="K53" s="354">
        <v>2834</v>
      </c>
      <c r="L53" s="354">
        <v>2796</v>
      </c>
      <c r="M53" s="835">
        <v>-1.3408609738884913</v>
      </c>
      <c r="O53" s="245"/>
    </row>
    <row r="54" spans="1:15">
      <c r="A54" s="80"/>
      <c r="B54" s="5" t="s">
        <v>279</v>
      </c>
      <c r="C54" s="354">
        <v>3048</v>
      </c>
      <c r="D54" s="354">
        <v>2943</v>
      </c>
      <c r="E54" s="354">
        <v>2887</v>
      </c>
      <c r="F54" s="354">
        <v>3185</v>
      </c>
      <c r="G54" s="354">
        <v>3755</v>
      </c>
      <c r="H54" s="354">
        <v>3811</v>
      </c>
      <c r="I54" s="354">
        <v>3637</v>
      </c>
      <c r="J54" s="354">
        <v>3302</v>
      </c>
      <c r="K54" s="354">
        <v>3033</v>
      </c>
      <c r="L54" s="354">
        <v>3146</v>
      </c>
      <c r="M54" s="835">
        <v>3.7256841411144048</v>
      </c>
      <c r="O54" s="245"/>
    </row>
    <row r="55" spans="1:15">
      <c r="A55" s="600" t="s">
        <v>252</v>
      </c>
      <c r="B55" s="601" t="s">
        <v>9</v>
      </c>
      <c r="C55" s="394">
        <v>4381</v>
      </c>
      <c r="D55" s="394">
        <v>4239</v>
      </c>
      <c r="E55" s="394">
        <v>4225</v>
      </c>
      <c r="F55" s="394">
        <v>4068</v>
      </c>
      <c r="G55" s="394">
        <v>4510</v>
      </c>
      <c r="H55" s="394">
        <v>4806</v>
      </c>
      <c r="I55" s="394">
        <v>4464</v>
      </c>
      <c r="J55" s="394">
        <v>4098</v>
      </c>
      <c r="K55" s="394">
        <v>3785</v>
      </c>
      <c r="L55" s="394">
        <v>3577</v>
      </c>
      <c r="M55" s="838">
        <v>-5.4953764861294552</v>
      </c>
      <c r="O55" s="245"/>
    </row>
    <row r="56" spans="1:15">
      <c r="A56" s="79"/>
      <c r="B56" s="5" t="s">
        <v>34</v>
      </c>
      <c r="C56" s="354">
        <v>698</v>
      </c>
      <c r="D56" s="354">
        <v>613</v>
      </c>
      <c r="E56" s="354">
        <v>542</v>
      </c>
      <c r="F56" s="354">
        <v>487</v>
      </c>
      <c r="G56" s="354">
        <v>453</v>
      </c>
      <c r="H56" s="354">
        <v>501</v>
      </c>
      <c r="I56" s="354">
        <v>474</v>
      </c>
      <c r="J56" s="354">
        <v>413</v>
      </c>
      <c r="K56" s="354">
        <v>351</v>
      </c>
      <c r="L56" s="354">
        <v>279</v>
      </c>
      <c r="M56" s="835">
        <v>-20.512820512820518</v>
      </c>
      <c r="O56" s="245"/>
    </row>
    <row r="57" spans="1:15">
      <c r="A57" s="80"/>
      <c r="B57" s="5" t="s">
        <v>32</v>
      </c>
      <c r="C57" s="354">
        <v>1583</v>
      </c>
      <c r="D57" s="354">
        <v>1448</v>
      </c>
      <c r="E57" s="354">
        <v>1506</v>
      </c>
      <c r="F57" s="354">
        <v>1363</v>
      </c>
      <c r="G57" s="354">
        <v>1414</v>
      </c>
      <c r="H57" s="354">
        <v>1500</v>
      </c>
      <c r="I57" s="354">
        <v>1317</v>
      </c>
      <c r="J57" s="354">
        <v>1080</v>
      </c>
      <c r="K57" s="354">
        <v>1068</v>
      </c>
      <c r="L57" s="354">
        <v>1034</v>
      </c>
      <c r="M57" s="835">
        <v>-3.183520599250933</v>
      </c>
      <c r="O57" s="245"/>
    </row>
    <row r="58" spans="1:15">
      <c r="A58" s="80"/>
      <c r="B58" s="5" t="s">
        <v>29</v>
      </c>
      <c r="C58" s="354">
        <v>1156</v>
      </c>
      <c r="D58" s="354">
        <v>1272</v>
      </c>
      <c r="E58" s="354">
        <v>1220</v>
      </c>
      <c r="F58" s="354">
        <v>1173</v>
      </c>
      <c r="G58" s="354">
        <v>1406</v>
      </c>
      <c r="H58" s="354">
        <v>1410</v>
      </c>
      <c r="I58" s="354">
        <v>1466</v>
      </c>
      <c r="J58" s="354">
        <v>1396</v>
      </c>
      <c r="K58" s="354">
        <v>1258</v>
      </c>
      <c r="L58" s="354">
        <v>1242</v>
      </c>
      <c r="M58" s="835">
        <v>-1.2718600953895098</v>
      </c>
      <c r="O58" s="245"/>
    </row>
    <row r="59" spans="1:15">
      <c r="A59" s="90"/>
      <c r="B59" s="111" t="s">
        <v>279</v>
      </c>
      <c r="C59" s="393">
        <v>944</v>
      </c>
      <c r="D59" s="393">
        <v>906</v>
      </c>
      <c r="E59" s="393">
        <v>957</v>
      </c>
      <c r="F59" s="393">
        <v>1045</v>
      </c>
      <c r="G59" s="393">
        <v>1237</v>
      </c>
      <c r="H59" s="393">
        <v>1395</v>
      </c>
      <c r="I59" s="393">
        <v>1207</v>
      </c>
      <c r="J59" s="393">
        <v>1209</v>
      </c>
      <c r="K59" s="393">
        <v>1108</v>
      </c>
      <c r="L59" s="393">
        <v>1022</v>
      </c>
      <c r="M59" s="873">
        <v>-7.7617328519855588</v>
      </c>
      <c r="O59" s="245"/>
    </row>
    <row r="60" spans="1:15" ht="11.25" customHeight="1">
      <c r="A60" s="562" t="s">
        <v>258</v>
      </c>
      <c r="B60" s="71"/>
      <c r="C60" s="24"/>
      <c r="D60" s="24"/>
      <c r="E60" s="24"/>
      <c r="F60" s="24"/>
      <c r="G60" s="24"/>
      <c r="H60" s="24"/>
      <c r="I60" s="24"/>
      <c r="J60" s="24"/>
      <c r="K60" s="24"/>
      <c r="L60" s="71"/>
      <c r="M60" s="81"/>
      <c r="O60" s="245"/>
    </row>
    <row r="61" spans="1:15" ht="11.25" customHeight="1">
      <c r="A61" s="562" t="s">
        <v>259</v>
      </c>
      <c r="B61" s="71"/>
      <c r="C61" s="24"/>
      <c r="D61" s="24"/>
      <c r="E61" s="24"/>
      <c r="F61" s="222"/>
      <c r="G61" s="222"/>
      <c r="H61" s="222"/>
      <c r="I61" s="222"/>
      <c r="J61" s="267"/>
      <c r="K61" s="267"/>
      <c r="L61" s="222"/>
      <c r="M61" s="82"/>
    </row>
    <row r="62" spans="1:15" ht="11.25" customHeight="1">
      <c r="A62" s="301"/>
      <c r="B62" s="85"/>
      <c r="C62" s="86"/>
      <c r="D62" s="86"/>
      <c r="E62" s="86"/>
      <c r="F62" s="86"/>
      <c r="G62" s="86"/>
      <c r="H62" s="86"/>
      <c r="I62" s="86"/>
      <c r="J62" s="86"/>
      <c r="K62" s="86"/>
      <c r="L62" s="86"/>
      <c r="M62" s="87"/>
    </row>
    <row r="63" spans="1:15" ht="11.25" customHeight="1">
      <c r="A63" s="301"/>
      <c r="B63" s="479"/>
      <c r="C63" s="69"/>
      <c r="D63" s="69"/>
      <c r="E63" s="69"/>
      <c r="F63" s="84"/>
      <c r="G63" s="84"/>
      <c r="H63" s="84"/>
      <c r="I63" s="84"/>
      <c r="J63" s="84"/>
      <c r="K63" s="84"/>
      <c r="L63" s="84"/>
      <c r="M63" s="83"/>
    </row>
    <row r="64" spans="1:15">
      <c r="A64" s="156"/>
      <c r="B64" s="456"/>
      <c r="C64" s="245"/>
      <c r="D64" s="245"/>
      <c r="E64" s="245"/>
      <c r="F64" s="245"/>
      <c r="G64" s="245"/>
      <c r="H64" s="245"/>
      <c r="I64" s="245"/>
      <c r="J64" s="245"/>
      <c r="K64" s="245"/>
      <c r="L64" s="245"/>
    </row>
    <row r="65" spans="1:12">
      <c r="A65" s="156"/>
      <c r="C65" s="245"/>
      <c r="D65" s="245"/>
      <c r="E65" s="245"/>
      <c r="F65" s="245"/>
      <c r="G65" s="245"/>
      <c r="H65" s="245"/>
      <c r="I65" s="245"/>
      <c r="J65" s="245"/>
      <c r="K65" s="245"/>
      <c r="L65" s="245"/>
    </row>
    <row r="66" spans="1:12">
      <c r="C66" s="245"/>
      <c r="D66" s="245"/>
      <c r="E66" s="245"/>
      <c r="F66" s="245"/>
      <c r="G66" s="245"/>
      <c r="H66" s="245"/>
      <c r="I66" s="245"/>
      <c r="J66" s="245"/>
      <c r="K66" s="245"/>
      <c r="L66" s="245"/>
    </row>
  </sheetData>
  <sheetProtection password="ECB4" sheet="1" objects="1" scenarios="1"/>
  <mergeCells count="1">
    <mergeCell ref="A4:B4"/>
  </mergeCells>
  <phoneticPr fontId="10" type="noConversion"/>
  <conditionalFormatting sqref="P38:P48">
    <cfRule type="colorScale" priority="1">
      <colorScale>
        <cfvo type="min"/>
        <cfvo type="percentile" val="50"/>
        <cfvo type="max"/>
        <color rgb="FFF8696B"/>
        <color rgb="FFFCFCFF"/>
        <color rgb="FF5A8AC6"/>
      </colorScale>
    </cfRule>
  </conditionalFormatting>
  <hyperlinks>
    <hyperlink ref="A1" location="Contents!A1" display="Return to index" xr:uid="{00000000-0004-0000-1F00-000000000000}"/>
  </hyperlinks>
  <pageMargins left="0.75" right="0.75" top="1" bottom="1" header="0.5" footer="0.5"/>
  <pageSetup paperSize="9" scale="57"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28">
    <pageSetUpPr fitToPage="1"/>
  </sheetPr>
  <dimension ref="A1:L36"/>
  <sheetViews>
    <sheetView showGridLines="0" workbookViewId="0"/>
  </sheetViews>
  <sheetFormatPr baseColWidth="10" defaultColWidth="8.83203125" defaultRowHeight="13"/>
  <cols>
    <col min="1" max="1" width="31.33203125" customWidth="1"/>
    <col min="2" max="2" width="8.33203125" customWidth="1"/>
    <col min="3" max="9" width="8.1640625" bestFit="1" customWidth="1"/>
    <col min="10" max="10" width="8.1640625" customWidth="1"/>
    <col min="11" max="11" width="8.1640625" bestFit="1" customWidth="1"/>
    <col min="12" max="12" width="8.6640625" style="504" bestFit="1" customWidth="1"/>
  </cols>
  <sheetData>
    <row r="1" spans="1:12">
      <c r="A1" s="100" t="s">
        <v>89</v>
      </c>
    </row>
    <row r="2" spans="1:12" s="120" customFormat="1" ht="15">
      <c r="A2" s="20" t="s">
        <v>504</v>
      </c>
      <c r="B2" s="20"/>
      <c r="C2" s="20"/>
      <c r="D2" s="20"/>
      <c r="E2" s="20"/>
      <c r="F2" s="20"/>
      <c r="G2" s="20"/>
      <c r="H2" s="20"/>
      <c r="I2" s="305"/>
      <c r="J2" s="305"/>
      <c r="K2" s="302"/>
      <c r="L2" s="505"/>
    </row>
    <row r="3" spans="1:12" s="120" customFormat="1" ht="12.75" customHeight="1">
      <c r="A3" s="20"/>
      <c r="B3" s="20"/>
      <c r="C3" s="20"/>
      <c r="D3" s="20"/>
      <c r="E3" s="20"/>
      <c r="F3" s="20"/>
      <c r="G3" s="20"/>
      <c r="H3" s="20"/>
      <c r="I3" s="305"/>
      <c r="J3" s="305"/>
      <c r="K3" s="302"/>
      <c r="L3" s="505"/>
    </row>
    <row r="4" spans="1:12" s="120" customFormat="1" ht="37.5" customHeight="1">
      <c r="A4" s="307"/>
      <c r="B4" s="451" t="s">
        <v>117</v>
      </c>
      <c r="C4" s="451" t="s">
        <v>127</v>
      </c>
      <c r="D4" s="451" t="s">
        <v>136</v>
      </c>
      <c r="E4" s="451" t="s">
        <v>161</v>
      </c>
      <c r="F4" s="451" t="s">
        <v>205</v>
      </c>
      <c r="G4" s="451" t="s">
        <v>264</v>
      </c>
      <c r="H4" s="451" t="s">
        <v>336</v>
      </c>
      <c r="I4" s="451" t="s">
        <v>343</v>
      </c>
      <c r="J4" s="451" t="s">
        <v>365</v>
      </c>
      <c r="K4" s="452" t="s">
        <v>471</v>
      </c>
      <c r="L4" s="453" t="s">
        <v>476</v>
      </c>
    </row>
    <row r="5" spans="1:12">
      <c r="A5" s="693" t="s">
        <v>291</v>
      </c>
      <c r="B5" s="696"/>
      <c r="C5" s="696"/>
      <c r="D5" s="696"/>
      <c r="E5" s="696"/>
      <c r="F5" s="696"/>
      <c r="G5" s="696"/>
      <c r="H5" s="696"/>
      <c r="I5" s="696"/>
      <c r="J5" s="696"/>
      <c r="K5" s="875"/>
      <c r="L5" s="874"/>
    </row>
    <row r="6" spans="1:12">
      <c r="A6" s="695" t="s">
        <v>379</v>
      </c>
      <c r="B6" s="762">
        <v>9519</v>
      </c>
      <c r="C6" s="762">
        <v>10040</v>
      </c>
      <c r="D6" s="762">
        <v>10481</v>
      </c>
      <c r="E6" s="762">
        <v>12294</v>
      </c>
      <c r="F6" s="762">
        <v>13751</v>
      </c>
      <c r="G6" s="762">
        <v>13828</v>
      </c>
      <c r="H6" s="762">
        <v>12258</v>
      </c>
      <c r="I6" s="762">
        <v>11227</v>
      </c>
      <c r="J6" s="762">
        <v>10491</v>
      </c>
      <c r="K6" s="763">
        <v>10701</v>
      </c>
      <c r="L6" s="836">
        <v>2.0017157563625876</v>
      </c>
    </row>
    <row r="7" spans="1:12">
      <c r="A7" s="454" t="s">
        <v>208</v>
      </c>
      <c r="B7" s="764">
        <v>8566</v>
      </c>
      <c r="C7" s="764">
        <v>8877</v>
      </c>
      <c r="D7" s="764">
        <v>9292</v>
      </c>
      <c r="E7" s="764">
        <v>11077</v>
      </c>
      <c r="F7" s="764">
        <v>12441</v>
      </c>
      <c r="G7" s="764">
        <v>12376</v>
      </c>
      <c r="H7" s="764">
        <v>10836</v>
      </c>
      <c r="I7" s="764">
        <v>9885</v>
      </c>
      <c r="J7" s="764">
        <v>9205</v>
      </c>
      <c r="K7" s="765">
        <v>9355</v>
      </c>
      <c r="L7" s="835">
        <v>1.6295491580662791</v>
      </c>
    </row>
    <row r="8" spans="1:12">
      <c r="A8" s="1007" t="s">
        <v>384</v>
      </c>
      <c r="B8" s="768">
        <v>0</v>
      </c>
      <c r="C8" s="768">
        <v>0</v>
      </c>
      <c r="D8" s="768">
        <v>0</v>
      </c>
      <c r="E8" s="768">
        <v>0</v>
      </c>
      <c r="F8" s="768">
        <v>0</v>
      </c>
      <c r="G8" s="768">
        <v>0</v>
      </c>
      <c r="H8" s="768">
        <v>0</v>
      </c>
      <c r="I8" s="768">
        <v>4327</v>
      </c>
      <c r="J8" s="768">
        <v>7751</v>
      </c>
      <c r="K8" s="769">
        <v>8120</v>
      </c>
      <c r="L8" s="835">
        <v>4.7606760418010596</v>
      </c>
    </row>
    <row r="9" spans="1:12">
      <c r="A9" s="1006" t="s">
        <v>481</v>
      </c>
      <c r="B9" s="768" t="s">
        <v>415</v>
      </c>
      <c r="C9" s="768" t="s">
        <v>415</v>
      </c>
      <c r="D9" s="768" t="s">
        <v>415</v>
      </c>
      <c r="E9" s="768" t="s">
        <v>415</v>
      </c>
      <c r="F9" s="768" t="s">
        <v>415</v>
      </c>
      <c r="G9" s="768" t="s">
        <v>415</v>
      </c>
      <c r="H9" s="768" t="s">
        <v>415</v>
      </c>
      <c r="I9" s="768" t="s">
        <v>415</v>
      </c>
      <c r="J9" s="768" t="s">
        <v>415</v>
      </c>
      <c r="K9" s="769">
        <v>38</v>
      </c>
      <c r="L9" s="835">
        <v>0</v>
      </c>
    </row>
    <row r="10" spans="1:12">
      <c r="A10" s="454" t="s">
        <v>209</v>
      </c>
      <c r="B10" s="764">
        <v>614</v>
      </c>
      <c r="C10" s="764">
        <v>626</v>
      </c>
      <c r="D10" s="764">
        <v>696</v>
      </c>
      <c r="E10" s="764">
        <v>699</v>
      </c>
      <c r="F10" s="764">
        <v>701</v>
      </c>
      <c r="G10" s="764">
        <v>761</v>
      </c>
      <c r="H10" s="764">
        <v>719</v>
      </c>
      <c r="I10" s="764">
        <v>660</v>
      </c>
      <c r="J10" s="764">
        <v>631</v>
      </c>
      <c r="K10" s="765">
        <v>595</v>
      </c>
      <c r="L10" s="835">
        <v>-5.7052297939778178</v>
      </c>
    </row>
    <row r="11" spans="1:12">
      <c r="A11" s="454" t="s">
        <v>210</v>
      </c>
      <c r="B11" s="764">
        <v>275</v>
      </c>
      <c r="C11" s="764">
        <v>370</v>
      </c>
      <c r="D11" s="764">
        <v>272</v>
      </c>
      <c r="E11" s="764">
        <v>256</v>
      </c>
      <c r="F11" s="764">
        <v>241</v>
      </c>
      <c r="G11" s="764">
        <v>247</v>
      </c>
      <c r="H11" s="764">
        <v>278</v>
      </c>
      <c r="I11" s="764">
        <v>253</v>
      </c>
      <c r="J11" s="764">
        <v>205</v>
      </c>
      <c r="K11" s="765">
        <v>230</v>
      </c>
      <c r="L11" s="835">
        <v>12.195121951219523</v>
      </c>
    </row>
    <row r="12" spans="1:12">
      <c r="A12" s="454" t="s">
        <v>211</v>
      </c>
      <c r="B12" s="768">
        <v>56</v>
      </c>
      <c r="C12" s="764">
        <v>155</v>
      </c>
      <c r="D12" s="764">
        <v>194</v>
      </c>
      <c r="E12" s="764">
        <v>227</v>
      </c>
      <c r="F12" s="764">
        <v>320</v>
      </c>
      <c r="G12" s="764">
        <v>369</v>
      </c>
      <c r="H12" s="764">
        <v>356</v>
      </c>
      <c r="I12" s="764">
        <v>358</v>
      </c>
      <c r="J12" s="764">
        <v>354</v>
      </c>
      <c r="K12" s="765">
        <v>420</v>
      </c>
      <c r="L12" s="835">
        <v>18.644067796610166</v>
      </c>
    </row>
    <row r="13" spans="1:12">
      <c r="A13" s="454" t="s">
        <v>207</v>
      </c>
      <c r="B13" s="768">
        <v>5</v>
      </c>
      <c r="C13" s="764">
        <v>9</v>
      </c>
      <c r="D13" s="764">
        <v>21</v>
      </c>
      <c r="E13" s="764">
        <v>30</v>
      </c>
      <c r="F13" s="764">
        <v>40</v>
      </c>
      <c r="G13" s="764">
        <v>68</v>
      </c>
      <c r="H13" s="764">
        <v>53</v>
      </c>
      <c r="I13" s="764">
        <v>59</v>
      </c>
      <c r="J13" s="764">
        <v>89</v>
      </c>
      <c r="K13" s="765">
        <v>87</v>
      </c>
      <c r="L13" s="835">
        <v>-2.2471910112359605</v>
      </c>
    </row>
    <row r="14" spans="1:12">
      <c r="A14" s="455" t="s">
        <v>292</v>
      </c>
      <c r="B14" s="870">
        <v>3</v>
      </c>
      <c r="C14" s="766">
        <v>3</v>
      </c>
      <c r="D14" s="766">
        <v>6</v>
      </c>
      <c r="E14" s="766">
        <v>5</v>
      </c>
      <c r="F14" s="766">
        <v>8</v>
      </c>
      <c r="G14" s="766">
        <v>7</v>
      </c>
      <c r="H14" s="766">
        <v>14</v>
      </c>
      <c r="I14" s="766">
        <v>12</v>
      </c>
      <c r="J14" s="766">
        <v>7</v>
      </c>
      <c r="K14" s="767">
        <v>14</v>
      </c>
      <c r="L14" s="873">
        <v>100</v>
      </c>
    </row>
    <row r="15" spans="1:12">
      <c r="A15" s="693" t="s">
        <v>66</v>
      </c>
      <c r="B15" s="694"/>
      <c r="C15" s="694"/>
      <c r="D15" s="694"/>
      <c r="E15" s="694"/>
      <c r="F15" s="694"/>
      <c r="G15" s="694"/>
      <c r="H15" s="694"/>
      <c r="I15" s="694"/>
      <c r="J15" s="694"/>
      <c r="K15" s="876"/>
      <c r="L15" s="881"/>
    </row>
    <row r="16" spans="1:12">
      <c r="A16" s="695" t="s">
        <v>379</v>
      </c>
      <c r="B16" s="1044">
        <v>8492</v>
      </c>
      <c r="C16" s="1044">
        <v>8933</v>
      </c>
      <c r="D16" s="1044">
        <v>9184</v>
      </c>
      <c r="E16" s="1044">
        <v>10715</v>
      </c>
      <c r="F16" s="1044">
        <v>11884</v>
      </c>
      <c r="G16" s="1044">
        <v>11980</v>
      </c>
      <c r="H16" s="1044">
        <v>10696</v>
      </c>
      <c r="I16" s="1044">
        <v>9827</v>
      </c>
      <c r="J16" s="1044">
        <v>9233</v>
      </c>
      <c r="K16" s="1045">
        <v>9436</v>
      </c>
      <c r="L16" s="836">
        <v>2.1986353297952954</v>
      </c>
    </row>
    <row r="17" spans="1:12">
      <c r="A17" s="454" t="s">
        <v>208</v>
      </c>
      <c r="B17" s="1046">
        <v>7665</v>
      </c>
      <c r="C17" s="1046">
        <v>7927</v>
      </c>
      <c r="D17" s="1046">
        <v>8176</v>
      </c>
      <c r="E17" s="1046">
        <v>9693</v>
      </c>
      <c r="F17" s="1046">
        <v>10796</v>
      </c>
      <c r="G17" s="1046">
        <v>10741</v>
      </c>
      <c r="H17" s="1046">
        <v>9508</v>
      </c>
      <c r="I17" s="1046">
        <v>8715</v>
      </c>
      <c r="J17" s="1046">
        <v>8163</v>
      </c>
      <c r="K17" s="1047">
        <v>8331</v>
      </c>
      <c r="L17" s="835">
        <v>2.0580668871738261</v>
      </c>
    </row>
    <row r="18" spans="1:12">
      <c r="A18" s="1007" t="s">
        <v>384</v>
      </c>
      <c r="B18" s="768">
        <v>0</v>
      </c>
      <c r="C18" s="768">
        <v>0</v>
      </c>
      <c r="D18" s="768">
        <v>0</v>
      </c>
      <c r="E18" s="768">
        <v>0</v>
      </c>
      <c r="F18" s="768">
        <v>0</v>
      </c>
      <c r="G18" s="768">
        <v>0</v>
      </c>
      <c r="H18" s="768">
        <v>0</v>
      </c>
      <c r="I18" s="768">
        <v>3889</v>
      </c>
      <c r="J18" s="768">
        <v>6888</v>
      </c>
      <c r="K18" s="1043">
        <v>7243</v>
      </c>
      <c r="L18" s="835">
        <v>5.1538908246225423</v>
      </c>
    </row>
    <row r="19" spans="1:12">
      <c r="A19" s="1006" t="s">
        <v>481</v>
      </c>
      <c r="B19" s="768" t="s">
        <v>415</v>
      </c>
      <c r="C19" s="768" t="s">
        <v>415</v>
      </c>
      <c r="D19" s="768" t="s">
        <v>415</v>
      </c>
      <c r="E19" s="768" t="s">
        <v>415</v>
      </c>
      <c r="F19" s="768" t="s">
        <v>415</v>
      </c>
      <c r="G19" s="768" t="s">
        <v>415</v>
      </c>
      <c r="H19" s="768" t="s">
        <v>415</v>
      </c>
      <c r="I19" s="768" t="s">
        <v>415</v>
      </c>
      <c r="J19" s="768" t="s">
        <v>415</v>
      </c>
      <c r="K19" s="1043">
        <v>38</v>
      </c>
      <c r="L19" s="835">
        <v>0</v>
      </c>
    </row>
    <row r="20" spans="1:12">
      <c r="A20" s="454" t="s">
        <v>209</v>
      </c>
      <c r="B20" s="1046">
        <v>520</v>
      </c>
      <c r="C20" s="1046">
        <v>512</v>
      </c>
      <c r="D20" s="1046">
        <v>569</v>
      </c>
      <c r="E20" s="1046">
        <v>569</v>
      </c>
      <c r="F20" s="1046">
        <v>573</v>
      </c>
      <c r="G20" s="1046">
        <v>633</v>
      </c>
      <c r="H20" s="1046">
        <v>586</v>
      </c>
      <c r="I20" s="1046">
        <v>528</v>
      </c>
      <c r="J20" s="1046">
        <v>507</v>
      </c>
      <c r="K20" s="1047">
        <v>471</v>
      </c>
      <c r="L20" s="835">
        <v>-7.1005917159763339</v>
      </c>
    </row>
    <row r="21" spans="1:12">
      <c r="A21" s="454" t="s">
        <v>210</v>
      </c>
      <c r="B21" s="1046">
        <v>254</v>
      </c>
      <c r="C21" s="1046">
        <v>349</v>
      </c>
      <c r="D21" s="1046">
        <v>255</v>
      </c>
      <c r="E21" s="1046">
        <v>239</v>
      </c>
      <c r="F21" s="1046">
        <v>213</v>
      </c>
      <c r="G21" s="1046">
        <v>230</v>
      </c>
      <c r="H21" s="1046">
        <v>259</v>
      </c>
      <c r="I21" s="1046">
        <v>234</v>
      </c>
      <c r="J21" s="1046">
        <v>190</v>
      </c>
      <c r="K21" s="1047">
        <v>203</v>
      </c>
      <c r="L21" s="835">
        <v>6.8421052631578938</v>
      </c>
    </row>
    <row r="22" spans="1:12">
      <c r="A22" s="454" t="s">
        <v>211</v>
      </c>
      <c r="B22" s="768">
        <v>48</v>
      </c>
      <c r="C22" s="764">
        <v>135</v>
      </c>
      <c r="D22" s="1046">
        <v>164</v>
      </c>
      <c r="E22" s="1046">
        <v>186</v>
      </c>
      <c r="F22" s="1046">
        <v>265</v>
      </c>
      <c r="G22" s="1046">
        <v>316</v>
      </c>
      <c r="H22" s="1046">
        <v>290</v>
      </c>
      <c r="I22" s="1046">
        <v>298</v>
      </c>
      <c r="J22" s="1046">
        <v>299</v>
      </c>
      <c r="K22" s="1047">
        <v>353</v>
      </c>
      <c r="L22" s="835">
        <v>18.060200668896332</v>
      </c>
    </row>
    <row r="23" spans="1:12">
      <c r="A23" s="454" t="s">
        <v>207</v>
      </c>
      <c r="B23" s="768">
        <v>2</v>
      </c>
      <c r="C23" s="764">
        <v>8</v>
      </c>
      <c r="D23" s="1046">
        <v>16</v>
      </c>
      <c r="E23" s="1046">
        <v>23</v>
      </c>
      <c r="F23" s="1046">
        <v>33</v>
      </c>
      <c r="G23" s="1046">
        <v>55</v>
      </c>
      <c r="H23" s="1046">
        <v>40</v>
      </c>
      <c r="I23" s="1046">
        <v>42</v>
      </c>
      <c r="J23" s="1046">
        <v>67</v>
      </c>
      <c r="K23" s="1047">
        <v>66</v>
      </c>
      <c r="L23" s="835">
        <v>-1.4925373134328401</v>
      </c>
    </row>
    <row r="24" spans="1:12">
      <c r="A24" s="455" t="s">
        <v>292</v>
      </c>
      <c r="B24" s="870">
        <v>3</v>
      </c>
      <c r="C24" s="766">
        <v>2</v>
      </c>
      <c r="D24" s="1048">
        <v>4</v>
      </c>
      <c r="E24" s="1048">
        <v>5</v>
      </c>
      <c r="F24" s="1048">
        <v>4</v>
      </c>
      <c r="G24" s="1048">
        <v>5</v>
      </c>
      <c r="H24" s="1048">
        <v>11</v>
      </c>
      <c r="I24" s="1048">
        <v>10</v>
      </c>
      <c r="J24" s="1048">
        <v>7</v>
      </c>
      <c r="K24" s="1049">
        <v>12</v>
      </c>
      <c r="L24" s="873">
        <v>71.428571428571416</v>
      </c>
    </row>
    <row r="25" spans="1:12">
      <c r="A25" s="693" t="s">
        <v>67</v>
      </c>
      <c r="B25" s="694"/>
      <c r="C25" s="694"/>
      <c r="D25" s="694"/>
      <c r="E25" s="694"/>
      <c r="F25" s="694"/>
      <c r="G25" s="694"/>
      <c r="H25" s="694"/>
      <c r="I25" s="694"/>
      <c r="J25" s="694"/>
      <c r="K25" s="876"/>
      <c r="L25" s="881"/>
    </row>
    <row r="26" spans="1:12">
      <c r="A26" s="695" t="s">
        <v>379</v>
      </c>
      <c r="B26" s="759">
        <v>1027</v>
      </c>
      <c r="C26" s="759">
        <v>1107</v>
      </c>
      <c r="D26" s="759">
        <v>1297</v>
      </c>
      <c r="E26" s="759">
        <v>1579</v>
      </c>
      <c r="F26" s="759">
        <v>1867</v>
      </c>
      <c r="G26" s="759">
        <v>1848</v>
      </c>
      <c r="H26" s="759">
        <v>1562</v>
      </c>
      <c r="I26" s="759">
        <v>1400</v>
      </c>
      <c r="J26" s="759">
        <v>1258</v>
      </c>
      <c r="K26" s="877">
        <v>1265</v>
      </c>
      <c r="L26" s="836">
        <v>0.556438791732905</v>
      </c>
    </row>
    <row r="27" spans="1:12">
      <c r="A27" s="454" t="s">
        <v>208</v>
      </c>
      <c r="B27" s="760">
        <v>901</v>
      </c>
      <c r="C27" s="760">
        <v>950</v>
      </c>
      <c r="D27" s="760">
        <v>1116</v>
      </c>
      <c r="E27" s="760">
        <v>1384</v>
      </c>
      <c r="F27" s="760">
        <v>1645</v>
      </c>
      <c r="G27" s="760">
        <v>1635</v>
      </c>
      <c r="H27" s="760">
        <v>1328</v>
      </c>
      <c r="I27" s="760">
        <v>1170</v>
      </c>
      <c r="J27" s="760">
        <v>1042</v>
      </c>
      <c r="K27" s="878">
        <v>1024</v>
      </c>
      <c r="L27" s="835">
        <v>-1.7274472168905985</v>
      </c>
    </row>
    <row r="28" spans="1:12">
      <c r="A28" s="1007" t="s">
        <v>384</v>
      </c>
      <c r="B28" s="768">
        <v>0</v>
      </c>
      <c r="C28" s="768">
        <v>0</v>
      </c>
      <c r="D28" s="768">
        <v>0</v>
      </c>
      <c r="E28" s="768">
        <v>0</v>
      </c>
      <c r="F28" s="768">
        <v>0</v>
      </c>
      <c r="G28" s="768">
        <v>0</v>
      </c>
      <c r="H28" s="768">
        <v>0</v>
      </c>
      <c r="I28" s="768">
        <v>438</v>
      </c>
      <c r="J28" s="768">
        <v>863</v>
      </c>
      <c r="K28" s="879">
        <v>877</v>
      </c>
      <c r="L28" s="835">
        <v>1.6222479721900385</v>
      </c>
    </row>
    <row r="29" spans="1:12">
      <c r="A29" s="1006" t="s">
        <v>481</v>
      </c>
      <c r="B29" s="768" t="s">
        <v>415</v>
      </c>
      <c r="C29" s="768" t="s">
        <v>415</v>
      </c>
      <c r="D29" s="768" t="s">
        <v>415</v>
      </c>
      <c r="E29" s="768" t="s">
        <v>415</v>
      </c>
      <c r="F29" s="768" t="s">
        <v>415</v>
      </c>
      <c r="G29" s="768" t="s">
        <v>415</v>
      </c>
      <c r="H29" s="768" t="s">
        <v>415</v>
      </c>
      <c r="I29" s="768" t="s">
        <v>415</v>
      </c>
      <c r="J29" s="768" t="s">
        <v>415</v>
      </c>
      <c r="K29" s="879">
        <v>0</v>
      </c>
      <c r="L29" s="835" t="s">
        <v>415</v>
      </c>
    </row>
    <row r="30" spans="1:12">
      <c r="A30" s="454" t="s">
        <v>209</v>
      </c>
      <c r="B30" s="760">
        <v>94</v>
      </c>
      <c r="C30" s="760">
        <v>114</v>
      </c>
      <c r="D30" s="760">
        <v>127</v>
      </c>
      <c r="E30" s="760">
        <v>130</v>
      </c>
      <c r="F30" s="760">
        <v>128</v>
      </c>
      <c r="G30" s="760">
        <v>128</v>
      </c>
      <c r="H30" s="760">
        <v>133</v>
      </c>
      <c r="I30" s="760">
        <v>132</v>
      </c>
      <c r="J30" s="760">
        <v>124</v>
      </c>
      <c r="K30" s="878">
        <v>124</v>
      </c>
      <c r="L30" s="835">
        <v>0</v>
      </c>
    </row>
    <row r="31" spans="1:12">
      <c r="A31" s="454" t="s">
        <v>210</v>
      </c>
      <c r="B31" s="760">
        <v>21</v>
      </c>
      <c r="C31" s="760">
        <v>21</v>
      </c>
      <c r="D31" s="760">
        <v>17</v>
      </c>
      <c r="E31" s="760">
        <v>17</v>
      </c>
      <c r="F31" s="760">
        <v>28</v>
      </c>
      <c r="G31" s="760">
        <v>17</v>
      </c>
      <c r="H31" s="760">
        <v>19</v>
      </c>
      <c r="I31" s="760">
        <v>19</v>
      </c>
      <c r="J31" s="760">
        <v>15</v>
      </c>
      <c r="K31" s="878">
        <v>27</v>
      </c>
      <c r="L31" s="835">
        <v>80</v>
      </c>
    </row>
    <row r="32" spans="1:12">
      <c r="A32" s="454" t="s">
        <v>211</v>
      </c>
      <c r="B32" s="768">
        <v>8</v>
      </c>
      <c r="C32" s="764">
        <v>20</v>
      </c>
      <c r="D32" s="760">
        <v>30</v>
      </c>
      <c r="E32" s="760">
        <v>41</v>
      </c>
      <c r="F32" s="760">
        <v>55</v>
      </c>
      <c r="G32" s="760">
        <v>53</v>
      </c>
      <c r="H32" s="760">
        <v>66</v>
      </c>
      <c r="I32" s="760">
        <v>60</v>
      </c>
      <c r="J32" s="760">
        <v>55</v>
      </c>
      <c r="K32" s="878">
        <v>67</v>
      </c>
      <c r="L32" s="835">
        <v>21.818181818181827</v>
      </c>
    </row>
    <row r="33" spans="1:12">
      <c r="A33" s="454" t="s">
        <v>207</v>
      </c>
      <c r="B33" s="768">
        <v>3</v>
      </c>
      <c r="C33" s="764">
        <v>1</v>
      </c>
      <c r="D33" s="760">
        <v>5</v>
      </c>
      <c r="E33" s="760">
        <v>7</v>
      </c>
      <c r="F33" s="760">
        <v>7</v>
      </c>
      <c r="G33" s="760">
        <v>13</v>
      </c>
      <c r="H33" s="760">
        <v>13</v>
      </c>
      <c r="I33" s="760">
        <v>17</v>
      </c>
      <c r="J33" s="760">
        <v>22</v>
      </c>
      <c r="K33" s="878">
        <v>21</v>
      </c>
      <c r="L33" s="835">
        <v>-4.5454545454545414</v>
      </c>
    </row>
    <row r="34" spans="1:12">
      <c r="A34" s="455" t="s">
        <v>292</v>
      </c>
      <c r="B34" s="768">
        <v>0</v>
      </c>
      <c r="C34" s="768">
        <v>1</v>
      </c>
      <c r="D34" s="764">
        <v>2</v>
      </c>
      <c r="E34" s="761">
        <v>0</v>
      </c>
      <c r="F34" s="768">
        <v>4</v>
      </c>
      <c r="G34" s="764">
        <v>2</v>
      </c>
      <c r="H34" s="761">
        <v>3</v>
      </c>
      <c r="I34" s="761">
        <v>2</v>
      </c>
      <c r="J34" s="761">
        <v>0</v>
      </c>
      <c r="K34" s="880">
        <v>2</v>
      </c>
      <c r="L34" s="835" t="s">
        <v>415</v>
      </c>
    </row>
    <row r="35" spans="1:12" ht="22.5" customHeight="1">
      <c r="A35" s="1089" t="s">
        <v>381</v>
      </c>
      <c r="B35" s="1089"/>
      <c r="C35" s="1089"/>
      <c r="D35" s="1089"/>
      <c r="E35" s="1089"/>
      <c r="F35" s="1089"/>
      <c r="G35" s="1089"/>
      <c r="H35" s="1089"/>
      <c r="I35" s="1089"/>
      <c r="J35" s="1089"/>
      <c r="K35" s="1089"/>
      <c r="L35" s="1089"/>
    </row>
    <row r="36" spans="1:12" ht="11.25" customHeight="1">
      <c r="A36" s="303" t="s">
        <v>382</v>
      </c>
      <c r="B36" s="571"/>
      <c r="C36" s="571"/>
      <c r="D36" s="571"/>
      <c r="E36" s="571"/>
      <c r="F36" s="571"/>
      <c r="G36" s="571"/>
      <c r="H36" s="571"/>
      <c r="I36" s="571"/>
      <c r="J36" s="571"/>
      <c r="K36" s="571"/>
      <c r="L36" s="572"/>
    </row>
  </sheetData>
  <mergeCells count="1">
    <mergeCell ref="A35:L35"/>
  </mergeCells>
  <phoneticPr fontId="10" type="noConversion"/>
  <hyperlinks>
    <hyperlink ref="A1" location="Contents!A1" display="Return to index" xr:uid="{00000000-0004-0000-2000-000000000000}"/>
  </hyperlinks>
  <pageMargins left="0.75" right="0.75" top="1" bottom="1" header="0.5" footer="0.5"/>
  <pageSetup paperSize="9"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29">
    <pageSetUpPr fitToPage="1"/>
  </sheetPr>
  <dimension ref="A1:L51"/>
  <sheetViews>
    <sheetView showGridLines="0" workbookViewId="0"/>
  </sheetViews>
  <sheetFormatPr baseColWidth="10" defaultColWidth="8.83203125" defaultRowHeight="13"/>
  <cols>
    <col min="1" max="1" width="32.5" customWidth="1"/>
    <col min="2" max="2" width="9.6640625" customWidth="1"/>
    <col min="3" max="4" width="9.6640625" style="1009" customWidth="1"/>
    <col min="5" max="9" width="9.6640625" customWidth="1"/>
    <col min="10" max="11" width="10.5" customWidth="1"/>
    <col min="12" max="12" width="10.6640625" customWidth="1"/>
    <col min="17" max="17" width="10.1640625" customWidth="1"/>
  </cols>
  <sheetData>
    <row r="1" spans="1:12">
      <c r="A1" s="100" t="s">
        <v>89</v>
      </c>
    </row>
    <row r="2" spans="1:12" ht="15">
      <c r="A2" s="76" t="s">
        <v>440</v>
      </c>
      <c r="B2" s="306"/>
      <c r="C2" s="1010"/>
      <c r="D2" s="1010"/>
      <c r="E2" s="306"/>
      <c r="F2" s="306"/>
      <c r="G2" s="306"/>
      <c r="H2" s="234"/>
      <c r="I2" s="234"/>
      <c r="J2" s="234"/>
      <c r="K2" s="234"/>
      <c r="L2" s="234"/>
    </row>
    <row r="3" spans="1:12" ht="12.75" customHeight="1">
      <c r="A3" s="76"/>
      <c r="B3" s="306"/>
      <c r="C3" s="1010"/>
      <c r="D3" s="1010"/>
      <c r="E3" s="306"/>
      <c r="F3" s="306"/>
      <c r="G3" s="306"/>
      <c r="H3" s="234"/>
      <c r="I3" s="234"/>
      <c r="J3" s="234"/>
      <c r="K3" s="234"/>
      <c r="L3" s="234"/>
    </row>
    <row r="4" spans="1:12" ht="26">
      <c r="A4" s="506" t="s">
        <v>30</v>
      </c>
      <c r="B4" s="507" t="s">
        <v>260</v>
      </c>
      <c r="C4" s="770" t="s">
        <v>358</v>
      </c>
      <c r="D4" s="1008" t="s">
        <v>481</v>
      </c>
      <c r="E4" s="507" t="s">
        <v>207</v>
      </c>
      <c r="F4" s="507" t="s">
        <v>209</v>
      </c>
      <c r="G4" s="507" t="s">
        <v>210</v>
      </c>
      <c r="H4" s="507" t="s">
        <v>211</v>
      </c>
      <c r="I4" s="508" t="s">
        <v>212</v>
      </c>
      <c r="J4" s="506" t="s">
        <v>9</v>
      </c>
    </row>
    <row r="5" spans="1:12">
      <c r="A5" s="697" t="s">
        <v>138</v>
      </c>
      <c r="B5" s="644">
        <v>9355</v>
      </c>
      <c r="C5" s="771">
        <v>8120</v>
      </c>
      <c r="D5" s="771">
        <v>38</v>
      </c>
      <c r="E5" s="644">
        <v>87</v>
      </c>
      <c r="F5" s="644">
        <v>595</v>
      </c>
      <c r="G5" s="644">
        <v>230</v>
      </c>
      <c r="H5" s="644">
        <v>420</v>
      </c>
      <c r="I5" s="664">
        <v>14</v>
      </c>
      <c r="J5" s="645">
        <v>10701</v>
      </c>
    </row>
    <row r="6" spans="1:12">
      <c r="A6" s="856" t="s">
        <v>11</v>
      </c>
      <c r="B6" s="217">
        <v>2971</v>
      </c>
      <c r="C6" s="772">
        <v>2178</v>
      </c>
      <c r="D6" s="772">
        <v>38</v>
      </c>
      <c r="E6" s="217">
        <v>6</v>
      </c>
      <c r="F6" s="217">
        <v>35</v>
      </c>
      <c r="G6" s="217">
        <v>4</v>
      </c>
      <c r="H6" s="217">
        <v>15</v>
      </c>
      <c r="I6" s="331">
        <v>1</v>
      </c>
      <c r="J6" s="383">
        <v>3032</v>
      </c>
    </row>
    <row r="7" spans="1:12">
      <c r="A7" s="697" t="s">
        <v>12</v>
      </c>
      <c r="B7" s="644">
        <v>395</v>
      </c>
      <c r="C7" s="771">
        <v>155</v>
      </c>
      <c r="D7" s="771">
        <v>38</v>
      </c>
      <c r="E7" s="644">
        <v>2</v>
      </c>
      <c r="F7" s="644">
        <v>13</v>
      </c>
      <c r="G7" s="644">
        <v>0</v>
      </c>
      <c r="H7" s="644">
        <v>2</v>
      </c>
      <c r="I7" s="664">
        <v>0</v>
      </c>
      <c r="J7" s="645">
        <v>412</v>
      </c>
    </row>
    <row r="8" spans="1:12">
      <c r="A8" s="18" t="s">
        <v>162</v>
      </c>
      <c r="B8" s="74">
        <v>3</v>
      </c>
      <c r="C8" s="773">
        <v>1</v>
      </c>
      <c r="D8" s="773">
        <v>0</v>
      </c>
      <c r="E8" s="74">
        <v>0</v>
      </c>
      <c r="F8" s="74">
        <v>0</v>
      </c>
      <c r="G8" s="74">
        <v>0</v>
      </c>
      <c r="H8" s="74">
        <v>0</v>
      </c>
      <c r="I8" s="332">
        <v>0</v>
      </c>
      <c r="J8" s="375">
        <v>3</v>
      </c>
    </row>
    <row r="9" spans="1:12">
      <c r="A9" s="18" t="s">
        <v>195</v>
      </c>
      <c r="B9" s="74">
        <v>169</v>
      </c>
      <c r="C9" s="773">
        <v>143</v>
      </c>
      <c r="D9" s="773">
        <v>0</v>
      </c>
      <c r="E9" s="74">
        <v>0</v>
      </c>
      <c r="F9" s="74">
        <v>7</v>
      </c>
      <c r="G9" s="74">
        <v>0</v>
      </c>
      <c r="H9" s="74">
        <v>2</v>
      </c>
      <c r="I9" s="332">
        <v>0</v>
      </c>
      <c r="J9" s="375">
        <v>178</v>
      </c>
    </row>
    <row r="10" spans="1:12">
      <c r="A10" s="155" t="s">
        <v>163</v>
      </c>
      <c r="B10" s="74">
        <v>6</v>
      </c>
      <c r="C10" s="773">
        <v>5</v>
      </c>
      <c r="D10" s="773">
        <v>0</v>
      </c>
      <c r="E10" s="74">
        <v>0</v>
      </c>
      <c r="F10" s="74">
        <v>4</v>
      </c>
      <c r="G10" s="74">
        <v>0</v>
      </c>
      <c r="H10" s="74">
        <v>0</v>
      </c>
      <c r="I10" s="332">
        <v>0</v>
      </c>
      <c r="J10" s="375">
        <v>10</v>
      </c>
    </row>
    <row r="11" spans="1:12">
      <c r="A11" s="240" t="s">
        <v>484</v>
      </c>
      <c r="B11" s="74">
        <v>206</v>
      </c>
      <c r="C11" s="773">
        <v>0</v>
      </c>
      <c r="D11" s="773">
        <v>38</v>
      </c>
      <c r="E11" s="74">
        <v>0</v>
      </c>
      <c r="F11" s="74">
        <v>2</v>
      </c>
      <c r="G11" s="74">
        <v>0</v>
      </c>
      <c r="H11" s="74">
        <v>0</v>
      </c>
      <c r="I11" s="332">
        <v>0</v>
      </c>
      <c r="J11" s="375">
        <v>208</v>
      </c>
    </row>
    <row r="12" spans="1:12">
      <c r="A12" s="18" t="s">
        <v>196</v>
      </c>
      <c r="B12" s="74">
        <v>11</v>
      </c>
      <c r="C12" s="773">
        <v>6</v>
      </c>
      <c r="D12" s="773">
        <v>0</v>
      </c>
      <c r="E12" s="74">
        <v>2</v>
      </c>
      <c r="F12" s="74">
        <v>0</v>
      </c>
      <c r="G12" s="74">
        <v>0</v>
      </c>
      <c r="H12" s="74">
        <v>0</v>
      </c>
      <c r="I12" s="332">
        <v>0</v>
      </c>
      <c r="J12" s="375">
        <v>13</v>
      </c>
    </row>
    <row r="13" spans="1:12">
      <c r="A13" s="697" t="s">
        <v>139</v>
      </c>
      <c r="B13" s="644">
        <v>123</v>
      </c>
      <c r="C13" s="771">
        <v>90</v>
      </c>
      <c r="D13" s="771">
        <v>0</v>
      </c>
      <c r="E13" s="644">
        <v>1</v>
      </c>
      <c r="F13" s="644">
        <v>4</v>
      </c>
      <c r="G13" s="644">
        <v>0</v>
      </c>
      <c r="H13" s="644">
        <v>7</v>
      </c>
      <c r="I13" s="664">
        <v>1</v>
      </c>
      <c r="J13" s="645">
        <v>136</v>
      </c>
    </row>
    <row r="14" spans="1:12">
      <c r="A14" s="18" t="s">
        <v>164</v>
      </c>
      <c r="B14" s="74">
        <v>25</v>
      </c>
      <c r="C14" s="773">
        <v>10</v>
      </c>
      <c r="D14" s="773">
        <v>0</v>
      </c>
      <c r="E14" s="74">
        <v>0</v>
      </c>
      <c r="F14" s="74">
        <v>0</v>
      </c>
      <c r="G14" s="74">
        <v>0</v>
      </c>
      <c r="H14" s="74">
        <v>0</v>
      </c>
      <c r="I14" s="332">
        <v>0</v>
      </c>
      <c r="J14" s="375">
        <v>25</v>
      </c>
    </row>
    <row r="15" spans="1:12">
      <c r="A15" s="18" t="s">
        <v>165</v>
      </c>
      <c r="B15" s="74">
        <v>13</v>
      </c>
      <c r="C15" s="773">
        <v>9</v>
      </c>
      <c r="D15" s="773">
        <v>0</v>
      </c>
      <c r="E15" s="74">
        <v>0</v>
      </c>
      <c r="F15" s="74">
        <v>0</v>
      </c>
      <c r="G15" s="74">
        <v>0</v>
      </c>
      <c r="H15" s="74">
        <v>1</v>
      </c>
      <c r="I15" s="332">
        <v>0</v>
      </c>
      <c r="J15" s="375">
        <v>14</v>
      </c>
    </row>
    <row r="16" spans="1:12">
      <c r="A16" s="18" t="s">
        <v>187</v>
      </c>
      <c r="B16" s="74">
        <v>0</v>
      </c>
      <c r="C16" s="74">
        <v>0</v>
      </c>
      <c r="D16" s="74">
        <v>0</v>
      </c>
      <c r="E16" s="74">
        <v>0</v>
      </c>
      <c r="F16" s="74">
        <v>0</v>
      </c>
      <c r="G16" s="74">
        <v>0</v>
      </c>
      <c r="H16" s="74">
        <v>0</v>
      </c>
      <c r="I16" s="74">
        <v>0</v>
      </c>
      <c r="J16" s="375">
        <v>0</v>
      </c>
    </row>
    <row r="17" spans="1:10">
      <c r="A17" s="18" t="s">
        <v>166</v>
      </c>
      <c r="B17" s="74">
        <v>85</v>
      </c>
      <c r="C17" s="773">
        <v>71</v>
      </c>
      <c r="D17" s="773">
        <v>0</v>
      </c>
      <c r="E17" s="74">
        <v>1</v>
      </c>
      <c r="F17" s="74">
        <v>4</v>
      </c>
      <c r="G17" s="74">
        <v>0</v>
      </c>
      <c r="H17" s="74">
        <v>6</v>
      </c>
      <c r="I17" s="332">
        <v>1</v>
      </c>
      <c r="J17" s="375">
        <v>97</v>
      </c>
    </row>
    <row r="18" spans="1:10">
      <c r="A18" s="697" t="s">
        <v>13</v>
      </c>
      <c r="B18" s="644">
        <v>82</v>
      </c>
      <c r="C18" s="771">
        <v>66</v>
      </c>
      <c r="D18" s="771">
        <v>0</v>
      </c>
      <c r="E18" s="644">
        <v>3</v>
      </c>
      <c r="F18" s="644">
        <v>0</v>
      </c>
      <c r="G18" s="644">
        <v>0</v>
      </c>
      <c r="H18" s="644">
        <v>0</v>
      </c>
      <c r="I18" s="664">
        <v>0</v>
      </c>
      <c r="J18" s="645">
        <v>85</v>
      </c>
    </row>
    <row r="19" spans="1:10">
      <c r="A19" s="18" t="s">
        <v>167</v>
      </c>
      <c r="B19" s="74">
        <v>7</v>
      </c>
      <c r="C19" s="773">
        <v>4</v>
      </c>
      <c r="D19" s="773">
        <v>0</v>
      </c>
      <c r="E19" s="74">
        <v>0</v>
      </c>
      <c r="F19" s="74">
        <v>0</v>
      </c>
      <c r="G19" s="74">
        <v>0</v>
      </c>
      <c r="H19" s="74">
        <v>0</v>
      </c>
      <c r="I19" s="332">
        <v>0</v>
      </c>
      <c r="J19" s="375">
        <v>7</v>
      </c>
    </row>
    <row r="20" spans="1:10">
      <c r="A20" s="18" t="s">
        <v>193</v>
      </c>
      <c r="B20" s="74">
        <v>1</v>
      </c>
      <c r="C20" s="773">
        <v>0</v>
      </c>
      <c r="D20" s="773">
        <v>0</v>
      </c>
      <c r="E20" s="74">
        <v>0</v>
      </c>
      <c r="F20" s="74">
        <v>0</v>
      </c>
      <c r="G20" s="74">
        <v>0</v>
      </c>
      <c r="H20" s="74">
        <v>0</v>
      </c>
      <c r="I20" s="332">
        <v>0</v>
      </c>
      <c r="J20" s="375">
        <v>1</v>
      </c>
    </row>
    <row r="21" spans="1:10">
      <c r="A21" s="18" t="s">
        <v>128</v>
      </c>
      <c r="B21" s="74">
        <v>0</v>
      </c>
      <c r="C21" s="773">
        <v>0</v>
      </c>
      <c r="D21" s="773">
        <v>0</v>
      </c>
      <c r="E21" s="74">
        <v>0</v>
      </c>
      <c r="F21" s="74">
        <v>0</v>
      </c>
      <c r="G21" s="74">
        <v>0</v>
      </c>
      <c r="H21" s="74">
        <v>0</v>
      </c>
      <c r="I21" s="332">
        <v>0</v>
      </c>
      <c r="J21" s="375">
        <v>0</v>
      </c>
    </row>
    <row r="22" spans="1:10">
      <c r="A22" s="18" t="s">
        <v>123</v>
      </c>
      <c r="B22" s="74">
        <v>11</v>
      </c>
      <c r="C22" s="773">
        <v>9</v>
      </c>
      <c r="D22" s="773">
        <v>0</v>
      </c>
      <c r="E22" s="74">
        <v>0</v>
      </c>
      <c r="F22" s="74">
        <v>0</v>
      </c>
      <c r="G22" s="74">
        <v>0</v>
      </c>
      <c r="H22" s="74">
        <v>0</v>
      </c>
      <c r="I22" s="332">
        <v>0</v>
      </c>
      <c r="J22" s="375">
        <v>11</v>
      </c>
    </row>
    <row r="23" spans="1:10">
      <c r="A23" s="18" t="s">
        <v>14</v>
      </c>
      <c r="B23" s="74">
        <v>1</v>
      </c>
      <c r="C23" s="773">
        <v>0</v>
      </c>
      <c r="D23" s="773">
        <v>0</v>
      </c>
      <c r="E23" s="74">
        <v>0</v>
      </c>
      <c r="F23" s="74">
        <v>0</v>
      </c>
      <c r="G23" s="74">
        <v>0</v>
      </c>
      <c r="H23" s="74">
        <v>0</v>
      </c>
      <c r="I23" s="332">
        <v>0</v>
      </c>
      <c r="J23" s="375">
        <v>1</v>
      </c>
    </row>
    <row r="24" spans="1:10">
      <c r="A24" s="18" t="s">
        <v>15</v>
      </c>
      <c r="B24" s="74">
        <v>51</v>
      </c>
      <c r="C24" s="773">
        <v>45</v>
      </c>
      <c r="D24" s="773">
        <v>0</v>
      </c>
      <c r="E24" s="74">
        <v>1</v>
      </c>
      <c r="F24" s="74">
        <v>0</v>
      </c>
      <c r="G24" s="74">
        <v>0</v>
      </c>
      <c r="H24" s="74">
        <v>0</v>
      </c>
      <c r="I24" s="332">
        <v>0</v>
      </c>
      <c r="J24" s="375">
        <v>52</v>
      </c>
    </row>
    <row r="25" spans="1:10">
      <c r="A25" s="18" t="s">
        <v>16</v>
      </c>
      <c r="B25" s="74">
        <v>10</v>
      </c>
      <c r="C25" s="773">
        <v>7</v>
      </c>
      <c r="D25" s="773">
        <v>0</v>
      </c>
      <c r="E25" s="74">
        <v>2</v>
      </c>
      <c r="F25" s="74">
        <v>0</v>
      </c>
      <c r="G25" s="74">
        <v>0</v>
      </c>
      <c r="H25" s="74">
        <v>0</v>
      </c>
      <c r="I25" s="332">
        <v>0</v>
      </c>
      <c r="J25" s="375">
        <v>12</v>
      </c>
    </row>
    <row r="26" spans="1:10">
      <c r="A26" s="18" t="s">
        <v>130</v>
      </c>
      <c r="B26" s="74">
        <v>1</v>
      </c>
      <c r="C26" s="773">
        <v>1</v>
      </c>
      <c r="D26" s="773">
        <v>0</v>
      </c>
      <c r="E26" s="74">
        <v>0</v>
      </c>
      <c r="F26" s="74">
        <v>0</v>
      </c>
      <c r="G26" s="74">
        <v>0</v>
      </c>
      <c r="H26" s="74">
        <v>0</v>
      </c>
      <c r="I26" s="332">
        <v>0</v>
      </c>
      <c r="J26" s="375">
        <v>1</v>
      </c>
    </row>
    <row r="27" spans="1:10">
      <c r="A27" s="697" t="s">
        <v>140</v>
      </c>
      <c r="B27" s="644">
        <v>320</v>
      </c>
      <c r="C27" s="771">
        <v>296</v>
      </c>
      <c r="D27" s="771">
        <v>0</v>
      </c>
      <c r="E27" s="644">
        <v>0</v>
      </c>
      <c r="F27" s="644">
        <v>11</v>
      </c>
      <c r="G27" s="644">
        <v>1</v>
      </c>
      <c r="H27" s="644">
        <v>0</v>
      </c>
      <c r="I27" s="664">
        <v>0</v>
      </c>
      <c r="J27" s="645">
        <v>332</v>
      </c>
    </row>
    <row r="28" spans="1:10">
      <c r="A28" s="18" t="s">
        <v>168</v>
      </c>
      <c r="B28" s="74">
        <v>12</v>
      </c>
      <c r="C28" s="773">
        <v>10</v>
      </c>
      <c r="D28" s="773">
        <v>0</v>
      </c>
      <c r="E28" s="74">
        <v>0</v>
      </c>
      <c r="F28" s="74">
        <v>1</v>
      </c>
      <c r="G28" s="74">
        <v>1</v>
      </c>
      <c r="H28" s="74">
        <v>0</v>
      </c>
      <c r="I28" s="332">
        <v>0</v>
      </c>
      <c r="J28" s="375">
        <v>14</v>
      </c>
    </row>
    <row r="29" spans="1:10">
      <c r="A29" s="18" t="s">
        <v>169</v>
      </c>
      <c r="B29" s="74">
        <v>308</v>
      </c>
      <c r="C29" s="773">
        <v>286</v>
      </c>
      <c r="D29" s="773">
        <v>0</v>
      </c>
      <c r="E29" s="74">
        <v>0</v>
      </c>
      <c r="F29" s="74">
        <v>10</v>
      </c>
      <c r="G29" s="74">
        <v>0</v>
      </c>
      <c r="H29" s="74">
        <v>0</v>
      </c>
      <c r="I29" s="332">
        <v>0</v>
      </c>
      <c r="J29" s="375">
        <v>318</v>
      </c>
    </row>
    <row r="30" spans="1:10">
      <c r="A30" s="697" t="s">
        <v>17</v>
      </c>
      <c r="B30" s="644">
        <v>2051</v>
      </c>
      <c r="C30" s="771">
        <v>1571</v>
      </c>
      <c r="D30" s="771">
        <v>0</v>
      </c>
      <c r="E30" s="644">
        <v>0</v>
      </c>
      <c r="F30" s="644">
        <v>7</v>
      </c>
      <c r="G30" s="644">
        <v>3</v>
      </c>
      <c r="H30" s="644">
        <v>6</v>
      </c>
      <c r="I30" s="664">
        <v>0</v>
      </c>
      <c r="J30" s="645">
        <v>2067</v>
      </c>
    </row>
    <row r="31" spans="1:10">
      <c r="A31" s="18" t="s">
        <v>170</v>
      </c>
      <c r="B31" s="74">
        <v>2036</v>
      </c>
      <c r="C31" s="773">
        <v>1560</v>
      </c>
      <c r="D31" s="773">
        <v>0</v>
      </c>
      <c r="E31" s="74">
        <v>0</v>
      </c>
      <c r="F31" s="74">
        <v>3</v>
      </c>
      <c r="G31" s="74">
        <v>1</v>
      </c>
      <c r="H31" s="74">
        <v>4</v>
      </c>
      <c r="I31" s="332">
        <v>0</v>
      </c>
      <c r="J31" s="375">
        <v>2044</v>
      </c>
    </row>
    <row r="32" spans="1:10">
      <c r="A32" s="18" t="s">
        <v>188</v>
      </c>
      <c r="B32" s="74">
        <v>13</v>
      </c>
      <c r="C32" s="773">
        <v>11</v>
      </c>
      <c r="D32" s="773">
        <v>0</v>
      </c>
      <c r="E32" s="74">
        <v>0</v>
      </c>
      <c r="F32" s="74">
        <v>3</v>
      </c>
      <c r="G32" s="74">
        <v>1</v>
      </c>
      <c r="H32" s="74">
        <v>1</v>
      </c>
      <c r="I32" s="332">
        <v>0</v>
      </c>
      <c r="J32" s="375">
        <v>18</v>
      </c>
    </row>
    <row r="33" spans="1:10">
      <c r="A33" s="18" t="s">
        <v>171</v>
      </c>
      <c r="B33" s="74">
        <v>2</v>
      </c>
      <c r="C33" s="773">
        <v>0</v>
      </c>
      <c r="D33" s="773">
        <v>0</v>
      </c>
      <c r="E33" s="74">
        <v>0</v>
      </c>
      <c r="F33" s="74">
        <v>0</v>
      </c>
      <c r="G33" s="74">
        <v>0</v>
      </c>
      <c r="H33" s="74">
        <v>0</v>
      </c>
      <c r="I33" s="332">
        <v>0</v>
      </c>
      <c r="J33" s="375">
        <v>2</v>
      </c>
    </row>
    <row r="34" spans="1:10">
      <c r="A34" s="18" t="s">
        <v>172</v>
      </c>
      <c r="B34" s="74">
        <v>0</v>
      </c>
      <c r="C34" s="773">
        <v>0</v>
      </c>
      <c r="D34" s="773">
        <v>0</v>
      </c>
      <c r="E34" s="74">
        <v>0</v>
      </c>
      <c r="F34" s="74">
        <v>1</v>
      </c>
      <c r="G34" s="74">
        <v>1</v>
      </c>
      <c r="H34" s="74">
        <v>1</v>
      </c>
      <c r="I34" s="332">
        <v>0</v>
      </c>
      <c r="J34" s="375">
        <v>3</v>
      </c>
    </row>
    <row r="35" spans="1:10">
      <c r="A35" s="673" t="s">
        <v>18</v>
      </c>
      <c r="B35" s="644">
        <v>6384</v>
      </c>
      <c r="C35" s="771">
        <v>5942</v>
      </c>
      <c r="D35" s="771">
        <v>0</v>
      </c>
      <c r="E35" s="644">
        <v>81</v>
      </c>
      <c r="F35" s="644">
        <v>560</v>
      </c>
      <c r="G35" s="644">
        <v>226</v>
      </c>
      <c r="H35" s="644">
        <v>405</v>
      </c>
      <c r="I35" s="664">
        <v>13</v>
      </c>
      <c r="J35" s="645">
        <v>7669</v>
      </c>
    </row>
    <row r="36" spans="1:10">
      <c r="A36" s="697" t="s">
        <v>19</v>
      </c>
      <c r="B36" s="644">
        <v>6371</v>
      </c>
      <c r="C36" s="771">
        <v>5933</v>
      </c>
      <c r="D36" s="771">
        <v>0</v>
      </c>
      <c r="E36" s="644">
        <v>81</v>
      </c>
      <c r="F36" s="644">
        <v>560</v>
      </c>
      <c r="G36" s="644">
        <v>226</v>
      </c>
      <c r="H36" s="644">
        <v>405</v>
      </c>
      <c r="I36" s="664">
        <v>13</v>
      </c>
      <c r="J36" s="645">
        <v>7656</v>
      </c>
    </row>
    <row r="37" spans="1:10">
      <c r="A37" s="18" t="s">
        <v>173</v>
      </c>
      <c r="B37" s="74">
        <v>2286</v>
      </c>
      <c r="C37" s="773">
        <v>2151</v>
      </c>
      <c r="D37" s="773">
        <v>0</v>
      </c>
      <c r="E37" s="74">
        <v>3</v>
      </c>
      <c r="F37" s="74">
        <v>71</v>
      </c>
      <c r="G37" s="74">
        <v>11</v>
      </c>
      <c r="H37" s="74">
        <v>22</v>
      </c>
      <c r="I37" s="332">
        <v>4</v>
      </c>
      <c r="J37" s="375">
        <v>2397</v>
      </c>
    </row>
    <row r="38" spans="1:10">
      <c r="A38" s="18" t="s">
        <v>194</v>
      </c>
      <c r="B38" s="74">
        <v>3813</v>
      </c>
      <c r="C38" s="773">
        <v>3547</v>
      </c>
      <c r="D38" s="773">
        <v>0</v>
      </c>
      <c r="E38" s="74">
        <v>72</v>
      </c>
      <c r="F38" s="74">
        <v>410</v>
      </c>
      <c r="G38" s="74">
        <v>202</v>
      </c>
      <c r="H38" s="74">
        <v>363</v>
      </c>
      <c r="I38" s="332">
        <v>9</v>
      </c>
      <c r="J38" s="375">
        <v>4869</v>
      </c>
    </row>
    <row r="39" spans="1:10">
      <c r="A39" s="18" t="s">
        <v>189</v>
      </c>
      <c r="B39" s="74">
        <v>0</v>
      </c>
      <c r="C39" s="773">
        <v>0</v>
      </c>
      <c r="D39" s="773">
        <v>0</v>
      </c>
      <c r="E39" s="74">
        <v>0</v>
      </c>
      <c r="F39" s="74">
        <v>0</v>
      </c>
      <c r="G39" s="74">
        <v>0</v>
      </c>
      <c r="H39" s="74">
        <v>0</v>
      </c>
      <c r="I39" s="332">
        <v>0</v>
      </c>
      <c r="J39" s="375">
        <v>0</v>
      </c>
    </row>
    <row r="40" spans="1:10">
      <c r="A40" s="18" t="s">
        <v>190</v>
      </c>
      <c r="B40" s="74">
        <v>0</v>
      </c>
      <c r="C40" s="773">
        <v>0</v>
      </c>
      <c r="D40" s="773">
        <v>0</v>
      </c>
      <c r="E40" s="74">
        <v>0</v>
      </c>
      <c r="F40" s="74">
        <v>0</v>
      </c>
      <c r="G40" s="74">
        <v>0</v>
      </c>
      <c r="H40" s="74">
        <v>0</v>
      </c>
      <c r="I40" s="332">
        <v>0</v>
      </c>
      <c r="J40" s="375">
        <v>0</v>
      </c>
    </row>
    <row r="41" spans="1:10">
      <c r="A41" s="18" t="s">
        <v>263</v>
      </c>
      <c r="B41" s="74">
        <v>272</v>
      </c>
      <c r="C41" s="773">
        <v>235</v>
      </c>
      <c r="D41" s="773">
        <v>0</v>
      </c>
      <c r="E41" s="74">
        <v>6</v>
      </c>
      <c r="F41" s="74">
        <v>79</v>
      </c>
      <c r="G41" s="74">
        <v>13</v>
      </c>
      <c r="H41" s="74">
        <v>20</v>
      </c>
      <c r="I41" s="332">
        <v>0</v>
      </c>
      <c r="J41" s="375">
        <v>390</v>
      </c>
    </row>
    <row r="42" spans="1:10">
      <c r="A42" s="697" t="s">
        <v>20</v>
      </c>
      <c r="B42" s="644">
        <v>13</v>
      </c>
      <c r="C42" s="771">
        <v>9</v>
      </c>
      <c r="D42" s="771">
        <v>0</v>
      </c>
      <c r="E42" s="644">
        <v>0</v>
      </c>
      <c r="F42" s="644">
        <v>0</v>
      </c>
      <c r="G42" s="644">
        <v>0</v>
      </c>
      <c r="H42" s="644">
        <v>0</v>
      </c>
      <c r="I42" s="664">
        <v>0</v>
      </c>
      <c r="J42" s="645">
        <v>13</v>
      </c>
    </row>
    <row r="43" spans="1:10">
      <c r="A43" s="18" t="s">
        <v>175</v>
      </c>
      <c r="B43" s="74">
        <v>12</v>
      </c>
      <c r="C43" s="773">
        <v>9</v>
      </c>
      <c r="D43" s="773">
        <v>0</v>
      </c>
      <c r="E43" s="74">
        <v>0</v>
      </c>
      <c r="F43" s="74">
        <v>0</v>
      </c>
      <c r="G43" s="74">
        <v>0</v>
      </c>
      <c r="H43" s="74">
        <v>0</v>
      </c>
      <c r="I43" s="332">
        <v>0</v>
      </c>
      <c r="J43" s="375">
        <v>12</v>
      </c>
    </row>
    <row r="44" spans="1:10">
      <c r="A44" s="18" t="s">
        <v>176</v>
      </c>
      <c r="B44" s="74">
        <v>0</v>
      </c>
      <c r="C44" s="773">
        <v>0</v>
      </c>
      <c r="D44" s="773">
        <v>0</v>
      </c>
      <c r="E44" s="74">
        <v>0</v>
      </c>
      <c r="F44" s="74">
        <v>0</v>
      </c>
      <c r="G44" s="74">
        <v>0</v>
      </c>
      <c r="H44" s="74">
        <v>0</v>
      </c>
      <c r="I44" s="332">
        <v>0</v>
      </c>
      <c r="J44" s="375">
        <v>0</v>
      </c>
    </row>
    <row r="45" spans="1:10">
      <c r="A45" s="18" t="s">
        <v>177</v>
      </c>
      <c r="B45" s="74">
        <v>0</v>
      </c>
      <c r="C45" s="773">
        <v>0</v>
      </c>
      <c r="D45" s="773">
        <v>0</v>
      </c>
      <c r="E45" s="74">
        <v>0</v>
      </c>
      <c r="F45" s="74">
        <v>0</v>
      </c>
      <c r="G45" s="74">
        <v>0</v>
      </c>
      <c r="H45" s="74">
        <v>0</v>
      </c>
      <c r="I45" s="332">
        <v>0</v>
      </c>
      <c r="J45" s="375">
        <v>0</v>
      </c>
    </row>
    <row r="46" spans="1:10">
      <c r="A46" s="18" t="s">
        <v>191</v>
      </c>
      <c r="B46" s="74">
        <v>1</v>
      </c>
      <c r="C46" s="773">
        <v>0</v>
      </c>
      <c r="D46" s="773">
        <v>0</v>
      </c>
      <c r="E46" s="74">
        <v>0</v>
      </c>
      <c r="F46" s="74">
        <v>0</v>
      </c>
      <c r="G46" s="74">
        <v>0</v>
      </c>
      <c r="H46" s="74">
        <v>0</v>
      </c>
      <c r="I46" s="332">
        <v>0</v>
      </c>
      <c r="J46" s="375">
        <v>1</v>
      </c>
    </row>
    <row r="47" spans="1:10">
      <c r="A47" s="18" t="s">
        <v>178</v>
      </c>
      <c r="B47" s="74">
        <v>0</v>
      </c>
      <c r="C47" s="773">
        <v>0</v>
      </c>
      <c r="D47" s="773">
        <v>0</v>
      </c>
      <c r="E47" s="74">
        <v>0</v>
      </c>
      <c r="F47" s="74">
        <v>0</v>
      </c>
      <c r="G47" s="74">
        <v>0</v>
      </c>
      <c r="H47" s="74">
        <v>0</v>
      </c>
      <c r="I47" s="332">
        <v>0</v>
      </c>
      <c r="J47" s="375">
        <v>0</v>
      </c>
    </row>
    <row r="48" spans="1:10">
      <c r="A48" s="242" t="s">
        <v>179</v>
      </c>
      <c r="B48" s="74">
        <v>0</v>
      </c>
      <c r="C48" s="773">
        <v>0</v>
      </c>
      <c r="D48" s="773">
        <v>0</v>
      </c>
      <c r="E48" s="74">
        <v>0</v>
      </c>
      <c r="F48" s="74">
        <v>0</v>
      </c>
      <c r="G48" s="74">
        <v>0</v>
      </c>
      <c r="H48" s="74">
        <v>0</v>
      </c>
      <c r="I48" s="332">
        <v>0</v>
      </c>
      <c r="J48" s="375">
        <v>0</v>
      </c>
    </row>
    <row r="49" spans="1:10">
      <c r="A49" s="242" t="s">
        <v>180</v>
      </c>
      <c r="B49" s="74">
        <v>0</v>
      </c>
      <c r="C49" s="773">
        <v>0</v>
      </c>
      <c r="D49" s="773">
        <v>0</v>
      </c>
      <c r="E49" s="74">
        <v>0</v>
      </c>
      <c r="F49" s="74">
        <v>0</v>
      </c>
      <c r="G49" s="74">
        <v>0</v>
      </c>
      <c r="H49" s="74">
        <v>0</v>
      </c>
      <c r="I49" s="332">
        <v>0</v>
      </c>
      <c r="J49" s="375">
        <v>0</v>
      </c>
    </row>
    <row r="50" spans="1:10">
      <c r="A50" s="75" t="s">
        <v>192</v>
      </c>
      <c r="B50" s="114">
        <v>0</v>
      </c>
      <c r="C50" s="774">
        <v>0</v>
      </c>
      <c r="D50" s="774">
        <v>0</v>
      </c>
      <c r="E50" s="114">
        <v>0</v>
      </c>
      <c r="F50" s="114">
        <v>0</v>
      </c>
      <c r="G50" s="114">
        <v>0</v>
      </c>
      <c r="H50" s="114">
        <v>0</v>
      </c>
      <c r="I50" s="384">
        <v>0</v>
      </c>
      <c r="J50" s="333">
        <v>0</v>
      </c>
    </row>
    <row r="51" spans="1:10" ht="22.5" customHeight="1">
      <c r="A51" s="1104" t="s">
        <v>383</v>
      </c>
      <c r="B51" s="1104"/>
      <c r="C51" s="1104"/>
      <c r="D51" s="1104"/>
      <c r="E51" s="1104"/>
      <c r="F51" s="1104"/>
      <c r="G51" s="1104"/>
      <c r="H51" s="1104"/>
      <c r="I51" s="1104"/>
    </row>
  </sheetData>
  <sheetProtection password="ECB4" sheet="1" objects="1" scenarios="1"/>
  <mergeCells count="1">
    <mergeCell ref="A51:I51"/>
  </mergeCells>
  <phoneticPr fontId="10" type="noConversion"/>
  <hyperlinks>
    <hyperlink ref="A1" location="Contents!A1" display="Return to index" xr:uid="{00000000-0004-0000-2100-000000000000}"/>
  </hyperlinks>
  <pageMargins left="0.75" right="0.75" top="1" bottom="1" header="0.5" footer="0.5"/>
  <pageSetup paperSize="9" scale="87"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0">
    <pageSetUpPr fitToPage="1"/>
  </sheetPr>
  <dimension ref="A1:N32"/>
  <sheetViews>
    <sheetView showGridLines="0" workbookViewId="0"/>
  </sheetViews>
  <sheetFormatPr baseColWidth="10" defaultColWidth="8.83203125" defaultRowHeight="13"/>
  <cols>
    <col min="1" max="1" width="16.83203125" customWidth="1"/>
    <col min="2" max="10" width="11" customWidth="1"/>
    <col min="11" max="11" width="12" customWidth="1"/>
    <col min="12" max="13" width="10.5" customWidth="1"/>
  </cols>
  <sheetData>
    <row r="1" spans="1:14">
      <c r="A1" s="118" t="s">
        <v>89</v>
      </c>
    </row>
    <row r="2" spans="1:14" ht="15">
      <c r="A2" s="556" t="s">
        <v>431</v>
      </c>
      <c r="B2" s="92"/>
      <c r="C2" s="92"/>
      <c r="D2" s="92"/>
      <c r="E2" s="92"/>
      <c r="F2" s="92"/>
      <c r="G2" s="92"/>
      <c r="H2" s="92"/>
      <c r="I2" s="92"/>
      <c r="J2" s="92"/>
      <c r="K2" s="92"/>
      <c r="L2" s="92"/>
      <c r="M2" s="97"/>
    </row>
    <row r="3" spans="1:14" ht="12.75" customHeight="1">
      <c r="A3" s="556"/>
      <c r="B3" s="92"/>
      <c r="C3" s="92"/>
      <c r="D3" s="92"/>
      <c r="E3" s="92"/>
      <c r="F3" s="92"/>
      <c r="G3" s="92"/>
      <c r="H3" s="92"/>
      <c r="I3" s="92"/>
      <c r="J3" s="92"/>
      <c r="K3" s="92"/>
      <c r="L3" s="92"/>
      <c r="M3" s="97"/>
    </row>
    <row r="4" spans="1:14">
      <c r="A4" s="95"/>
      <c r="B4" s="199" t="s">
        <v>69</v>
      </c>
      <c r="C4" s="199"/>
      <c r="D4" s="199"/>
      <c r="E4" s="199" t="s">
        <v>70</v>
      </c>
      <c r="F4" s="199" t="s">
        <v>71</v>
      </c>
      <c r="G4" s="199"/>
      <c r="H4" s="199"/>
      <c r="I4" s="199"/>
      <c r="J4" s="199"/>
      <c r="K4" s="199"/>
      <c r="L4" s="199" t="s">
        <v>72</v>
      </c>
      <c r="M4" s="199"/>
      <c r="N4" s="200"/>
    </row>
    <row r="5" spans="1:14">
      <c r="A5" s="93"/>
      <c r="B5" s="201" t="s">
        <v>73</v>
      </c>
      <c r="C5" s="201" t="s">
        <v>146</v>
      </c>
      <c r="D5" s="201" t="s">
        <v>74</v>
      </c>
      <c r="E5" s="201" t="s">
        <v>75</v>
      </c>
      <c r="F5" s="201" t="s">
        <v>76</v>
      </c>
      <c r="G5" s="201" t="s">
        <v>51</v>
      </c>
      <c r="H5" s="201" t="s">
        <v>52</v>
      </c>
      <c r="I5" s="201" t="s">
        <v>77</v>
      </c>
      <c r="J5" s="201" t="s">
        <v>78</v>
      </c>
      <c r="K5" s="201" t="s">
        <v>79</v>
      </c>
      <c r="L5" s="201" t="s">
        <v>80</v>
      </c>
      <c r="M5" s="201"/>
      <c r="N5" s="202"/>
    </row>
    <row r="6" spans="1:14">
      <c r="A6" s="96" t="s">
        <v>81</v>
      </c>
      <c r="B6" s="203" t="s">
        <v>82</v>
      </c>
      <c r="C6" s="203" t="s">
        <v>115</v>
      </c>
      <c r="D6" s="203" t="s">
        <v>83</v>
      </c>
      <c r="E6" s="203" t="s">
        <v>84</v>
      </c>
      <c r="F6" s="203" t="s">
        <v>85</v>
      </c>
      <c r="G6" s="203" t="s">
        <v>86</v>
      </c>
      <c r="H6" s="203" t="s">
        <v>115</v>
      </c>
      <c r="I6" s="203" t="s">
        <v>154</v>
      </c>
      <c r="J6" s="203" t="s">
        <v>87</v>
      </c>
      <c r="K6" s="203" t="s">
        <v>86</v>
      </c>
      <c r="L6" s="203" t="s">
        <v>86</v>
      </c>
      <c r="M6" s="203" t="s">
        <v>370</v>
      </c>
      <c r="N6" s="204" t="s">
        <v>371</v>
      </c>
    </row>
    <row r="7" spans="1:14" ht="15" customHeight="1">
      <c r="A7" s="702"/>
      <c r="B7" s="699" t="s">
        <v>23</v>
      </c>
      <c r="C7" s="700"/>
      <c r="D7" s="700"/>
      <c r="E7" s="700"/>
      <c r="F7" s="700"/>
      <c r="G7" s="700"/>
      <c r="H7" s="700"/>
      <c r="I7" s="700"/>
      <c r="J7" s="700"/>
      <c r="K7" s="700"/>
      <c r="L7" s="700"/>
      <c r="M7" s="700"/>
      <c r="N7" s="701"/>
    </row>
    <row r="8" spans="1:14">
      <c r="A8" s="123" t="s">
        <v>117</v>
      </c>
      <c r="B8" s="396">
        <v>3420</v>
      </c>
      <c r="C8" s="396">
        <v>825</v>
      </c>
      <c r="D8" s="396">
        <v>8477</v>
      </c>
      <c r="E8" s="396">
        <v>2696</v>
      </c>
      <c r="F8" s="396">
        <v>2070</v>
      </c>
      <c r="G8" s="396">
        <v>2879</v>
      </c>
      <c r="H8" s="396">
        <v>7695</v>
      </c>
      <c r="I8" s="396">
        <v>8413</v>
      </c>
      <c r="J8" s="396">
        <v>5739</v>
      </c>
      <c r="K8" s="396">
        <v>2298</v>
      </c>
      <c r="L8" s="396">
        <v>1672</v>
      </c>
      <c r="M8" s="396">
        <v>19</v>
      </c>
      <c r="N8" s="703">
        <v>46221</v>
      </c>
    </row>
    <row r="9" spans="1:14">
      <c r="A9" s="123" t="s">
        <v>127</v>
      </c>
      <c r="B9" s="396">
        <v>3240</v>
      </c>
      <c r="C9" s="396">
        <v>960</v>
      </c>
      <c r="D9" s="396">
        <v>8378</v>
      </c>
      <c r="E9" s="396">
        <v>2732</v>
      </c>
      <c r="F9" s="396">
        <v>2001</v>
      </c>
      <c r="G9" s="396">
        <v>2769</v>
      </c>
      <c r="H9" s="396">
        <v>8157</v>
      </c>
      <c r="I9" s="396">
        <v>8740</v>
      </c>
      <c r="J9" s="396">
        <v>6404</v>
      </c>
      <c r="K9" s="396">
        <v>2590</v>
      </c>
      <c r="L9" s="396">
        <v>1596</v>
      </c>
      <c r="M9" s="396">
        <v>28</v>
      </c>
      <c r="N9" s="703">
        <v>47606</v>
      </c>
    </row>
    <row r="10" spans="1:14">
      <c r="A10" s="123" t="s">
        <v>136</v>
      </c>
      <c r="B10" s="396">
        <v>2530</v>
      </c>
      <c r="C10" s="396">
        <v>1046</v>
      </c>
      <c r="D10" s="396">
        <v>7583</v>
      </c>
      <c r="E10" s="396">
        <v>2492</v>
      </c>
      <c r="F10" s="396">
        <v>1542</v>
      </c>
      <c r="G10" s="396">
        <v>2645</v>
      </c>
      <c r="H10" s="396">
        <v>7548</v>
      </c>
      <c r="I10" s="396">
        <v>7913</v>
      </c>
      <c r="J10" s="396">
        <v>6077</v>
      </c>
      <c r="K10" s="396">
        <v>2937</v>
      </c>
      <c r="L10" s="396">
        <v>1681</v>
      </c>
      <c r="M10" s="396">
        <v>35</v>
      </c>
      <c r="N10" s="703">
        <v>44039</v>
      </c>
    </row>
    <row r="11" spans="1:14">
      <c r="A11" s="123" t="s">
        <v>161</v>
      </c>
      <c r="B11" s="396">
        <v>2510</v>
      </c>
      <c r="C11" s="396">
        <v>1414</v>
      </c>
      <c r="D11" s="396">
        <v>7651</v>
      </c>
      <c r="E11" s="396">
        <v>2487</v>
      </c>
      <c r="F11" s="396">
        <v>1584</v>
      </c>
      <c r="G11" s="396">
        <v>2321</v>
      </c>
      <c r="H11" s="396">
        <v>8148</v>
      </c>
      <c r="I11" s="396">
        <v>8976</v>
      </c>
      <c r="J11" s="396">
        <v>7429</v>
      </c>
      <c r="K11" s="396">
        <v>2936</v>
      </c>
      <c r="L11" s="396">
        <v>1715</v>
      </c>
      <c r="M11" s="396">
        <v>14</v>
      </c>
      <c r="N11" s="703">
        <v>47196</v>
      </c>
    </row>
    <row r="12" spans="1:14">
      <c r="A12" s="123" t="s">
        <v>205</v>
      </c>
      <c r="B12" s="396">
        <v>2426</v>
      </c>
      <c r="C12" s="396">
        <v>1574</v>
      </c>
      <c r="D12" s="396">
        <v>6707</v>
      </c>
      <c r="E12" s="396">
        <v>2406</v>
      </c>
      <c r="F12" s="396">
        <v>1471</v>
      </c>
      <c r="G12" s="396">
        <v>2571</v>
      </c>
      <c r="H12" s="396">
        <v>8034</v>
      </c>
      <c r="I12" s="396">
        <v>8967</v>
      </c>
      <c r="J12" s="396">
        <v>7723</v>
      </c>
      <c r="K12" s="396">
        <v>2927</v>
      </c>
      <c r="L12" s="396">
        <v>1730</v>
      </c>
      <c r="M12" s="396">
        <v>12</v>
      </c>
      <c r="N12" s="703">
        <v>46560</v>
      </c>
    </row>
    <row r="13" spans="1:14">
      <c r="A13" s="123" t="s">
        <v>264</v>
      </c>
      <c r="B13" s="396">
        <v>2601</v>
      </c>
      <c r="C13" s="396">
        <v>1434</v>
      </c>
      <c r="D13" s="396">
        <v>6400</v>
      </c>
      <c r="E13" s="396">
        <v>2456</v>
      </c>
      <c r="F13" s="396">
        <v>1243</v>
      </c>
      <c r="G13" s="396">
        <v>2646</v>
      </c>
      <c r="H13" s="396">
        <v>7960</v>
      </c>
      <c r="I13" s="396">
        <v>8668</v>
      </c>
      <c r="J13" s="396">
        <v>7215</v>
      </c>
      <c r="K13" s="396">
        <v>2925</v>
      </c>
      <c r="L13" s="396">
        <v>1768</v>
      </c>
      <c r="M13" s="396">
        <v>20</v>
      </c>
      <c r="N13" s="703">
        <v>45346</v>
      </c>
    </row>
    <row r="14" spans="1:14">
      <c r="A14" s="123" t="s">
        <v>336</v>
      </c>
      <c r="B14" s="396">
        <v>2454</v>
      </c>
      <c r="C14" s="396">
        <v>1370</v>
      </c>
      <c r="D14" s="396">
        <v>6163</v>
      </c>
      <c r="E14" s="396">
        <v>2510</v>
      </c>
      <c r="F14" s="396">
        <v>1265</v>
      </c>
      <c r="G14" s="396">
        <v>2346</v>
      </c>
      <c r="H14" s="396">
        <v>7138</v>
      </c>
      <c r="I14" s="396">
        <v>7652</v>
      </c>
      <c r="J14" s="396">
        <v>6764</v>
      </c>
      <c r="K14" s="396">
        <v>2663</v>
      </c>
      <c r="L14" s="396">
        <v>1924</v>
      </c>
      <c r="M14" s="396">
        <v>18</v>
      </c>
      <c r="N14" s="703">
        <v>42277</v>
      </c>
    </row>
    <row r="15" spans="1:14">
      <c r="A15" s="123" t="s">
        <v>343</v>
      </c>
      <c r="B15" s="396">
        <v>2287</v>
      </c>
      <c r="C15" s="396">
        <v>1589</v>
      </c>
      <c r="D15" s="396">
        <v>5570</v>
      </c>
      <c r="E15" s="396">
        <v>2231</v>
      </c>
      <c r="F15" s="396">
        <v>1422</v>
      </c>
      <c r="G15" s="396">
        <v>1907</v>
      </c>
      <c r="H15" s="396">
        <v>6765</v>
      </c>
      <c r="I15" s="396">
        <v>6086</v>
      </c>
      <c r="J15" s="396">
        <v>4934</v>
      </c>
      <c r="K15" s="396">
        <v>2285</v>
      </c>
      <c r="L15" s="396">
        <v>1759</v>
      </c>
      <c r="M15" s="396">
        <v>13</v>
      </c>
      <c r="N15" s="703">
        <v>36853</v>
      </c>
    </row>
    <row r="16" spans="1:14">
      <c r="A16" s="123" t="s">
        <v>365</v>
      </c>
      <c r="B16" s="396">
        <v>2213</v>
      </c>
      <c r="C16" s="396">
        <v>1455</v>
      </c>
      <c r="D16" s="396">
        <v>5398</v>
      </c>
      <c r="E16" s="396">
        <v>2274</v>
      </c>
      <c r="F16" s="396">
        <v>1510</v>
      </c>
      <c r="G16" s="396">
        <v>1809</v>
      </c>
      <c r="H16" s="396">
        <v>6494</v>
      </c>
      <c r="I16" s="396">
        <v>5391</v>
      </c>
      <c r="J16" s="396">
        <v>4379</v>
      </c>
      <c r="K16" s="396">
        <v>2206</v>
      </c>
      <c r="L16" s="396">
        <v>1583</v>
      </c>
      <c r="M16" s="396">
        <v>15</v>
      </c>
      <c r="N16" s="703">
        <v>34735</v>
      </c>
    </row>
    <row r="17" spans="1:14">
      <c r="A17" s="1016" t="s">
        <v>471</v>
      </c>
      <c r="B17" s="1017">
        <v>2246</v>
      </c>
      <c r="C17" s="1017">
        <v>1160</v>
      </c>
      <c r="D17" s="1017">
        <v>4320</v>
      </c>
      <c r="E17" s="1017">
        <v>1886</v>
      </c>
      <c r="F17" s="1017">
        <v>1336</v>
      </c>
      <c r="G17" s="1017">
        <v>1484</v>
      </c>
      <c r="H17" s="1017">
        <v>5732</v>
      </c>
      <c r="I17" s="1017">
        <v>4236</v>
      </c>
      <c r="J17" s="1017">
        <v>3592</v>
      </c>
      <c r="K17" s="1017">
        <v>1776</v>
      </c>
      <c r="L17" s="1017">
        <v>1356</v>
      </c>
      <c r="M17" s="1017">
        <v>20</v>
      </c>
      <c r="N17" s="704">
        <v>29150</v>
      </c>
    </row>
    <row r="18" spans="1:14" ht="15" customHeight="1">
      <c r="A18" s="698"/>
      <c r="B18" s="699" t="s">
        <v>372</v>
      </c>
      <c r="C18" s="700"/>
      <c r="D18" s="700"/>
      <c r="E18" s="700"/>
      <c r="F18" s="700"/>
      <c r="G18" s="700"/>
      <c r="H18" s="700"/>
      <c r="I18" s="700"/>
      <c r="J18" s="700"/>
      <c r="K18" s="700"/>
      <c r="L18" s="700"/>
      <c r="M18" s="700"/>
      <c r="N18" s="701"/>
    </row>
    <row r="19" spans="1:14">
      <c r="A19" s="123" t="s">
        <v>117</v>
      </c>
      <c r="B19" s="194">
        <v>7.4022769577074587</v>
      </c>
      <c r="C19" s="194">
        <v>1.785636985411887</v>
      </c>
      <c r="D19" s="194">
        <v>18.347690576165533</v>
      </c>
      <c r="E19" s="194">
        <v>5.8352452274793301</v>
      </c>
      <c r="F19" s="194">
        <v>4.4803255270334619</v>
      </c>
      <c r="G19" s="194">
        <v>6.2313319769706936</v>
      </c>
      <c r="H19" s="194">
        <v>16.655123154841782</v>
      </c>
      <c r="I19" s="194">
        <v>18.209168434266914</v>
      </c>
      <c r="J19" s="194">
        <v>12.421540193065235</v>
      </c>
      <c r="K19" s="194">
        <v>4.9738106575472925</v>
      </c>
      <c r="L19" s="194">
        <v>3.6188909571014243</v>
      </c>
      <c r="M19" s="194">
        <v>4.1123760876152549E-2</v>
      </c>
      <c r="N19" s="705">
        <v>100</v>
      </c>
    </row>
    <row r="20" spans="1:14">
      <c r="A20" s="123" t="s">
        <v>127</v>
      </c>
      <c r="B20" s="194">
        <v>6.8098701080331239</v>
      </c>
      <c r="C20" s="194">
        <v>2.0177392912690739</v>
      </c>
      <c r="D20" s="194">
        <v>17.60897893984615</v>
      </c>
      <c r="E20" s="194">
        <v>5.7421497330699056</v>
      </c>
      <c r="F20" s="194">
        <v>4.2057253352389763</v>
      </c>
      <c r="G20" s="194">
        <v>5.8199167682542354</v>
      </c>
      <c r="H20" s="194">
        <v>17.144478540501911</v>
      </c>
      <c r="I20" s="194">
        <v>18.369834797595527</v>
      </c>
      <c r="J20" s="194">
        <v>13.460002522174113</v>
      </c>
      <c r="K20" s="194">
        <v>5.4436924629030221</v>
      </c>
      <c r="L20" s="194">
        <v>3.3544915717348358</v>
      </c>
      <c r="M20" s="194">
        <v>5.8850729328681316E-2</v>
      </c>
      <c r="N20" s="705">
        <v>100</v>
      </c>
    </row>
    <row r="21" spans="1:14">
      <c r="A21" s="123" t="s">
        <v>136</v>
      </c>
      <c r="B21" s="194">
        <v>5.7494773202436145</v>
      </c>
      <c r="C21" s="194">
        <v>2.3770566312153441</v>
      </c>
      <c r="D21" s="194">
        <v>17.232524315971276</v>
      </c>
      <c r="E21" s="194">
        <v>5.6631215344059633</v>
      </c>
      <c r="F21" s="194">
        <v>3.504226888464685</v>
      </c>
      <c r="G21" s="194">
        <v>6.0108171984365057</v>
      </c>
      <c r="H21" s="194">
        <v>17.152986092173439</v>
      </c>
      <c r="I21" s="194">
        <v>17.982456140350877</v>
      </c>
      <c r="J21" s="194">
        <v>13.810108171984364</v>
      </c>
      <c r="K21" s="194">
        <v>6.6743932369784567</v>
      </c>
      <c r="L21" s="194">
        <v>3.8201072629760935</v>
      </c>
      <c r="M21" s="194">
        <v>7.9538223797836566E-2</v>
      </c>
      <c r="N21" s="705">
        <v>100</v>
      </c>
    </row>
    <row r="22" spans="1:14">
      <c r="A22" s="123" t="s">
        <v>161</v>
      </c>
      <c r="B22" s="194">
        <v>5.3198253571277183</v>
      </c>
      <c r="C22" s="194">
        <v>2.9969055995930654</v>
      </c>
      <c r="D22" s="194">
        <v>16.215929803738714</v>
      </c>
      <c r="E22" s="194">
        <v>5.2710779534568273</v>
      </c>
      <c r="F22" s="194">
        <v>3.3572124962909586</v>
      </c>
      <c r="G22" s="194">
        <v>4.9192488660930023</v>
      </c>
      <c r="H22" s="194">
        <v>17.269297613496672</v>
      </c>
      <c r="I22" s="194">
        <v>19.024204145648767</v>
      </c>
      <c r="J22" s="194">
        <v>15.745411385697935</v>
      </c>
      <c r="K22" s="194">
        <v>6.2227120512059679</v>
      </c>
      <c r="L22" s="194">
        <v>3.6348607519816882</v>
      </c>
      <c r="M22" s="194">
        <v>2.9672332669238272E-2</v>
      </c>
      <c r="N22" s="705">
        <v>100</v>
      </c>
    </row>
    <row r="23" spans="1:14">
      <c r="A23" s="123" t="s">
        <v>205</v>
      </c>
      <c r="B23" s="194">
        <v>5.2118243533556754</v>
      </c>
      <c r="C23" s="195">
        <v>3.3814557016413165</v>
      </c>
      <c r="D23" s="195">
        <v>14.408782332216209</v>
      </c>
      <c r="E23" s="195">
        <v>5.1688579530806908</v>
      </c>
      <c r="F23" s="195">
        <v>3.160178740225144</v>
      </c>
      <c r="G23" s="195">
        <v>5.5233307553493169</v>
      </c>
      <c r="H23" s="195">
        <v>17.25960299046146</v>
      </c>
      <c r="I23" s="195">
        <v>19.263985563289506</v>
      </c>
      <c r="J23" s="195">
        <v>16.591475466185443</v>
      </c>
      <c r="K23" s="195">
        <v>6.2881326802440487</v>
      </c>
      <c r="L23" s="195">
        <v>3.7165936237861992</v>
      </c>
      <c r="M23" s="195">
        <v>2.5779840164990978E-2</v>
      </c>
      <c r="N23" s="705">
        <v>100</v>
      </c>
    </row>
    <row r="24" spans="1:14">
      <c r="A24" s="123" t="s">
        <v>264</v>
      </c>
      <c r="B24" s="194">
        <v>5.7384282751621587</v>
      </c>
      <c r="C24" s="195">
        <v>3.1637470767330007</v>
      </c>
      <c r="D24" s="195">
        <v>14.11993116533557</v>
      </c>
      <c r="E24" s="195">
        <v>5.4185235846975246</v>
      </c>
      <c r="F24" s="195">
        <v>2.7423553810175179</v>
      </c>
      <c r="G24" s="195">
        <v>5.8377090411684245</v>
      </c>
      <c r="H24" s="195">
        <v>17.561664386886115</v>
      </c>
      <c r="I24" s="195">
        <v>19.123681772051363</v>
      </c>
      <c r="J24" s="195">
        <v>15.918016149671271</v>
      </c>
      <c r="K24" s="195">
        <v>6.4532497904072716</v>
      </c>
      <c r="L24" s="195">
        <v>3.9006309844239508</v>
      </c>
      <c r="M24" s="195">
        <v>4.4124784891673652E-2</v>
      </c>
      <c r="N24" s="705">
        <v>100</v>
      </c>
    </row>
    <row r="25" spans="1:14">
      <c r="A25" s="123" t="s">
        <v>336</v>
      </c>
      <c r="B25" s="194">
        <v>5.8070470195697954</v>
      </c>
      <c r="C25" s="195">
        <v>3.241912965285501</v>
      </c>
      <c r="D25" s="195">
        <v>14.583875624127405</v>
      </c>
      <c r="E25" s="195">
        <v>5.9395631699756262</v>
      </c>
      <c r="F25" s="195">
        <v>2.9934451832745688</v>
      </c>
      <c r="G25" s="195">
        <v>5.5514801580728363</v>
      </c>
      <c r="H25" s="195">
        <v>16.891076457086065</v>
      </c>
      <c r="I25" s="195">
        <v>18.107385409025294</v>
      </c>
      <c r="J25" s="195">
        <v>16.006057881161411</v>
      </c>
      <c r="K25" s="195">
        <v>6.301616223762986</v>
      </c>
      <c r="L25" s="195">
        <v>4.5528763103717544</v>
      </c>
      <c r="M25" s="195">
        <v>4.2594476916159869E-2</v>
      </c>
      <c r="N25" s="705">
        <v>100</v>
      </c>
    </row>
    <row r="26" spans="1:14">
      <c r="A26" s="123" t="s">
        <v>343</v>
      </c>
      <c r="B26" s="798">
        <v>6.2079261672095551</v>
      </c>
      <c r="C26" s="799">
        <v>4.3132464712269272</v>
      </c>
      <c r="D26" s="799">
        <v>15.119435396308361</v>
      </c>
      <c r="E26" s="799">
        <v>6.0559174809989145</v>
      </c>
      <c r="F26" s="799">
        <v>3.8599348534201954</v>
      </c>
      <c r="G26" s="799">
        <v>5.1764386536373506</v>
      </c>
      <c r="H26" s="799">
        <v>18.363192182410423</v>
      </c>
      <c r="I26" s="799">
        <v>16.520086862106407</v>
      </c>
      <c r="J26" s="799">
        <v>13.393051031487513</v>
      </c>
      <c r="K26" s="799">
        <v>6.2024972855591747</v>
      </c>
      <c r="L26" s="799">
        <v>4.7747014115092297</v>
      </c>
      <c r="M26" s="799">
        <v>3.5287730727470143E-2</v>
      </c>
      <c r="N26" s="705">
        <v>100</v>
      </c>
    </row>
    <row r="27" spans="1:14">
      <c r="A27" s="123" t="s">
        <v>365</v>
      </c>
      <c r="B27" s="798">
        <v>6.3738479262672811</v>
      </c>
      <c r="C27" s="799">
        <v>4.1906682027649769</v>
      </c>
      <c r="D27" s="799">
        <v>15.547235023041475</v>
      </c>
      <c r="E27" s="799">
        <v>6.5495391705069128</v>
      </c>
      <c r="F27" s="799">
        <v>4.3490783410138247</v>
      </c>
      <c r="G27" s="799">
        <v>5.2102534562211984</v>
      </c>
      <c r="H27" s="799">
        <v>18.703917050691242</v>
      </c>
      <c r="I27" s="799">
        <v>15.527073732718893</v>
      </c>
      <c r="J27" s="799">
        <v>12.612327188940093</v>
      </c>
      <c r="K27" s="799">
        <v>6.3536866359447011</v>
      </c>
      <c r="L27" s="799">
        <v>4.5593317972350231</v>
      </c>
      <c r="M27" s="799">
        <v>4.3202764976958526E-2</v>
      </c>
      <c r="N27" s="705">
        <v>100</v>
      </c>
    </row>
    <row r="28" spans="1:14">
      <c r="A28" s="1016" t="s">
        <v>471</v>
      </c>
      <c r="B28" s="1018">
        <v>7.710264332303467</v>
      </c>
      <c r="C28" s="1018">
        <v>3.9821489872983182</v>
      </c>
      <c r="D28" s="1018">
        <v>14.830072090628219</v>
      </c>
      <c r="E28" s="1018">
        <v>6.4744249914177825</v>
      </c>
      <c r="F28" s="1018">
        <v>4.5863371095090972</v>
      </c>
      <c r="G28" s="1018">
        <v>5.0944043940954344</v>
      </c>
      <c r="H28" s="1018">
        <v>19.677308616546515</v>
      </c>
      <c r="I28" s="1018">
        <v>14.54170957775489</v>
      </c>
      <c r="J28" s="1018">
        <v>12.330930312392722</v>
      </c>
      <c r="K28" s="1018">
        <v>6.0968074150360447</v>
      </c>
      <c r="L28" s="1018">
        <v>4.6549948506694134</v>
      </c>
      <c r="M28" s="1018">
        <v>6.8657741160315824E-2</v>
      </c>
      <c r="N28" s="706">
        <v>100</v>
      </c>
    </row>
    <row r="29" spans="1:14" ht="11.25" customHeight="1">
      <c r="A29" s="1105" t="s">
        <v>326</v>
      </c>
      <c r="B29" s="1105"/>
      <c r="C29" s="1105"/>
      <c r="D29" s="1105"/>
      <c r="E29" s="1105"/>
      <c r="F29" s="1105"/>
      <c r="G29" s="1105"/>
      <c r="H29" s="1105"/>
      <c r="I29" s="1105"/>
      <c r="J29" s="1105"/>
      <c r="K29" s="1105"/>
      <c r="L29" s="1105"/>
      <c r="M29" s="1105"/>
      <c r="N29" s="1105"/>
    </row>
    <row r="30" spans="1:14" ht="11.25" customHeight="1">
      <c r="A30" s="1105" t="s">
        <v>373</v>
      </c>
      <c r="B30" s="1105"/>
      <c r="C30" s="1105"/>
      <c r="D30" s="1105"/>
      <c r="E30" s="1105"/>
      <c r="F30" s="1105"/>
      <c r="G30" s="1105"/>
      <c r="H30" s="1105"/>
      <c r="I30" s="1105"/>
      <c r="J30" s="1105"/>
      <c r="K30" s="1105"/>
      <c r="L30" s="573"/>
      <c r="M30" s="573"/>
      <c r="N30" s="573"/>
    </row>
    <row r="31" spans="1:14" ht="11.25" customHeight="1">
      <c r="A31" s="574" t="s">
        <v>374</v>
      </c>
      <c r="B31" s="560"/>
      <c r="C31" s="560"/>
      <c r="D31" s="560"/>
      <c r="E31" s="560"/>
      <c r="F31" s="560"/>
      <c r="G31" s="560"/>
      <c r="H31" s="560"/>
      <c r="I31" s="560"/>
      <c r="J31" s="560"/>
      <c r="K31" s="560"/>
      <c r="L31" s="560"/>
      <c r="M31" s="560"/>
      <c r="N31" s="560"/>
    </row>
    <row r="32" spans="1:14" ht="12.75" customHeight="1">
      <c r="A32" s="1106"/>
      <c r="B32" s="1107"/>
      <c r="C32" s="1107"/>
      <c r="D32" s="1107"/>
      <c r="E32" s="1107"/>
      <c r="F32" s="1107"/>
      <c r="G32" s="1107"/>
      <c r="H32" s="1107"/>
      <c r="I32" s="1107"/>
      <c r="J32" s="1107"/>
      <c r="K32" s="1107"/>
      <c r="L32" s="10"/>
      <c r="M32" s="10"/>
      <c r="N32" s="10"/>
    </row>
  </sheetData>
  <sheetProtection password="ECB4" sheet="1" objects="1" scenarios="1"/>
  <mergeCells count="3">
    <mergeCell ref="A29:N29"/>
    <mergeCell ref="A30:K30"/>
    <mergeCell ref="A32:K32"/>
  </mergeCells>
  <phoneticPr fontId="10" type="noConversion"/>
  <hyperlinks>
    <hyperlink ref="A1" location="Contents!A1" display="Return to index" xr:uid="{00000000-0004-0000-2200-000000000000}"/>
  </hyperlinks>
  <pageMargins left="0.75" right="0.75" top="1" bottom="1" header="0.5" footer="0.5"/>
  <pageSetup paperSize="9" scale="83"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1">
    <pageSetUpPr fitToPage="1"/>
  </sheetPr>
  <dimension ref="A1:L28"/>
  <sheetViews>
    <sheetView showGridLines="0" workbookViewId="0"/>
  </sheetViews>
  <sheetFormatPr baseColWidth="10" defaultColWidth="9.1640625" defaultRowHeight="12"/>
  <cols>
    <col min="1" max="1" width="31.33203125" style="98" customWidth="1"/>
    <col min="2" max="11" width="9.1640625" style="98" customWidth="1"/>
    <col min="12" max="12" width="9.83203125" style="98" customWidth="1"/>
    <col min="13" max="16384" width="9.1640625" style="98"/>
  </cols>
  <sheetData>
    <row r="1" spans="1:12" ht="13">
      <c r="A1" s="100" t="s">
        <v>89</v>
      </c>
    </row>
    <row r="2" spans="1:12" ht="15">
      <c r="A2" s="132" t="s">
        <v>432</v>
      </c>
      <c r="B2" s="7"/>
      <c r="H2" s="13"/>
    </row>
    <row r="3" spans="1:12" ht="12.75" customHeight="1">
      <c r="A3" s="132"/>
      <c r="B3" s="7"/>
      <c r="H3" s="13"/>
    </row>
    <row r="4" spans="1:12" s="511" customFormat="1" ht="39">
      <c r="A4" s="509"/>
      <c r="B4" s="778" t="s">
        <v>117</v>
      </c>
      <c r="C4" s="778" t="s">
        <v>127</v>
      </c>
      <c r="D4" s="778" t="s">
        <v>136</v>
      </c>
      <c r="E4" s="778" t="s">
        <v>161</v>
      </c>
      <c r="F4" s="778" t="s">
        <v>205</v>
      </c>
      <c r="G4" s="778" t="s">
        <v>264</v>
      </c>
      <c r="H4" s="778" t="s">
        <v>336</v>
      </c>
      <c r="I4" s="778" t="s">
        <v>343</v>
      </c>
      <c r="J4" s="778" t="s">
        <v>365</v>
      </c>
      <c r="K4" s="779" t="s">
        <v>471</v>
      </c>
      <c r="L4" s="510" t="s">
        <v>472</v>
      </c>
    </row>
    <row r="5" spans="1:12">
      <c r="A5" s="717" t="s">
        <v>160</v>
      </c>
      <c r="B5" s="718">
        <v>8261</v>
      </c>
      <c r="C5" s="718">
        <v>8860</v>
      </c>
      <c r="D5" s="718">
        <v>8462</v>
      </c>
      <c r="E5" s="718">
        <v>8003</v>
      </c>
      <c r="F5" s="718">
        <v>8547</v>
      </c>
      <c r="G5" s="718">
        <v>8589</v>
      </c>
      <c r="H5" s="719">
        <v>7702</v>
      </c>
      <c r="I5" s="719">
        <v>7000</v>
      </c>
      <c r="J5" s="720">
        <v>6504</v>
      </c>
      <c r="K5" s="720">
        <v>6800</v>
      </c>
      <c r="L5" s="714">
        <v>4.5510455104551095</v>
      </c>
    </row>
    <row r="6" spans="1:12" ht="26">
      <c r="A6" s="248" t="s">
        <v>156</v>
      </c>
      <c r="B6" s="397">
        <v>17.872828368057807</v>
      </c>
      <c r="C6" s="397">
        <v>18.6110994412469</v>
      </c>
      <c r="D6" s="397">
        <v>19.214786893435367</v>
      </c>
      <c r="E6" s="397">
        <v>16.956945503856257</v>
      </c>
      <c r="F6" s="397">
        <v>18.356958762886595</v>
      </c>
      <c r="G6" s="397">
        <v>18.941031182463725</v>
      </c>
      <c r="H6" s="397">
        <v>18.217943562693666</v>
      </c>
      <c r="I6" s="397">
        <v>18.994383089572082</v>
      </c>
      <c r="J6" s="397">
        <v>18.724629336404202</v>
      </c>
      <c r="K6" s="397">
        <v>23.327615780445971</v>
      </c>
      <c r="L6" s="554">
        <v>24.582523698307313</v>
      </c>
    </row>
    <row r="7" spans="1:12" ht="13">
      <c r="A7" s="715" t="s">
        <v>155</v>
      </c>
      <c r="B7" s="716"/>
      <c r="C7" s="716"/>
      <c r="D7" s="716"/>
      <c r="E7" s="716"/>
      <c r="F7" s="716"/>
      <c r="G7" s="716"/>
      <c r="H7" s="716"/>
      <c r="I7" s="716"/>
      <c r="J7" s="716"/>
      <c r="K7" s="716"/>
      <c r="L7" s="714"/>
    </row>
    <row r="8" spans="1:12">
      <c r="A8" s="246" t="s">
        <v>95</v>
      </c>
      <c r="B8" s="398">
        <v>27</v>
      </c>
      <c r="C8" s="398">
        <v>20</v>
      </c>
      <c r="D8" s="398">
        <v>16</v>
      </c>
      <c r="E8" s="398">
        <v>26</v>
      </c>
      <c r="F8" s="398">
        <v>38</v>
      </c>
      <c r="G8" s="398">
        <v>20</v>
      </c>
      <c r="H8" s="399">
        <v>18</v>
      </c>
      <c r="I8" s="399">
        <v>20</v>
      </c>
      <c r="J8" s="400">
        <v>18</v>
      </c>
      <c r="K8" s="400">
        <v>33</v>
      </c>
      <c r="L8" s="555">
        <v>83.333333333333329</v>
      </c>
    </row>
    <row r="9" spans="1:12">
      <c r="A9" s="246" t="s">
        <v>96</v>
      </c>
      <c r="B9" s="398">
        <v>227</v>
      </c>
      <c r="C9" s="398">
        <v>209</v>
      </c>
      <c r="D9" s="398">
        <v>224</v>
      </c>
      <c r="E9" s="398">
        <v>236</v>
      </c>
      <c r="F9" s="398">
        <v>330</v>
      </c>
      <c r="G9" s="398">
        <v>344</v>
      </c>
      <c r="H9" s="399">
        <v>309</v>
      </c>
      <c r="I9" s="399">
        <v>243</v>
      </c>
      <c r="J9" s="400">
        <v>354</v>
      </c>
      <c r="K9" s="400">
        <v>384</v>
      </c>
      <c r="L9" s="555">
        <v>8.4745762711864394</v>
      </c>
    </row>
    <row r="10" spans="1:12" ht="13">
      <c r="A10" s="246" t="s">
        <v>351</v>
      </c>
      <c r="B10" s="398">
        <v>7527</v>
      </c>
      <c r="C10" s="398">
        <v>8105</v>
      </c>
      <c r="D10" s="398">
        <v>7878</v>
      </c>
      <c r="E10" s="398">
        <v>7429</v>
      </c>
      <c r="F10" s="398">
        <v>7836</v>
      </c>
      <c r="G10" s="398">
        <v>7883</v>
      </c>
      <c r="H10" s="399">
        <v>7073</v>
      </c>
      <c r="I10" s="399">
        <v>6430</v>
      </c>
      <c r="J10" s="400">
        <v>5956</v>
      </c>
      <c r="K10" s="400">
        <v>6176</v>
      </c>
      <c r="L10" s="555">
        <v>3.6937541974479515</v>
      </c>
    </row>
    <row r="11" spans="1:12" ht="13">
      <c r="A11" s="247" t="s">
        <v>354</v>
      </c>
      <c r="B11" s="401">
        <v>480</v>
      </c>
      <c r="C11" s="401">
        <v>526</v>
      </c>
      <c r="D11" s="401">
        <v>344</v>
      </c>
      <c r="E11" s="401">
        <v>312</v>
      </c>
      <c r="F11" s="401">
        <v>343</v>
      </c>
      <c r="G11" s="401">
        <v>342</v>
      </c>
      <c r="H11" s="402">
        <v>302</v>
      </c>
      <c r="I11" s="402">
        <v>307</v>
      </c>
      <c r="J11" s="402">
        <v>176</v>
      </c>
      <c r="K11" s="402">
        <v>207</v>
      </c>
      <c r="L11" s="554">
        <v>17.613636363636353</v>
      </c>
    </row>
    <row r="12" spans="1:12">
      <c r="A12" s="707" t="s">
        <v>97</v>
      </c>
      <c r="B12" s="708"/>
      <c r="C12" s="708"/>
      <c r="D12" s="708"/>
      <c r="E12" s="708"/>
      <c r="F12" s="708"/>
      <c r="G12" s="708"/>
      <c r="H12" s="708"/>
      <c r="I12" s="708"/>
      <c r="J12" s="708"/>
      <c r="K12" s="708"/>
      <c r="L12" s="709"/>
    </row>
    <row r="13" spans="1:12">
      <c r="A13" s="246" t="s">
        <v>31</v>
      </c>
      <c r="B13" s="398">
        <v>2051</v>
      </c>
      <c r="C13" s="398">
        <v>2146</v>
      </c>
      <c r="D13" s="398">
        <v>1811</v>
      </c>
      <c r="E13" s="398">
        <v>1412</v>
      </c>
      <c r="F13" s="398">
        <v>1355</v>
      </c>
      <c r="G13" s="398">
        <v>1384</v>
      </c>
      <c r="H13" s="399">
        <v>1302</v>
      </c>
      <c r="I13" s="399">
        <v>969</v>
      </c>
      <c r="J13" s="400">
        <v>820</v>
      </c>
      <c r="K13" s="400">
        <v>857</v>
      </c>
      <c r="L13" s="555">
        <v>4.5121951219512235</v>
      </c>
    </row>
    <row r="14" spans="1:12">
      <c r="A14" s="246" t="s">
        <v>32</v>
      </c>
      <c r="B14" s="398">
        <v>3111</v>
      </c>
      <c r="C14" s="398">
        <v>3290</v>
      </c>
      <c r="D14" s="398">
        <v>3169</v>
      </c>
      <c r="E14" s="398">
        <v>2936</v>
      </c>
      <c r="F14" s="398">
        <v>3043</v>
      </c>
      <c r="G14" s="398">
        <v>2994</v>
      </c>
      <c r="H14" s="399">
        <v>2671</v>
      </c>
      <c r="I14" s="399">
        <v>2359</v>
      </c>
      <c r="J14" s="400">
        <v>2248</v>
      </c>
      <c r="K14" s="400">
        <v>2111</v>
      </c>
      <c r="L14" s="555">
        <v>-6.0943060498220625</v>
      </c>
    </row>
    <row r="15" spans="1:12">
      <c r="A15" s="246" t="s">
        <v>29</v>
      </c>
      <c r="B15" s="398">
        <v>1777</v>
      </c>
      <c r="C15" s="398">
        <v>1999</v>
      </c>
      <c r="D15" s="398">
        <v>1987</v>
      </c>
      <c r="E15" s="398">
        <v>2050</v>
      </c>
      <c r="F15" s="398">
        <v>2262</v>
      </c>
      <c r="G15" s="398">
        <v>2301</v>
      </c>
      <c r="H15" s="400">
        <v>2084</v>
      </c>
      <c r="I15" s="399">
        <v>2105</v>
      </c>
      <c r="J15" s="400">
        <v>1993</v>
      </c>
      <c r="K15" s="400">
        <v>2198</v>
      </c>
      <c r="L15" s="555">
        <v>10.28600100351229</v>
      </c>
    </row>
    <row r="16" spans="1:12">
      <c r="A16" s="247" t="s">
        <v>279</v>
      </c>
      <c r="B16" s="401">
        <v>1322</v>
      </c>
      <c r="C16" s="401">
        <v>1425</v>
      </c>
      <c r="D16" s="401">
        <v>1495</v>
      </c>
      <c r="E16" s="401">
        <v>1605</v>
      </c>
      <c r="F16" s="401">
        <v>1887</v>
      </c>
      <c r="G16" s="401">
        <v>1910</v>
      </c>
      <c r="H16" s="402">
        <v>1645</v>
      </c>
      <c r="I16" s="402">
        <v>1567</v>
      </c>
      <c r="J16" s="402">
        <v>1443</v>
      </c>
      <c r="K16" s="402">
        <v>1634</v>
      </c>
      <c r="L16" s="554">
        <v>13.236313236313247</v>
      </c>
    </row>
    <row r="17" spans="1:12">
      <c r="A17" s="707" t="s">
        <v>511</v>
      </c>
      <c r="B17" s="710"/>
      <c r="C17" s="711"/>
      <c r="D17" s="711"/>
      <c r="E17" s="711"/>
      <c r="F17" s="711"/>
      <c r="G17" s="711"/>
      <c r="H17" s="712"/>
      <c r="I17" s="712"/>
      <c r="J17" s="712"/>
      <c r="K17" s="713"/>
      <c r="L17" s="714"/>
    </row>
    <row r="18" spans="1:12">
      <c r="A18" s="246" t="s">
        <v>66</v>
      </c>
      <c r="B18" s="403">
        <v>7215</v>
      </c>
      <c r="C18" s="398">
        <v>7758</v>
      </c>
      <c r="D18" s="398">
        <v>7267</v>
      </c>
      <c r="E18" s="398">
        <v>6939</v>
      </c>
      <c r="F18" s="398">
        <v>7413</v>
      </c>
      <c r="G18" s="398">
        <v>7364</v>
      </c>
      <c r="H18" s="400">
        <v>6597</v>
      </c>
      <c r="I18" s="400">
        <v>5972</v>
      </c>
      <c r="J18" s="400">
        <v>5578</v>
      </c>
      <c r="K18" s="404">
        <v>5780</v>
      </c>
      <c r="L18" s="555">
        <v>3.6213696665471584</v>
      </c>
    </row>
    <row r="19" spans="1:12">
      <c r="A19" s="247" t="s">
        <v>67</v>
      </c>
      <c r="B19" s="405">
        <v>1046</v>
      </c>
      <c r="C19" s="401">
        <v>1102</v>
      </c>
      <c r="D19" s="401">
        <v>1195</v>
      </c>
      <c r="E19" s="401">
        <v>1064</v>
      </c>
      <c r="F19" s="401">
        <v>1134</v>
      </c>
      <c r="G19" s="401">
        <v>1225</v>
      </c>
      <c r="H19" s="402">
        <v>1105</v>
      </c>
      <c r="I19" s="402">
        <v>1028</v>
      </c>
      <c r="J19" s="402">
        <v>926</v>
      </c>
      <c r="K19" s="406">
        <v>1020</v>
      </c>
      <c r="L19" s="554">
        <v>10.151187904967607</v>
      </c>
    </row>
    <row r="20" spans="1:12">
      <c r="A20" s="707" t="s">
        <v>98</v>
      </c>
      <c r="B20" s="708"/>
      <c r="C20" s="708"/>
      <c r="D20" s="708"/>
      <c r="E20" s="708"/>
      <c r="F20" s="708"/>
      <c r="G20" s="708"/>
      <c r="H20" s="708"/>
      <c r="I20" s="708"/>
      <c r="J20" s="708"/>
      <c r="K20" s="708"/>
      <c r="L20" s="709"/>
    </row>
    <row r="21" spans="1:12">
      <c r="A21" s="246" t="s">
        <v>36</v>
      </c>
      <c r="B21" s="398">
        <v>2083</v>
      </c>
      <c r="C21" s="398">
        <v>2220</v>
      </c>
      <c r="D21" s="398">
        <v>2117</v>
      </c>
      <c r="E21" s="398">
        <v>2018</v>
      </c>
      <c r="F21" s="398">
        <v>2147</v>
      </c>
      <c r="G21" s="398">
        <v>2013</v>
      </c>
      <c r="H21" s="398">
        <v>1659</v>
      </c>
      <c r="I21" s="407">
        <v>1621</v>
      </c>
      <c r="J21" s="398">
        <v>1623</v>
      </c>
      <c r="K21" s="398">
        <v>1446</v>
      </c>
      <c r="L21" s="555">
        <v>-10.905730129390022</v>
      </c>
    </row>
    <row r="22" spans="1:12">
      <c r="A22" s="246" t="s">
        <v>64</v>
      </c>
      <c r="B22" s="398">
        <v>1464</v>
      </c>
      <c r="C22" s="398">
        <v>1520</v>
      </c>
      <c r="D22" s="398">
        <v>1685</v>
      </c>
      <c r="E22" s="398">
        <v>1644</v>
      </c>
      <c r="F22" s="398">
        <v>1811</v>
      </c>
      <c r="G22" s="398">
        <v>1853</v>
      </c>
      <c r="H22" s="407">
        <v>1794</v>
      </c>
      <c r="I22" s="407">
        <v>1507</v>
      </c>
      <c r="J22" s="398">
        <v>1296</v>
      </c>
      <c r="K22" s="398">
        <v>1568</v>
      </c>
      <c r="L22" s="555">
        <v>20.987654320987659</v>
      </c>
    </row>
    <row r="23" spans="1:12">
      <c r="A23" s="246" t="s">
        <v>55</v>
      </c>
      <c r="B23" s="398">
        <v>1818</v>
      </c>
      <c r="C23" s="398">
        <v>1922</v>
      </c>
      <c r="D23" s="398">
        <v>1679</v>
      </c>
      <c r="E23" s="398">
        <v>1508</v>
      </c>
      <c r="F23" s="398">
        <v>1555</v>
      </c>
      <c r="G23" s="398">
        <v>1509</v>
      </c>
      <c r="H23" s="398">
        <v>1342</v>
      </c>
      <c r="I23" s="407">
        <v>1160</v>
      </c>
      <c r="J23" s="398">
        <v>1097</v>
      </c>
      <c r="K23" s="398">
        <v>1109</v>
      </c>
      <c r="L23" s="555">
        <v>1.0938924339106704</v>
      </c>
    </row>
    <row r="24" spans="1:12">
      <c r="A24" s="247" t="s">
        <v>52</v>
      </c>
      <c r="B24" s="401">
        <v>2896</v>
      </c>
      <c r="C24" s="401">
        <v>3198</v>
      </c>
      <c r="D24" s="401">
        <v>2981</v>
      </c>
      <c r="E24" s="401">
        <v>2833</v>
      </c>
      <c r="F24" s="401">
        <v>3034</v>
      </c>
      <c r="G24" s="401">
        <v>3214</v>
      </c>
      <c r="H24" s="401">
        <v>2907</v>
      </c>
      <c r="I24" s="401">
        <v>2712</v>
      </c>
      <c r="J24" s="401">
        <v>2488</v>
      </c>
      <c r="K24" s="401">
        <v>2677</v>
      </c>
      <c r="L24" s="554">
        <v>7.5964630225080487</v>
      </c>
    </row>
    <row r="25" spans="1:12" ht="11.25" customHeight="1">
      <c r="A25" s="1104" t="s">
        <v>261</v>
      </c>
      <c r="B25" s="1104"/>
      <c r="C25" s="1104"/>
      <c r="D25" s="1104"/>
      <c r="E25" s="1104"/>
      <c r="F25" s="1104"/>
      <c r="G25" s="1104"/>
      <c r="H25" s="1104"/>
      <c r="I25" s="1104"/>
      <c r="J25" s="1104"/>
      <c r="K25" s="1104"/>
      <c r="L25" s="1104"/>
    </row>
    <row r="26" spans="1:12" ht="11.25" customHeight="1">
      <c r="A26" s="1072" t="s">
        <v>352</v>
      </c>
      <c r="B26" s="1072"/>
      <c r="C26" s="1072"/>
      <c r="D26" s="1072"/>
      <c r="E26" s="1072"/>
      <c r="F26" s="1072"/>
      <c r="G26" s="1072"/>
      <c r="H26" s="1072"/>
      <c r="I26" s="1072"/>
      <c r="J26" s="1072"/>
      <c r="K26" s="1072"/>
      <c r="L26" s="10"/>
    </row>
    <row r="27" spans="1:12">
      <c r="A27" s="560" t="s">
        <v>353</v>
      </c>
      <c r="B27" s="561"/>
      <c r="C27" s="561"/>
      <c r="D27" s="561"/>
      <c r="E27" s="561"/>
      <c r="F27" s="561"/>
      <c r="G27" s="561"/>
      <c r="H27" s="561"/>
      <c r="I27" s="561"/>
      <c r="J27" s="561"/>
      <c r="K27" s="561"/>
    </row>
    <row r="28" spans="1:12">
      <c r="C28" s="91"/>
      <c r="D28" s="91"/>
      <c r="E28" s="91"/>
      <c r="F28" s="91"/>
      <c r="G28" s="91"/>
      <c r="H28" s="91"/>
      <c r="I28" s="91"/>
      <c r="J28" s="91"/>
      <c r="K28" s="91"/>
    </row>
  </sheetData>
  <sheetProtection password="ECB4" sheet="1" objects="1" scenarios="1"/>
  <mergeCells count="2">
    <mergeCell ref="A25:L25"/>
    <mergeCell ref="A26:K26"/>
  </mergeCells>
  <phoneticPr fontId="10" type="noConversion"/>
  <hyperlinks>
    <hyperlink ref="A1" location="Contents!A1" display="Return to index" xr:uid="{00000000-0004-0000-2300-000000000000}"/>
  </hyperlinks>
  <pageMargins left="0.75" right="0.75" top="1" bottom="1" header="0.5" footer="0.5"/>
  <pageSetup paperSize="9"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2">
    <pageSetUpPr fitToPage="1"/>
  </sheetPr>
  <dimension ref="A1:S29"/>
  <sheetViews>
    <sheetView showGridLines="0" workbookViewId="0"/>
  </sheetViews>
  <sheetFormatPr baseColWidth="10" defaultColWidth="8.83203125" defaultRowHeight="13"/>
  <cols>
    <col min="1" max="1" width="12" customWidth="1"/>
    <col min="2" max="3" width="9.5" style="108" customWidth="1"/>
    <col min="4" max="4" width="6.5" style="108" bestFit="1" customWidth="1"/>
    <col min="5" max="8" width="9.5" style="108" customWidth="1"/>
    <col min="9" max="9" width="6.5" style="108" bestFit="1" customWidth="1"/>
    <col min="10" max="10" width="9.5" style="108" customWidth="1"/>
    <col min="11" max="11" width="8.1640625" style="108" bestFit="1" customWidth="1"/>
    <col min="12" max="12" width="7.33203125" style="108" bestFit="1" customWidth="1"/>
    <col min="13" max="13" width="8.1640625" style="108" bestFit="1" customWidth="1"/>
    <col min="14" max="14" width="7.33203125" style="108" bestFit="1" customWidth="1"/>
    <col min="15" max="15" width="8.1640625" style="108" bestFit="1" customWidth="1"/>
    <col min="16" max="16" width="7.33203125" style="108" bestFit="1" customWidth="1"/>
    <col min="17" max="17" width="8.1640625" style="108" bestFit="1" customWidth="1"/>
    <col min="18" max="18" width="7.33203125" style="108" bestFit="1" customWidth="1"/>
    <col min="19" max="19" width="8.1640625" style="108" bestFit="1" customWidth="1"/>
  </cols>
  <sheetData>
    <row r="1" spans="1:19">
      <c r="A1" s="100" t="s">
        <v>89</v>
      </c>
    </row>
    <row r="2" spans="1:19" s="94" customFormat="1" ht="15">
      <c r="A2" s="7" t="s">
        <v>505</v>
      </c>
      <c r="B2" s="605"/>
      <c r="C2" s="605"/>
      <c r="D2" s="605"/>
      <c r="E2" s="605"/>
      <c r="F2" s="605"/>
      <c r="G2" s="605"/>
      <c r="H2" s="605"/>
      <c r="I2" s="605"/>
      <c r="J2" s="605"/>
      <c r="K2" s="605"/>
      <c r="L2" s="605"/>
      <c r="M2" s="605"/>
      <c r="N2" s="605"/>
      <c r="O2" s="605"/>
      <c r="P2" s="605"/>
      <c r="Q2" s="605"/>
      <c r="R2" s="605"/>
      <c r="S2" s="605"/>
    </row>
    <row r="3" spans="1:19" s="94" customFormat="1" ht="14">
      <c r="A3" s="7"/>
      <c r="B3" s="605"/>
      <c r="C3" s="605"/>
      <c r="D3" s="605"/>
      <c r="E3" s="605"/>
      <c r="F3" s="605"/>
      <c r="G3" s="605"/>
      <c r="H3" s="605"/>
      <c r="I3" s="605"/>
      <c r="J3" s="605"/>
      <c r="K3" s="605"/>
      <c r="L3" s="605"/>
      <c r="M3" s="605"/>
      <c r="N3" s="605"/>
      <c r="O3" s="605"/>
      <c r="P3" s="605"/>
      <c r="Q3" s="605"/>
      <c r="R3" s="605"/>
      <c r="S3" s="605"/>
    </row>
    <row r="4" spans="1:19" s="94" customFormat="1" ht="12.75" customHeight="1">
      <c r="A4" s="1108" t="s">
        <v>81</v>
      </c>
      <c r="B4" s="1110" t="s">
        <v>512</v>
      </c>
      <c r="C4" s="1111"/>
      <c r="D4" s="1111"/>
      <c r="E4" s="1110" t="s">
        <v>294</v>
      </c>
      <c r="F4" s="1111"/>
      <c r="G4" s="1111"/>
      <c r="H4" s="1111"/>
      <c r="I4" s="1112"/>
      <c r="J4" s="810"/>
      <c r="K4" s="605"/>
      <c r="L4" s="605"/>
      <c r="M4" s="605"/>
      <c r="N4" s="605"/>
      <c r="O4" s="605"/>
      <c r="P4" s="605"/>
      <c r="Q4" s="605"/>
      <c r="R4" s="605"/>
      <c r="S4" s="605"/>
    </row>
    <row r="5" spans="1:19" ht="26">
      <c r="A5" s="1109"/>
      <c r="B5" s="811" t="s">
        <v>66</v>
      </c>
      <c r="C5" s="811" t="s">
        <v>67</v>
      </c>
      <c r="D5" s="813" t="s">
        <v>293</v>
      </c>
      <c r="E5" s="812" t="s">
        <v>31</v>
      </c>
      <c r="F5" s="811" t="s">
        <v>32</v>
      </c>
      <c r="G5" s="811" t="s">
        <v>29</v>
      </c>
      <c r="H5" s="811" t="s">
        <v>280</v>
      </c>
      <c r="I5" s="813" t="s">
        <v>293</v>
      </c>
      <c r="J5" s="814" t="s">
        <v>9</v>
      </c>
    </row>
    <row r="6" spans="1:19" ht="11.25" customHeight="1">
      <c r="A6" s="1032"/>
      <c r="B6" s="699" t="s">
        <v>23</v>
      </c>
      <c r="C6" s="1033"/>
      <c r="D6" s="1033"/>
      <c r="E6" s="1034"/>
      <c r="F6" s="1033"/>
      <c r="G6" s="1033"/>
      <c r="H6" s="1033"/>
      <c r="I6" s="1033"/>
      <c r="J6" s="1019"/>
    </row>
    <row r="7" spans="1:19">
      <c r="A7" s="818" t="s">
        <v>117</v>
      </c>
      <c r="B7" s="815">
        <v>21384</v>
      </c>
      <c r="C7" s="815">
        <v>5912</v>
      </c>
      <c r="D7" s="815">
        <v>1</v>
      </c>
      <c r="E7" s="816">
        <v>6297</v>
      </c>
      <c r="F7" s="815">
        <v>9468</v>
      </c>
      <c r="G7" s="815">
        <v>5629</v>
      </c>
      <c r="H7" s="815">
        <v>5903</v>
      </c>
      <c r="I7" s="815">
        <v>0</v>
      </c>
      <c r="J7" s="817">
        <v>27297</v>
      </c>
    </row>
    <row r="8" spans="1:19">
      <c r="A8" s="818" t="s">
        <v>127</v>
      </c>
      <c r="B8" s="815">
        <v>20244</v>
      </c>
      <c r="C8" s="815">
        <v>5953</v>
      </c>
      <c r="D8" s="815">
        <v>4</v>
      </c>
      <c r="E8" s="816">
        <v>5484</v>
      </c>
      <c r="F8" s="815">
        <v>8978</v>
      </c>
      <c r="G8" s="815">
        <v>5712</v>
      </c>
      <c r="H8" s="815">
        <v>6027</v>
      </c>
      <c r="I8" s="815">
        <v>0</v>
      </c>
      <c r="J8" s="817">
        <v>26201</v>
      </c>
    </row>
    <row r="9" spans="1:19">
      <c r="A9" s="818" t="s">
        <v>136</v>
      </c>
      <c r="B9" s="815">
        <v>17328</v>
      </c>
      <c r="C9" s="815">
        <v>5489</v>
      </c>
      <c r="D9" s="815">
        <v>1</v>
      </c>
      <c r="E9" s="816">
        <v>4244</v>
      </c>
      <c r="F9" s="815">
        <v>7824</v>
      </c>
      <c r="G9" s="815">
        <v>5086</v>
      </c>
      <c r="H9" s="815">
        <v>5664</v>
      </c>
      <c r="I9" s="815">
        <v>0</v>
      </c>
      <c r="J9" s="817">
        <v>22818</v>
      </c>
    </row>
    <row r="10" spans="1:19">
      <c r="A10" s="818" t="s">
        <v>161</v>
      </c>
      <c r="B10" s="815">
        <v>16642</v>
      </c>
      <c r="C10" s="815">
        <v>5465</v>
      </c>
      <c r="D10" s="815">
        <v>3</v>
      </c>
      <c r="E10" s="816">
        <v>3992</v>
      </c>
      <c r="F10" s="815">
        <v>7203</v>
      </c>
      <c r="G10" s="815">
        <v>5095</v>
      </c>
      <c r="H10" s="815">
        <v>5820</v>
      </c>
      <c r="I10" s="815">
        <v>0</v>
      </c>
      <c r="J10" s="817">
        <v>22110</v>
      </c>
    </row>
    <row r="11" spans="1:19">
      <c r="A11" s="818" t="s">
        <v>205</v>
      </c>
      <c r="B11" s="815">
        <v>12738</v>
      </c>
      <c r="C11" s="815">
        <v>4015</v>
      </c>
      <c r="D11" s="815">
        <v>4</v>
      </c>
      <c r="E11" s="816">
        <v>2812</v>
      </c>
      <c r="F11" s="815">
        <v>5356</v>
      </c>
      <c r="G11" s="815">
        <v>3918</v>
      </c>
      <c r="H11" s="815">
        <v>4671</v>
      </c>
      <c r="I11" s="815">
        <v>0</v>
      </c>
      <c r="J11" s="817">
        <v>16757</v>
      </c>
    </row>
    <row r="12" spans="1:19">
      <c r="A12" s="818" t="s">
        <v>264</v>
      </c>
      <c r="B12" s="815">
        <v>11769</v>
      </c>
      <c r="C12" s="815">
        <v>3870</v>
      </c>
      <c r="D12" s="815">
        <v>2</v>
      </c>
      <c r="E12" s="816">
        <v>2542</v>
      </c>
      <c r="F12" s="815">
        <v>4829</v>
      </c>
      <c r="G12" s="815">
        <v>3686</v>
      </c>
      <c r="H12" s="815">
        <v>4584</v>
      </c>
      <c r="I12" s="815">
        <v>0</v>
      </c>
      <c r="J12" s="817">
        <v>15641</v>
      </c>
    </row>
    <row r="13" spans="1:19">
      <c r="A13" s="818" t="s">
        <v>336</v>
      </c>
      <c r="B13" s="815">
        <v>10765</v>
      </c>
      <c r="C13" s="815">
        <v>3677</v>
      </c>
      <c r="D13" s="815">
        <v>0</v>
      </c>
      <c r="E13" s="816">
        <v>2226</v>
      </c>
      <c r="F13" s="815">
        <v>4415</v>
      </c>
      <c r="G13" s="815">
        <v>3467</v>
      </c>
      <c r="H13" s="815">
        <v>4334</v>
      </c>
      <c r="I13" s="815">
        <v>0</v>
      </c>
      <c r="J13" s="817">
        <v>14442</v>
      </c>
    </row>
    <row r="14" spans="1:19">
      <c r="A14" s="818" t="s">
        <v>343</v>
      </c>
      <c r="B14" s="815">
        <v>13405</v>
      </c>
      <c r="C14" s="815">
        <v>4235</v>
      </c>
      <c r="D14" s="815">
        <v>4</v>
      </c>
      <c r="E14" s="816">
        <v>2453</v>
      </c>
      <c r="F14" s="815">
        <v>5508</v>
      </c>
      <c r="G14" s="815">
        <v>4558</v>
      </c>
      <c r="H14" s="815">
        <v>5125</v>
      </c>
      <c r="I14" s="815">
        <v>0</v>
      </c>
      <c r="J14" s="817">
        <v>17644</v>
      </c>
    </row>
    <row r="15" spans="1:19">
      <c r="A15" s="818" t="s">
        <v>365</v>
      </c>
      <c r="B15" s="815">
        <v>12031</v>
      </c>
      <c r="C15" s="815">
        <v>3610</v>
      </c>
      <c r="D15" s="815">
        <v>5</v>
      </c>
      <c r="E15" s="816">
        <v>2157</v>
      </c>
      <c r="F15" s="815">
        <v>4683</v>
      </c>
      <c r="G15" s="815">
        <v>4069</v>
      </c>
      <c r="H15" s="815">
        <v>4737</v>
      </c>
      <c r="I15" s="815">
        <v>0</v>
      </c>
      <c r="J15" s="817">
        <v>15646</v>
      </c>
    </row>
    <row r="16" spans="1:19">
      <c r="A16" s="1019" t="s">
        <v>471</v>
      </c>
      <c r="B16" s="1020">
        <v>8961</v>
      </c>
      <c r="C16" s="1020">
        <v>2637</v>
      </c>
      <c r="D16" s="1020">
        <v>1</v>
      </c>
      <c r="E16" s="1021">
        <v>1648</v>
      </c>
      <c r="F16" s="1020">
        <v>3327</v>
      </c>
      <c r="G16" s="1020">
        <v>2998</v>
      </c>
      <c r="H16" s="1020">
        <v>3626</v>
      </c>
      <c r="I16" s="1020">
        <v>0</v>
      </c>
      <c r="J16" s="1022">
        <v>11599</v>
      </c>
    </row>
    <row r="17" spans="1:10">
      <c r="A17" s="1028"/>
      <c r="B17" s="819" t="s">
        <v>368</v>
      </c>
      <c r="C17" s="1029"/>
      <c r="D17" s="1029"/>
      <c r="E17" s="1030"/>
      <c r="F17" s="1029"/>
      <c r="G17" s="1029"/>
      <c r="H17" s="1029"/>
      <c r="I17" s="1029"/>
      <c r="J17" s="1031"/>
    </row>
    <row r="18" spans="1:10">
      <c r="A18" s="818" t="s">
        <v>117</v>
      </c>
      <c r="B18" s="820">
        <v>78.338278931750736</v>
      </c>
      <c r="C18" s="820">
        <v>21.658057662014141</v>
      </c>
      <c r="D18" s="820">
        <v>3.6634062351174118E-3</v>
      </c>
      <c r="E18" s="821">
        <v>23.068469062534344</v>
      </c>
      <c r="F18" s="820">
        <v>34.685130234091659</v>
      </c>
      <c r="G18" s="820">
        <v>20.621313697475912</v>
      </c>
      <c r="H18" s="820">
        <v>21.625087005898084</v>
      </c>
      <c r="I18" s="820">
        <v>0</v>
      </c>
      <c r="J18" s="822">
        <v>100</v>
      </c>
    </row>
    <row r="19" spans="1:10">
      <c r="A19" s="818" t="s">
        <v>127</v>
      </c>
      <c r="B19" s="820">
        <v>77.264226556238313</v>
      </c>
      <c r="C19" s="820">
        <v>22.720506850883552</v>
      </c>
      <c r="D19" s="820">
        <v>1.5266592878134422E-2</v>
      </c>
      <c r="E19" s="821">
        <v>20.930498835922293</v>
      </c>
      <c r="F19" s="820">
        <v>34.265867714972707</v>
      </c>
      <c r="G19" s="820">
        <v>21.800694629975954</v>
      </c>
      <c r="H19" s="820">
        <v>23.002938819129039</v>
      </c>
      <c r="I19" s="820">
        <v>0</v>
      </c>
      <c r="J19" s="822">
        <v>100</v>
      </c>
    </row>
    <row r="20" spans="1:10">
      <c r="A20" s="818" t="s">
        <v>136</v>
      </c>
      <c r="B20" s="820">
        <v>75.94004733105443</v>
      </c>
      <c r="C20" s="820">
        <v>24.055570163905688</v>
      </c>
      <c r="D20" s="820">
        <v>4.3825050398807958E-3</v>
      </c>
      <c r="E20" s="821">
        <v>18.5993513892541</v>
      </c>
      <c r="F20" s="820">
        <v>34.288719432027349</v>
      </c>
      <c r="G20" s="820">
        <v>22.289420632833728</v>
      </c>
      <c r="H20" s="820">
        <v>24.822508545884826</v>
      </c>
      <c r="I20" s="820">
        <v>0</v>
      </c>
      <c r="J20" s="822">
        <v>100</v>
      </c>
    </row>
    <row r="21" spans="1:10">
      <c r="A21" s="818" t="s">
        <v>161</v>
      </c>
      <c r="B21" s="820">
        <v>75.269109000452289</v>
      </c>
      <c r="C21" s="820">
        <v>24.717322478516511</v>
      </c>
      <c r="D21" s="820">
        <v>1.3568521031207599E-2</v>
      </c>
      <c r="E21" s="821">
        <v>18.055178652193575</v>
      </c>
      <c r="F21" s="820">
        <v>32.57801899592944</v>
      </c>
      <c r="G21" s="820">
        <v>23.043871551334238</v>
      </c>
      <c r="H21" s="820">
        <v>26.322930800542743</v>
      </c>
      <c r="I21" s="820">
        <v>0</v>
      </c>
      <c r="J21" s="822">
        <v>100</v>
      </c>
    </row>
    <row r="22" spans="1:10">
      <c r="A22" s="818" t="s">
        <v>205</v>
      </c>
      <c r="B22" s="820">
        <v>76.015993316226044</v>
      </c>
      <c r="C22" s="820">
        <v>23.960136062541025</v>
      </c>
      <c r="D22" s="820">
        <v>2.3870621232917586E-2</v>
      </c>
      <c r="E22" s="821">
        <v>16.781046726741064</v>
      </c>
      <c r="F22" s="820">
        <v>31.962761830876644</v>
      </c>
      <c r="G22" s="820">
        <v>23.381273497642777</v>
      </c>
      <c r="H22" s="820">
        <v>27.874917944739515</v>
      </c>
      <c r="I22" s="820">
        <v>0</v>
      </c>
      <c r="J22" s="822">
        <v>100</v>
      </c>
    </row>
    <row r="23" spans="1:10">
      <c r="A23" s="818" t="s">
        <v>264</v>
      </c>
      <c r="B23" s="820">
        <v>75.244549581228824</v>
      </c>
      <c r="C23" s="820">
        <v>24.742663512563134</v>
      </c>
      <c r="D23" s="820">
        <v>1.2786906208042962E-2</v>
      </c>
      <c r="E23" s="821">
        <v>16.252157790422608</v>
      </c>
      <c r="F23" s="820">
        <v>30.873985039319734</v>
      </c>
      <c r="G23" s="820">
        <v>23.566268141423183</v>
      </c>
      <c r="H23" s="820">
        <v>29.307589028834474</v>
      </c>
      <c r="I23" s="820">
        <v>0</v>
      </c>
      <c r="J23" s="822">
        <v>100</v>
      </c>
    </row>
    <row r="24" spans="1:10">
      <c r="A24" s="818" t="s">
        <v>336</v>
      </c>
      <c r="B24" s="820">
        <v>74.539537460185571</v>
      </c>
      <c r="C24" s="820">
        <v>25.460462539814433</v>
      </c>
      <c r="D24" s="820">
        <v>0</v>
      </c>
      <c r="E24" s="821">
        <v>15.413377648525135</v>
      </c>
      <c r="F24" s="820">
        <v>30.570558094446753</v>
      </c>
      <c r="G24" s="820">
        <v>24.006370308821491</v>
      </c>
      <c r="H24" s="820">
        <v>30.009693948206618</v>
      </c>
      <c r="I24" s="820">
        <v>0</v>
      </c>
      <c r="J24" s="822">
        <v>100</v>
      </c>
    </row>
    <row r="25" spans="1:10">
      <c r="A25" s="818" t="s">
        <v>343</v>
      </c>
      <c r="B25" s="820">
        <v>75.974835638177282</v>
      </c>
      <c r="C25" s="820">
        <v>24.002493765586035</v>
      </c>
      <c r="D25" s="820">
        <v>2.2670596236681023E-2</v>
      </c>
      <c r="E25" s="821">
        <v>13.902743142144638</v>
      </c>
      <c r="F25" s="820">
        <v>31.217411017909768</v>
      </c>
      <c r="G25" s="820">
        <v>25.833144411698029</v>
      </c>
      <c r="H25" s="820">
        <v>29.046701428247562</v>
      </c>
      <c r="I25" s="820">
        <v>0</v>
      </c>
      <c r="J25" s="822">
        <v>100</v>
      </c>
    </row>
    <row r="26" spans="1:10">
      <c r="A26" s="818" t="s">
        <v>365</v>
      </c>
      <c r="B26" s="821">
        <v>76.89505304870255</v>
      </c>
      <c r="C26" s="820">
        <v>23.072989901572285</v>
      </c>
      <c r="D26" s="823">
        <v>3.195704972516937E-2</v>
      </c>
      <c r="E26" s="821">
        <v>13.786271251438068</v>
      </c>
      <c r="F26" s="820">
        <v>29.930972772593634</v>
      </c>
      <c r="G26" s="820">
        <v>26.006647066342836</v>
      </c>
      <c r="H26" s="820">
        <v>30.276108909625464</v>
      </c>
      <c r="I26" s="823">
        <v>0</v>
      </c>
      <c r="J26" s="822">
        <v>100</v>
      </c>
    </row>
    <row r="27" spans="1:10">
      <c r="A27" s="1023" t="s">
        <v>471</v>
      </c>
      <c r="B27" s="1024">
        <v>77.256660056901467</v>
      </c>
      <c r="C27" s="1025">
        <v>22.734718510216396</v>
      </c>
      <c r="D27" s="1026">
        <v>8.6214328821450133E-3</v>
      </c>
      <c r="E27" s="1024">
        <v>14.208121389774981</v>
      </c>
      <c r="F27" s="1025">
        <v>28.683507198896457</v>
      </c>
      <c r="G27" s="1025">
        <v>25.847055780670747</v>
      </c>
      <c r="H27" s="1025">
        <v>31.261315630657815</v>
      </c>
      <c r="I27" s="1026">
        <v>0</v>
      </c>
      <c r="J27" s="1027">
        <v>100</v>
      </c>
    </row>
    <row r="28" spans="1:10" ht="11.25" customHeight="1">
      <c r="A28" s="567" t="s">
        <v>296</v>
      </c>
    </row>
    <row r="29" spans="1:10" ht="11.25" customHeight="1">
      <c r="A29" s="567" t="s">
        <v>297</v>
      </c>
    </row>
  </sheetData>
  <sheetProtection password="ECB4" sheet="1" objects="1" scenarios="1"/>
  <mergeCells count="3">
    <mergeCell ref="A4:A5"/>
    <mergeCell ref="B4:D4"/>
    <mergeCell ref="E4:I4"/>
  </mergeCells>
  <hyperlinks>
    <hyperlink ref="A1" location="Contents!A1" display="Return to index" xr:uid="{00000000-0004-0000-2400-000000000000}"/>
  </hyperlinks>
  <pageMargins left="0.70866141732283472" right="0.70866141732283472" top="0.74803149606299213" bottom="0.74803149606299213" header="0.31496062992125984" footer="0.31496062992125984"/>
  <pageSetup paperSize="9"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3">
    <pageSetUpPr fitToPage="1"/>
  </sheetPr>
  <dimension ref="A1:N15"/>
  <sheetViews>
    <sheetView showGridLines="0" workbookViewId="0"/>
  </sheetViews>
  <sheetFormatPr baseColWidth="10" defaultColWidth="8.83203125" defaultRowHeight="13"/>
  <cols>
    <col min="1" max="1" width="43.5" customWidth="1"/>
    <col min="2" max="11" width="8.1640625" bestFit="1" customWidth="1"/>
    <col min="12" max="12" width="9.33203125" customWidth="1"/>
    <col min="14" max="14" width="9.83203125" bestFit="1" customWidth="1"/>
  </cols>
  <sheetData>
    <row r="1" spans="1:14">
      <c r="A1" s="100" t="s">
        <v>89</v>
      </c>
    </row>
    <row r="2" spans="1:14" ht="14">
      <c r="A2" s="33" t="s">
        <v>433</v>
      </c>
      <c r="B2" s="37"/>
      <c r="C2" s="37"/>
      <c r="D2" s="37"/>
      <c r="E2" s="37"/>
      <c r="F2" s="37"/>
      <c r="G2" s="37"/>
      <c r="H2" s="37"/>
      <c r="I2" s="37"/>
      <c r="J2" s="37"/>
      <c r="K2" s="37"/>
    </row>
    <row r="3" spans="1:14" ht="12.75" customHeight="1">
      <c r="A3" s="33"/>
      <c r="B3" s="37"/>
      <c r="C3" s="37"/>
      <c r="D3" s="37"/>
      <c r="E3" s="37"/>
      <c r="F3" s="37"/>
      <c r="G3" s="37"/>
      <c r="H3" s="37"/>
      <c r="I3" s="37"/>
      <c r="J3" s="37"/>
      <c r="K3" s="37"/>
    </row>
    <row r="4" spans="1:14" ht="39.75" customHeight="1">
      <c r="A4" s="128"/>
      <c r="B4" s="541" t="s">
        <v>117</v>
      </c>
      <c r="C4" s="533" t="s">
        <v>127</v>
      </c>
      <c r="D4" s="533" t="s">
        <v>136</v>
      </c>
      <c r="E4" s="533" t="s">
        <v>161</v>
      </c>
      <c r="F4" s="533" t="s">
        <v>205</v>
      </c>
      <c r="G4" s="533" t="s">
        <v>264</v>
      </c>
      <c r="H4" s="533" t="s">
        <v>336</v>
      </c>
      <c r="I4" s="533" t="s">
        <v>343</v>
      </c>
      <c r="J4" s="603" t="s">
        <v>365</v>
      </c>
      <c r="K4" s="604" t="s">
        <v>471</v>
      </c>
      <c r="L4" s="484" t="s">
        <v>476</v>
      </c>
      <c r="N4" s="110"/>
    </row>
    <row r="5" spans="1:14">
      <c r="A5" s="721" t="s">
        <v>337</v>
      </c>
      <c r="B5" s="722">
        <v>64171</v>
      </c>
      <c r="C5" s="640">
        <v>65763</v>
      </c>
      <c r="D5" s="640">
        <v>68181</v>
      </c>
      <c r="E5" s="640">
        <v>68289</v>
      </c>
      <c r="F5" s="640">
        <v>53272</v>
      </c>
      <c r="G5" s="640">
        <v>44110</v>
      </c>
      <c r="H5" s="640">
        <v>41939</v>
      </c>
      <c r="I5" s="640">
        <v>34774</v>
      </c>
      <c r="J5" s="640">
        <v>36164</v>
      </c>
      <c r="K5" s="723">
        <v>34631</v>
      </c>
      <c r="L5" s="724">
        <v>-4.2390222320539799</v>
      </c>
      <c r="N5" s="480"/>
    </row>
    <row r="6" spans="1:14">
      <c r="A6" s="477" t="s">
        <v>298</v>
      </c>
      <c r="B6" s="408">
        <v>54360</v>
      </c>
      <c r="C6" s="348">
        <v>53686</v>
      </c>
      <c r="D6" s="348">
        <v>54875</v>
      </c>
      <c r="E6" s="348">
        <v>55622</v>
      </c>
      <c r="F6" s="348">
        <v>42920</v>
      </c>
      <c r="G6" s="348">
        <v>29389</v>
      </c>
      <c r="H6" s="348">
        <v>15381</v>
      </c>
      <c r="I6" s="348">
        <v>11018</v>
      </c>
      <c r="J6" s="348">
        <v>8893</v>
      </c>
      <c r="K6" s="349">
        <v>7036</v>
      </c>
      <c r="L6" s="546">
        <v>-20.881592263578096</v>
      </c>
      <c r="N6" s="409"/>
    </row>
    <row r="7" spans="1:14">
      <c r="A7" s="477" t="s">
        <v>299</v>
      </c>
      <c r="B7" s="408">
        <v>7517</v>
      </c>
      <c r="C7" s="348">
        <v>8458</v>
      </c>
      <c r="D7" s="348">
        <v>8435</v>
      </c>
      <c r="E7" s="348">
        <v>7263</v>
      </c>
      <c r="F7" s="348">
        <v>4807</v>
      </c>
      <c r="G7" s="348">
        <v>3377</v>
      </c>
      <c r="H7" s="348">
        <v>298</v>
      </c>
      <c r="I7" s="348">
        <v>203</v>
      </c>
      <c r="J7" s="348">
        <v>33</v>
      </c>
      <c r="K7" s="349">
        <v>18</v>
      </c>
      <c r="L7" s="546">
        <v>-45.45454545454546</v>
      </c>
      <c r="N7" s="409"/>
    </row>
    <row r="8" spans="1:14">
      <c r="A8" s="477" t="s">
        <v>300</v>
      </c>
      <c r="B8" s="408">
        <v>1715</v>
      </c>
      <c r="C8" s="348">
        <v>986</v>
      </c>
      <c r="D8" s="348">
        <v>621</v>
      </c>
      <c r="E8" s="348">
        <v>448</v>
      </c>
      <c r="F8" s="348">
        <v>242</v>
      </c>
      <c r="G8" s="348">
        <v>392</v>
      </c>
      <c r="H8" s="348">
        <v>361</v>
      </c>
      <c r="I8" s="348">
        <v>411</v>
      </c>
      <c r="J8" s="348">
        <v>304</v>
      </c>
      <c r="K8" s="349">
        <v>328</v>
      </c>
      <c r="L8" s="546">
        <v>7.8947368421052655</v>
      </c>
      <c r="N8" s="409"/>
    </row>
    <row r="9" spans="1:14">
      <c r="A9" s="477" t="s">
        <v>301</v>
      </c>
      <c r="B9" s="408">
        <v>579</v>
      </c>
      <c r="C9" s="348">
        <v>2598</v>
      </c>
      <c r="D9" s="348">
        <v>4149</v>
      </c>
      <c r="E9" s="348">
        <v>4927</v>
      </c>
      <c r="F9" s="348">
        <v>5283</v>
      </c>
      <c r="G9" s="348">
        <v>6655</v>
      </c>
      <c r="H9" s="348">
        <v>6126</v>
      </c>
      <c r="I9" s="348">
        <v>5716</v>
      </c>
      <c r="J9" s="348">
        <v>4742</v>
      </c>
      <c r="K9" s="349">
        <v>4806</v>
      </c>
      <c r="L9" s="546">
        <v>1.349641501476162</v>
      </c>
      <c r="N9" s="409"/>
    </row>
    <row r="10" spans="1:14">
      <c r="A10" s="478" t="s">
        <v>338</v>
      </c>
      <c r="B10" s="352">
        <v>0</v>
      </c>
      <c r="C10" s="352">
        <v>0</v>
      </c>
      <c r="D10" s="352">
        <v>0</v>
      </c>
      <c r="E10" s="352">
        <v>0</v>
      </c>
      <c r="F10" s="352">
        <v>0</v>
      </c>
      <c r="G10" s="352">
        <v>4242</v>
      </c>
      <c r="H10" s="352">
        <v>19678</v>
      </c>
      <c r="I10" s="352">
        <v>17332</v>
      </c>
      <c r="J10" s="352">
        <v>22108</v>
      </c>
      <c r="K10" s="353">
        <v>22353</v>
      </c>
      <c r="L10" s="547">
        <v>1.1081961280984265</v>
      </c>
      <c r="N10" s="233"/>
    </row>
    <row r="11" spans="1:14" ht="11.25" customHeight="1">
      <c r="A11" s="534" t="s">
        <v>339</v>
      </c>
      <c r="N11" s="110"/>
    </row>
    <row r="12" spans="1:14" ht="11.25" customHeight="1">
      <c r="A12" s="303" t="s">
        <v>348</v>
      </c>
      <c r="N12" s="110"/>
    </row>
    <row r="13" spans="1:14" ht="11.25" customHeight="1">
      <c r="A13" s="302"/>
      <c r="N13" s="110"/>
    </row>
    <row r="14" spans="1:14">
      <c r="A14" s="154"/>
    </row>
    <row r="15" spans="1:14">
      <c r="A15" s="154"/>
    </row>
  </sheetData>
  <sheetProtection password="ECB4" sheet="1" objects="1" scenarios="1"/>
  <phoneticPr fontId="10" type="noConversion"/>
  <hyperlinks>
    <hyperlink ref="A1" location="Contents!A1" display="Return to index" xr:uid="{00000000-0004-0000-2500-000000000000}"/>
  </hyperlinks>
  <pageMargins left="0.74803149606299213" right="0.74803149606299213" top="0.98425196850393704" bottom="0.98425196850393704" header="0.51181102362204722" footer="0.51181102362204722"/>
  <pageSetup paperSize="9" scale="89" orientation="landscape"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41">
    <pageSetUpPr fitToPage="1"/>
  </sheetPr>
  <dimension ref="A1:M55"/>
  <sheetViews>
    <sheetView showGridLines="0" topLeftCell="B1" workbookViewId="0">
      <selection activeCell="B5" sqref="B5"/>
    </sheetView>
  </sheetViews>
  <sheetFormatPr baseColWidth="10" defaultColWidth="8.83203125" defaultRowHeight="13"/>
  <cols>
    <col min="1" max="1" width="14.6640625" hidden="1" customWidth="1"/>
    <col min="2" max="2" width="33.33203125" customWidth="1"/>
    <col min="3" max="13" width="9.1640625" customWidth="1"/>
  </cols>
  <sheetData>
    <row r="1" spans="1:13">
      <c r="A1" t="s">
        <v>359</v>
      </c>
      <c r="B1" s="100" t="s">
        <v>89</v>
      </c>
    </row>
    <row r="2" spans="1:13" ht="15">
      <c r="A2" t="s">
        <v>360</v>
      </c>
      <c r="B2" s="311" t="s">
        <v>441</v>
      </c>
    </row>
    <row r="3" spans="1:13" ht="14">
      <c r="A3" t="s">
        <v>361</v>
      </c>
      <c r="B3" s="311"/>
    </row>
    <row r="4" spans="1:13" ht="14">
      <c r="A4" s="456"/>
      <c r="B4" s="33" t="s">
        <v>362</v>
      </c>
      <c r="C4" s="33"/>
      <c r="D4" s="34"/>
      <c r="E4" s="34"/>
      <c r="F4" s="34"/>
      <c r="G4" s="34"/>
      <c r="H4" s="34"/>
      <c r="I4" s="34"/>
      <c r="J4" s="34"/>
      <c r="K4" s="414"/>
      <c r="L4" s="414"/>
      <c r="M4" s="35"/>
    </row>
    <row r="5" spans="1:13" ht="14">
      <c r="B5" s="784" t="s">
        <v>361</v>
      </c>
      <c r="C5" s="783"/>
      <c r="D5" s="34"/>
      <c r="E5" s="783"/>
      <c r="F5" s="34"/>
      <c r="G5" s="34"/>
      <c r="H5" s="34"/>
      <c r="I5" s="34"/>
      <c r="J5" s="34"/>
      <c r="K5" s="414"/>
      <c r="L5" s="414"/>
      <c r="M5" s="35"/>
    </row>
    <row r="6" spans="1:13" ht="14">
      <c r="B6" s="311"/>
    </row>
    <row r="7" spans="1:13">
      <c r="B7" s="415"/>
      <c r="C7" s="174"/>
      <c r="D7" s="112"/>
      <c r="E7" s="112"/>
      <c r="F7" s="175"/>
      <c r="G7" s="176" t="s">
        <v>142</v>
      </c>
      <c r="H7" s="174"/>
      <c r="I7" s="112"/>
      <c r="J7" s="112"/>
      <c r="K7" s="177"/>
      <c r="L7" s="176" t="s">
        <v>418</v>
      </c>
    </row>
    <row r="8" spans="1:13">
      <c r="B8" s="416" t="s">
        <v>30</v>
      </c>
      <c r="C8" s="165" t="s">
        <v>31</v>
      </c>
      <c r="D8" s="166" t="s">
        <v>32</v>
      </c>
      <c r="E8" s="166" t="s">
        <v>29</v>
      </c>
      <c r="F8" s="165" t="s">
        <v>270</v>
      </c>
      <c r="G8" s="165" t="s">
        <v>9</v>
      </c>
      <c r="H8" s="167" t="s">
        <v>31</v>
      </c>
      <c r="I8" s="166" t="s">
        <v>32</v>
      </c>
      <c r="J8" s="166" t="s">
        <v>29</v>
      </c>
      <c r="K8" s="165" t="s">
        <v>270</v>
      </c>
      <c r="L8" s="168" t="s">
        <v>9</v>
      </c>
    </row>
    <row r="9" spans="1:13">
      <c r="B9" s="627" t="s">
        <v>138</v>
      </c>
      <c r="C9" s="889">
        <f>IF($B$5=$A$1,'Table 18a'!B6,IF($B$5=$A$2,'Table 18b'!B6,IF($B$5=$A$3,'Table 18c'!B6)))</f>
        <v>4995</v>
      </c>
      <c r="D9" s="899">
        <f>IF($B$5=$A$1,'Table 18a'!C6,IF($B$5=$A$2,'Table 18b'!C6,IF($B$5=$A$3,'Table 18c'!C6)))</f>
        <v>6450</v>
      </c>
      <c r="E9" s="899">
        <f>IF($B$5=$A$1,'Table 18a'!D6,IF($B$5=$A$2,'Table 18b'!D6,IF($B$5=$A$3,'Table 18c'!D6)))</f>
        <v>4669</v>
      </c>
      <c r="F9" s="899">
        <f>IF($B$5=$A$1,'Table 18a'!E6,IF($B$5=$A$2,'Table 18b'!E6,IF($B$5=$A$3,'Table 18c'!E6)))</f>
        <v>6237</v>
      </c>
      <c r="G9" s="900">
        <f>IF($B$5=$A$1,'Table 18a'!F6,IF($B$5=$A$2,'Table 18b'!F6,IF($B$5=$A$3,'Table 18c'!F6)))</f>
        <v>22351</v>
      </c>
      <c r="H9" s="901">
        <f>IF($B$5=$A$1,'Table 18a'!G6,IF($B$5=$A$2,'Table 18b'!G6,IF($B$5=$A$3,'Table 18c'!G6)))</f>
        <v>100</v>
      </c>
      <c r="I9" s="901">
        <f>IF($B$5=$A$1,'Table 18a'!H6,IF($B$5=$A$2,'Table 18b'!H6,IF($B$5=$A$3,'Table 18c'!H6)))</f>
        <v>100</v>
      </c>
      <c r="J9" s="901">
        <f>IF($B$5=$A$1,'Table 18a'!I6,IF($B$5=$A$2,'Table 18b'!I6,IF($B$5=$A$3,'Table 18c'!I6)))</f>
        <v>100</v>
      </c>
      <c r="K9" s="901">
        <f>IF($B$5=$A$1,'Table 18a'!J6,IF($B$5=$A$2,'Table 18b'!J6,IF($B$5=$A$3,'Table 18c'!J6)))</f>
        <v>100</v>
      </c>
      <c r="L9" s="902">
        <f>IF($B$5=$A$1,'Table 18a'!K6,IF($B$5=$A$2,'Table 18b'!K6,IF($B$5=$A$3,'Table 18c'!K6)))</f>
        <v>100</v>
      </c>
    </row>
    <row r="10" spans="1:13">
      <c r="B10" s="850" t="s">
        <v>11</v>
      </c>
      <c r="C10" s="903">
        <f>IF($B$5=$A$1,'Table 18a'!B7,IF($B$5=$A$2,'Table 18b'!B7,IF($B$5=$A$3,'Table 18c'!B7)))</f>
        <v>2867</v>
      </c>
      <c r="D10" s="903">
        <f>IF($B$5=$A$1,'Table 18a'!C7,IF($B$5=$A$2,'Table 18b'!C7,IF($B$5=$A$3,'Table 18c'!C7)))</f>
        <v>3604</v>
      </c>
      <c r="E10" s="903">
        <f>IF($B$5=$A$1,'Table 18a'!D7,IF($B$5=$A$2,'Table 18b'!D7,IF($B$5=$A$3,'Table 18c'!D7)))</f>
        <v>2309</v>
      </c>
      <c r="F10" s="903">
        <f>IF($B$5=$A$1,'Table 18a'!E7,IF($B$5=$A$2,'Table 18b'!E7,IF($B$5=$A$3,'Table 18c'!E7)))</f>
        <v>2485</v>
      </c>
      <c r="G10" s="904">
        <f>IF($B$5=$A$1,'Table 18a'!F7,IF($B$5=$A$2,'Table 18b'!F7,IF($B$5=$A$3,'Table 18c'!F7)))</f>
        <v>11265</v>
      </c>
      <c r="H10" s="905">
        <f>IF($B$5=$A$1,'Table 18a'!G7,IF($B$5=$A$2,'Table 18b'!G7,IF($B$5=$A$3,'Table 18c'!G7)))</f>
        <v>57.397397397397398</v>
      </c>
      <c r="I10" s="905">
        <f>IF($B$5=$A$1,'Table 18a'!H7,IF($B$5=$A$2,'Table 18b'!H7,IF($B$5=$A$3,'Table 18c'!H7)))</f>
        <v>55.875968992248062</v>
      </c>
      <c r="J10" s="905">
        <f>IF($B$5=$A$1,'Table 18a'!I7,IF($B$5=$A$2,'Table 18b'!I7,IF($B$5=$A$3,'Table 18c'!I7)))</f>
        <v>49.453844506318269</v>
      </c>
      <c r="K10" s="905">
        <f>IF($B$5=$A$1,'Table 18a'!J7,IF($B$5=$A$2,'Table 18b'!J7,IF($B$5=$A$3,'Table 18c'!J7)))</f>
        <v>39.84287317620651</v>
      </c>
      <c r="L10" s="906">
        <f>IF($B$5=$A$1,'Table 18a'!K7,IF($B$5=$A$2,'Table 18b'!K7,IF($B$5=$A$3,'Table 18c'!K7)))</f>
        <v>50.400429510983848</v>
      </c>
    </row>
    <row r="11" spans="1:13">
      <c r="B11" s="622" t="s">
        <v>12</v>
      </c>
      <c r="C11" s="899">
        <f>IF($B$5=$A$1,'Table 18a'!B8,IF($B$5=$A$2,'Table 18b'!B8,IF($B$5=$A$3,'Table 18c'!B8)))</f>
        <v>0</v>
      </c>
      <c r="D11" s="899">
        <f>IF($B$5=$A$1,'Table 18a'!C8,IF($B$5=$A$2,'Table 18b'!C8,IF($B$5=$A$3,'Table 18c'!C8)))</f>
        <v>0</v>
      </c>
      <c r="E11" s="899">
        <f>IF($B$5=$A$1,'Table 18a'!D8,IF($B$5=$A$2,'Table 18b'!D8,IF($B$5=$A$3,'Table 18c'!D8)))</f>
        <v>3</v>
      </c>
      <c r="F11" s="899">
        <f>IF($B$5=$A$1,'Table 18a'!E8,IF($B$5=$A$2,'Table 18b'!E8,IF($B$5=$A$3,'Table 18c'!E8)))</f>
        <v>0</v>
      </c>
      <c r="G11" s="900">
        <f>IF($B$5=$A$1,'Table 18a'!F8,IF($B$5=$A$2,'Table 18b'!F8,IF($B$5=$A$3,'Table 18c'!F8)))</f>
        <v>3</v>
      </c>
      <c r="H11" s="901">
        <f>IF($B$5=$A$1,'Table 18a'!G8,IF($B$5=$A$2,'Table 18b'!G8,IF($B$5=$A$3,'Table 18c'!G8)))</f>
        <v>0</v>
      </c>
      <c r="I11" s="901">
        <f>IF($B$5=$A$1,'Table 18a'!H8,IF($B$5=$A$2,'Table 18b'!H8,IF($B$5=$A$3,'Table 18c'!H8)))</f>
        <v>0</v>
      </c>
      <c r="J11" s="901">
        <f>IF($B$5=$A$1,'Table 18a'!I8,IF($B$5=$A$2,'Table 18b'!I8,IF($B$5=$A$3,'Table 18c'!I8)))</f>
        <v>6.42535874919683E-2</v>
      </c>
      <c r="K11" s="901">
        <f>IF($B$5=$A$1,'Table 18a'!J8,IF($B$5=$A$2,'Table 18b'!J8,IF($B$5=$A$3,'Table 18c'!J8)))</f>
        <v>0</v>
      </c>
      <c r="L11" s="902">
        <f>IF($B$5=$A$1,'Table 18a'!K8,IF($B$5=$A$2,'Table 18b'!K8,IF($B$5=$A$3,'Table 18c'!K8)))</f>
        <v>1.3422218245268666E-2</v>
      </c>
    </row>
    <row r="12" spans="1:13">
      <c r="B12" s="169" t="s">
        <v>162</v>
      </c>
      <c r="C12" s="907">
        <f>IF($B$5=$A$1,'Table 18a'!B9,IF($B$5=$A$2,'Table 18b'!B9,IF($B$5=$A$3,'Table 18c'!B9)))</f>
        <v>0</v>
      </c>
      <c r="D12" s="908">
        <f>IF($B$5=$A$1,'Table 18a'!C9,IF($B$5=$A$2,'Table 18b'!C9,IF($B$5=$A$3,'Table 18c'!C9)))</f>
        <v>0</v>
      </c>
      <c r="E12" s="908">
        <f>IF($B$5=$A$1,'Table 18a'!D9,IF($B$5=$A$2,'Table 18b'!D9,IF($B$5=$A$3,'Table 18c'!D9)))</f>
        <v>0</v>
      </c>
      <c r="F12" s="908">
        <f>IF($B$5=$A$1,'Table 18a'!E9,IF($B$5=$A$2,'Table 18b'!E9,IF($B$5=$A$3,'Table 18c'!E9)))</f>
        <v>0</v>
      </c>
      <c r="G12" s="909">
        <f>IF($B$5=$A$1,'Table 18a'!F9,IF($B$5=$A$2,'Table 18b'!F9,IF($B$5=$A$3,'Table 18c'!F9)))</f>
        <v>0</v>
      </c>
      <c r="H12" s="910">
        <f>IF($B$5=$A$1,'Table 18a'!G9,IF($B$5=$A$2,'Table 18b'!G9,IF($B$5=$A$3,'Table 18c'!G9)))</f>
        <v>0</v>
      </c>
      <c r="I12" s="911">
        <f>IF($B$5=$A$1,'Table 18a'!H9,IF($B$5=$A$2,'Table 18b'!H9,IF($B$5=$A$3,'Table 18c'!H9)))</f>
        <v>0</v>
      </c>
      <c r="J12" s="911">
        <f>IF($B$5=$A$1,'Table 18a'!I9,IF($B$5=$A$2,'Table 18b'!I9,IF($B$5=$A$3,'Table 18c'!I9)))</f>
        <v>0</v>
      </c>
      <c r="K12" s="911">
        <f>IF($B$5=$A$1,'Table 18a'!J9,IF($B$5=$A$2,'Table 18b'!J9,IF($B$5=$A$3,'Table 18c'!J9)))</f>
        <v>0</v>
      </c>
      <c r="L12" s="912">
        <f>IF($B$5=$A$1,'Table 18a'!K9,IF($B$5=$A$2,'Table 18b'!K9,IF($B$5=$A$3,'Table 18c'!K9)))</f>
        <v>0</v>
      </c>
    </row>
    <row r="13" spans="1:13">
      <c r="B13" s="169" t="s">
        <v>195</v>
      </c>
      <c r="C13" s="908">
        <f>IF($B$5=$A$1,'Table 18a'!B10,IF($B$5=$A$2,'Table 18b'!B10,IF($B$5=$A$3,'Table 18c'!B10)))</f>
        <v>0</v>
      </c>
      <c r="D13" s="908">
        <f>IF($B$5=$A$1,'Table 18a'!C10,IF($B$5=$A$2,'Table 18b'!C10,IF($B$5=$A$3,'Table 18c'!C10)))</f>
        <v>0</v>
      </c>
      <c r="E13" s="908">
        <f>IF($B$5=$A$1,'Table 18a'!D10,IF($B$5=$A$2,'Table 18b'!D10,IF($B$5=$A$3,'Table 18c'!D10)))</f>
        <v>0</v>
      </c>
      <c r="F13" s="908">
        <f>IF($B$5=$A$1,'Table 18a'!E10,IF($B$5=$A$2,'Table 18b'!E10,IF($B$5=$A$3,'Table 18c'!E10)))</f>
        <v>0</v>
      </c>
      <c r="G13" s="909">
        <f>IF($B$5=$A$1,'Table 18a'!F10,IF($B$5=$A$2,'Table 18b'!F10,IF($B$5=$A$3,'Table 18c'!F10)))</f>
        <v>0</v>
      </c>
      <c r="H13" s="911">
        <f>IF($B$5=$A$1,'Table 18a'!G10,IF($B$5=$A$2,'Table 18b'!G10,IF($B$5=$A$3,'Table 18c'!G10)))</f>
        <v>0</v>
      </c>
      <c r="I13" s="911">
        <f>IF($B$5=$A$1,'Table 18a'!H10,IF($B$5=$A$2,'Table 18b'!H10,IF($B$5=$A$3,'Table 18c'!H10)))</f>
        <v>0</v>
      </c>
      <c r="J13" s="911">
        <f>IF($B$5=$A$1,'Table 18a'!I10,IF($B$5=$A$2,'Table 18b'!I10,IF($B$5=$A$3,'Table 18c'!I10)))</f>
        <v>0</v>
      </c>
      <c r="K13" s="911">
        <f>IF($B$5=$A$1,'Table 18a'!J10,IF($B$5=$A$2,'Table 18b'!J10,IF($B$5=$A$3,'Table 18c'!J10)))</f>
        <v>0</v>
      </c>
      <c r="L13" s="912">
        <f>IF($B$5=$A$1,'Table 18a'!K10,IF($B$5=$A$2,'Table 18b'!K10,IF($B$5=$A$3,'Table 18c'!K10)))</f>
        <v>0</v>
      </c>
    </row>
    <row r="14" spans="1:13">
      <c r="B14" s="44" t="s">
        <v>163</v>
      </c>
      <c r="C14" s="908">
        <f>IF($B$5=$A$1,'Table 18a'!B11,IF($B$5=$A$2,'Table 18b'!B11,IF($B$5=$A$3,'Table 18c'!B11)))</f>
        <v>0</v>
      </c>
      <c r="D14" s="908">
        <f>IF($B$5=$A$1,'Table 18a'!C11,IF($B$5=$A$2,'Table 18b'!C11,IF($B$5=$A$3,'Table 18c'!C11)))</f>
        <v>0</v>
      </c>
      <c r="E14" s="908">
        <f>IF($B$5=$A$1,'Table 18a'!D11,IF($B$5=$A$2,'Table 18b'!D11,IF($B$5=$A$3,'Table 18c'!D11)))</f>
        <v>1</v>
      </c>
      <c r="F14" s="908">
        <f>IF($B$5=$A$1,'Table 18a'!E11,IF($B$5=$A$2,'Table 18b'!E11,IF($B$5=$A$3,'Table 18c'!E11)))</f>
        <v>0</v>
      </c>
      <c r="G14" s="909">
        <f>IF($B$5=$A$1,'Table 18a'!F11,IF($B$5=$A$2,'Table 18b'!F11,IF($B$5=$A$3,'Table 18c'!F11)))</f>
        <v>1</v>
      </c>
      <c r="H14" s="911">
        <f>IF($B$5=$A$1,'Table 18a'!G11,IF($B$5=$A$2,'Table 18b'!G11,IF($B$5=$A$3,'Table 18c'!G11)))</f>
        <v>0</v>
      </c>
      <c r="I14" s="911">
        <f>IF($B$5=$A$1,'Table 18a'!H11,IF($B$5=$A$2,'Table 18b'!H11,IF($B$5=$A$3,'Table 18c'!H11)))</f>
        <v>0</v>
      </c>
      <c r="J14" s="911">
        <f>IF($B$5=$A$1,'Table 18a'!I11,IF($B$5=$A$2,'Table 18b'!I11,IF($B$5=$A$3,'Table 18c'!I11)))</f>
        <v>2.1417862497322766E-2</v>
      </c>
      <c r="K14" s="911">
        <f>IF($B$5=$A$1,'Table 18a'!J11,IF($B$5=$A$2,'Table 18b'!J11,IF($B$5=$A$3,'Table 18c'!J11)))</f>
        <v>0</v>
      </c>
      <c r="L14" s="912">
        <f>IF($B$5=$A$1,'Table 18a'!K11,IF($B$5=$A$2,'Table 18b'!K11,IF($B$5=$A$3,'Table 18c'!K11)))</f>
        <v>4.4740727484228896E-3</v>
      </c>
    </row>
    <row r="15" spans="1:13">
      <c r="B15" s="44" t="s">
        <v>484</v>
      </c>
      <c r="C15" s="908">
        <f>IF($B$5=$A$1,'Table 18a'!B12,IF($B$5=$A$2,'Table 18b'!B12,IF($B$5=$A$3,'Table 18c'!B12)))</f>
        <v>0</v>
      </c>
      <c r="D15" s="908">
        <f>IF($B$5=$A$1,'Table 18a'!C12,IF($B$5=$A$2,'Table 18b'!C12,IF($B$5=$A$3,'Table 18c'!C12)))</f>
        <v>0</v>
      </c>
      <c r="E15" s="908">
        <f>IF($B$5=$A$1,'Table 18a'!D12,IF($B$5=$A$2,'Table 18b'!D12,IF($B$5=$A$3,'Table 18c'!D12)))</f>
        <v>0</v>
      </c>
      <c r="F15" s="908">
        <f>IF($B$5=$A$1,'Table 18a'!E12,IF($B$5=$A$2,'Table 18b'!E12,IF($B$5=$A$3,'Table 18c'!E12)))</f>
        <v>0</v>
      </c>
      <c r="G15" s="909">
        <f>IF($B$5=$A$1,'Table 18a'!F12,IF($B$5=$A$2,'Table 18b'!F12,IF($B$5=$A$3,'Table 18c'!F12)))</f>
        <v>0</v>
      </c>
      <c r="H15" s="911">
        <f>IF($B$5=$A$1,'Table 18a'!G12,IF($B$5=$A$2,'Table 18b'!G12,IF($B$5=$A$3,'Table 18c'!G12)))</f>
        <v>0</v>
      </c>
      <c r="I15" s="911">
        <f>IF($B$5=$A$1,'Table 18a'!H12,IF($B$5=$A$2,'Table 18b'!H12,IF($B$5=$A$3,'Table 18c'!H12)))</f>
        <v>0</v>
      </c>
      <c r="J15" s="911">
        <f>IF($B$5=$A$1,'Table 18a'!I12,IF($B$5=$A$2,'Table 18b'!I12,IF($B$5=$A$3,'Table 18c'!I12)))</f>
        <v>0</v>
      </c>
      <c r="K15" s="911">
        <f>IF($B$5=$A$1,'Table 18a'!J12,IF($B$5=$A$2,'Table 18b'!J12,IF($B$5=$A$3,'Table 18c'!J12)))</f>
        <v>0</v>
      </c>
      <c r="L15" s="912">
        <f>IF($B$5=$A$1,'Table 18a'!K12,IF($B$5=$A$2,'Table 18b'!K12,IF($B$5=$A$3,'Table 18c'!K12)))</f>
        <v>0</v>
      </c>
    </row>
    <row r="16" spans="1:13">
      <c r="B16" s="169" t="s">
        <v>196</v>
      </c>
      <c r="C16" s="908">
        <f>IF($B$5=$A$1,'Table 18a'!B13,IF($B$5=$A$2,'Table 18b'!B13,IF($B$5=$A$3,'Table 18c'!B13)))</f>
        <v>0</v>
      </c>
      <c r="D16" s="908">
        <f>IF($B$5=$A$1,'Table 18a'!C13,IF($B$5=$A$2,'Table 18b'!C13,IF($B$5=$A$3,'Table 18c'!C13)))</f>
        <v>0</v>
      </c>
      <c r="E16" s="908">
        <f>IF($B$5=$A$1,'Table 18a'!D13,IF($B$5=$A$2,'Table 18b'!D13,IF($B$5=$A$3,'Table 18c'!D13)))</f>
        <v>2</v>
      </c>
      <c r="F16" s="908">
        <f>IF($B$5=$A$1,'Table 18a'!E13,IF($B$5=$A$2,'Table 18b'!E13,IF($B$5=$A$3,'Table 18c'!E13)))</f>
        <v>0</v>
      </c>
      <c r="G16" s="909">
        <f>IF($B$5=$A$1,'Table 18a'!F13,IF($B$5=$A$2,'Table 18b'!F13,IF($B$5=$A$3,'Table 18c'!F13)))</f>
        <v>2</v>
      </c>
      <c r="H16" s="911">
        <f>IF($B$5=$A$1,'Table 18a'!G13,IF($B$5=$A$2,'Table 18b'!G13,IF($B$5=$A$3,'Table 18c'!G13)))</f>
        <v>0</v>
      </c>
      <c r="I16" s="911">
        <f>IF($B$5=$A$1,'Table 18a'!H13,IF($B$5=$A$2,'Table 18b'!H13,IF($B$5=$A$3,'Table 18c'!H13)))</f>
        <v>0</v>
      </c>
      <c r="J16" s="911">
        <f>IF($B$5=$A$1,'Table 18a'!I13,IF($B$5=$A$2,'Table 18b'!I13,IF($B$5=$A$3,'Table 18c'!I13)))</f>
        <v>4.2835724994645531E-2</v>
      </c>
      <c r="K16" s="911">
        <f>IF($B$5=$A$1,'Table 18a'!J13,IF($B$5=$A$2,'Table 18b'!J13,IF($B$5=$A$3,'Table 18c'!J13)))</f>
        <v>0</v>
      </c>
      <c r="L16" s="912">
        <f>IF($B$5=$A$1,'Table 18a'!K13,IF($B$5=$A$2,'Table 18b'!K13,IF($B$5=$A$3,'Table 18c'!K13)))</f>
        <v>8.9481454968457792E-3</v>
      </c>
    </row>
    <row r="17" spans="2:12">
      <c r="B17" s="622" t="s">
        <v>139</v>
      </c>
      <c r="C17" s="899">
        <f>IF($B$5=$A$1,'Table 18a'!B14,IF($B$5=$A$2,'Table 18b'!B14,IF($B$5=$A$3,'Table 18c'!B14)))</f>
        <v>4</v>
      </c>
      <c r="D17" s="899">
        <f>IF($B$5=$A$1,'Table 18a'!C14,IF($B$5=$A$2,'Table 18b'!C14,IF($B$5=$A$3,'Table 18c'!C14)))</f>
        <v>0</v>
      </c>
      <c r="E17" s="899">
        <f>IF($B$5=$A$1,'Table 18a'!D14,IF($B$5=$A$2,'Table 18b'!D14,IF($B$5=$A$3,'Table 18c'!D14)))</f>
        <v>4</v>
      </c>
      <c r="F17" s="899">
        <f>IF($B$5=$A$1,'Table 18a'!E14,IF($B$5=$A$2,'Table 18b'!E14,IF($B$5=$A$3,'Table 18c'!E14)))</f>
        <v>11</v>
      </c>
      <c r="G17" s="900">
        <f>IF($B$5=$A$1,'Table 18a'!F14,IF($B$5=$A$2,'Table 18b'!F14,IF($B$5=$A$3,'Table 18c'!F14)))</f>
        <v>19</v>
      </c>
      <c r="H17" s="901">
        <f>IF($B$5=$A$1,'Table 18a'!G14,IF($B$5=$A$2,'Table 18b'!G14,IF($B$5=$A$3,'Table 18c'!G14)))</f>
        <v>8.0080080080080079E-2</v>
      </c>
      <c r="I17" s="901">
        <f>IF($B$5=$A$1,'Table 18a'!H14,IF($B$5=$A$2,'Table 18b'!H14,IF($B$5=$A$3,'Table 18c'!H14)))</f>
        <v>0</v>
      </c>
      <c r="J17" s="901">
        <f>IF($B$5=$A$1,'Table 18a'!I14,IF($B$5=$A$2,'Table 18b'!I14,IF($B$5=$A$3,'Table 18c'!I14)))</f>
        <v>8.5671449989291062E-2</v>
      </c>
      <c r="K17" s="901">
        <f>IF($B$5=$A$1,'Table 18a'!J14,IF($B$5=$A$2,'Table 18b'!J14,IF($B$5=$A$3,'Table 18c'!J14)))</f>
        <v>0.17636684303350969</v>
      </c>
      <c r="L17" s="902">
        <f>IF($B$5=$A$1,'Table 18a'!K14,IF($B$5=$A$2,'Table 18b'!K14,IF($B$5=$A$3,'Table 18c'!K14)))</f>
        <v>8.5007382220034899E-2</v>
      </c>
    </row>
    <row r="18" spans="2:12">
      <c r="B18" s="169" t="s">
        <v>164</v>
      </c>
      <c r="C18" s="908">
        <f>IF($B$5=$A$1,'Table 18a'!B15,IF($B$5=$A$2,'Table 18b'!B15,IF($B$5=$A$3,'Table 18c'!B15)))</f>
        <v>0</v>
      </c>
      <c r="D18" s="908">
        <f>IF($B$5=$A$1,'Table 18a'!C15,IF($B$5=$A$2,'Table 18b'!C15,IF($B$5=$A$3,'Table 18c'!C15)))</f>
        <v>0</v>
      </c>
      <c r="E18" s="908">
        <f>IF($B$5=$A$1,'Table 18a'!D15,IF($B$5=$A$2,'Table 18b'!D15,IF($B$5=$A$3,'Table 18c'!D15)))</f>
        <v>0</v>
      </c>
      <c r="F18" s="908">
        <f>IF($B$5=$A$1,'Table 18a'!E15,IF($B$5=$A$2,'Table 18b'!E15,IF($B$5=$A$3,'Table 18c'!E15)))</f>
        <v>0</v>
      </c>
      <c r="G18" s="909">
        <f>IF($B$5=$A$1,'Table 18a'!F15,IF($B$5=$A$2,'Table 18b'!F15,IF($B$5=$A$3,'Table 18c'!F15)))</f>
        <v>0</v>
      </c>
      <c r="H18" s="910">
        <f>IF($B$5=$A$1,'Table 18a'!G15,IF($B$5=$A$2,'Table 18b'!G15,IF($B$5=$A$3,'Table 18c'!G15)))</f>
        <v>0</v>
      </c>
      <c r="I18" s="911">
        <f>IF($B$5=$A$1,'Table 18a'!H15,IF($B$5=$A$2,'Table 18b'!H15,IF($B$5=$A$3,'Table 18c'!H15)))</f>
        <v>0</v>
      </c>
      <c r="J18" s="911">
        <f>IF($B$5=$A$1,'Table 18a'!I15,IF($B$5=$A$2,'Table 18b'!I15,IF($B$5=$A$3,'Table 18c'!I15)))</f>
        <v>0</v>
      </c>
      <c r="K18" s="911">
        <f>IF($B$5=$A$1,'Table 18a'!J15,IF($B$5=$A$2,'Table 18b'!J15,IF($B$5=$A$3,'Table 18c'!J15)))</f>
        <v>0</v>
      </c>
      <c r="L18" s="912">
        <f>IF($B$5=$A$1,'Table 18a'!K15,IF($B$5=$A$2,'Table 18b'!K15,IF($B$5=$A$3,'Table 18c'!K15)))</f>
        <v>0</v>
      </c>
    </row>
    <row r="19" spans="2:12">
      <c r="B19" s="169" t="s">
        <v>165</v>
      </c>
      <c r="C19" s="908">
        <f>IF($B$5=$A$1,'Table 18a'!B16,IF($B$5=$A$2,'Table 18b'!B16,IF($B$5=$A$3,'Table 18c'!B16)))</f>
        <v>0</v>
      </c>
      <c r="D19" s="908">
        <f>IF($B$5=$A$1,'Table 18a'!C16,IF($B$5=$A$2,'Table 18b'!C16,IF($B$5=$A$3,'Table 18c'!C16)))</f>
        <v>0</v>
      </c>
      <c r="E19" s="908">
        <f>IF($B$5=$A$1,'Table 18a'!D16,IF($B$5=$A$2,'Table 18b'!D16,IF($B$5=$A$3,'Table 18c'!D16)))</f>
        <v>0</v>
      </c>
      <c r="F19" s="908">
        <f>IF($B$5=$A$1,'Table 18a'!E16,IF($B$5=$A$2,'Table 18b'!E16,IF($B$5=$A$3,'Table 18c'!E16)))</f>
        <v>0</v>
      </c>
      <c r="G19" s="909">
        <f>IF($B$5=$A$1,'Table 18a'!F16,IF($B$5=$A$2,'Table 18b'!F16,IF($B$5=$A$3,'Table 18c'!F16)))</f>
        <v>0</v>
      </c>
      <c r="H19" s="911">
        <f>IF($B$5=$A$1,'Table 18a'!G16,IF($B$5=$A$2,'Table 18b'!G16,IF($B$5=$A$3,'Table 18c'!G16)))</f>
        <v>0</v>
      </c>
      <c r="I19" s="911">
        <f>IF($B$5=$A$1,'Table 18a'!H16,IF($B$5=$A$2,'Table 18b'!H16,IF($B$5=$A$3,'Table 18c'!H16)))</f>
        <v>0</v>
      </c>
      <c r="J19" s="911">
        <f>IF($B$5=$A$1,'Table 18a'!I16,IF($B$5=$A$2,'Table 18b'!I16,IF($B$5=$A$3,'Table 18c'!I16)))</f>
        <v>0</v>
      </c>
      <c r="K19" s="911">
        <f>IF($B$5=$A$1,'Table 18a'!J16,IF($B$5=$A$2,'Table 18b'!J16,IF($B$5=$A$3,'Table 18c'!J16)))</f>
        <v>0</v>
      </c>
      <c r="L19" s="912">
        <f>IF($B$5=$A$1,'Table 18a'!K16,IF($B$5=$A$2,'Table 18b'!K16,IF($B$5=$A$3,'Table 18c'!K16)))</f>
        <v>0</v>
      </c>
    </row>
    <row r="20" spans="2:12">
      <c r="B20" s="169" t="s">
        <v>187</v>
      </c>
      <c r="C20" s="907">
        <f>IF($B$5=$A$1,'Table 18a'!B17,IF($B$5=$A$2,'Table 18b'!B17,IF($B$5=$A$3,'Table 18c'!B17)))</f>
        <v>1</v>
      </c>
      <c r="D20" s="908">
        <f>IF($B$5=$A$1,'Table 18a'!C17,IF($B$5=$A$2,'Table 18b'!C17,IF($B$5=$A$3,'Table 18c'!C17)))</f>
        <v>0</v>
      </c>
      <c r="E20" s="908">
        <f>IF($B$5=$A$1,'Table 18a'!D17,IF($B$5=$A$2,'Table 18b'!D17,IF($B$5=$A$3,'Table 18c'!D17)))</f>
        <v>0</v>
      </c>
      <c r="F20" s="908">
        <f>IF($B$5=$A$1,'Table 18a'!E17,IF($B$5=$A$2,'Table 18b'!E17,IF($B$5=$A$3,'Table 18c'!E17)))</f>
        <v>0</v>
      </c>
      <c r="G20" s="909">
        <f>IF($B$5=$A$1,'Table 18a'!F17,IF($B$5=$A$2,'Table 18b'!F17,IF($B$5=$A$3,'Table 18c'!F17)))</f>
        <v>1</v>
      </c>
      <c r="H20" s="911">
        <f>IF($B$5=$A$1,'Table 18a'!G17,IF($B$5=$A$2,'Table 18b'!G17,IF($B$5=$A$3,'Table 18c'!G17)))</f>
        <v>2.002002002002002E-2</v>
      </c>
      <c r="I20" s="911">
        <f>IF($B$5=$A$1,'Table 18a'!H17,IF($B$5=$A$2,'Table 18b'!H17,IF($B$5=$A$3,'Table 18c'!H17)))</f>
        <v>0</v>
      </c>
      <c r="J20" s="911">
        <f>IF($B$5=$A$1,'Table 18a'!I17,IF($B$5=$A$2,'Table 18b'!I17,IF($B$5=$A$3,'Table 18c'!I17)))</f>
        <v>0</v>
      </c>
      <c r="K20" s="911">
        <f>IF($B$5=$A$1,'Table 18a'!J17,IF($B$5=$A$2,'Table 18b'!J17,IF($B$5=$A$3,'Table 18c'!J17)))</f>
        <v>0</v>
      </c>
      <c r="L20" s="912">
        <f>IF($B$5=$A$1,'Table 18a'!K17,IF($B$5=$A$2,'Table 18b'!K17,IF($B$5=$A$3,'Table 18c'!K17)))</f>
        <v>4.4740727484228896E-3</v>
      </c>
    </row>
    <row r="21" spans="2:12">
      <c r="B21" s="169" t="s">
        <v>166</v>
      </c>
      <c r="C21" s="908">
        <f>IF($B$5=$A$1,'Table 18a'!B18,IF($B$5=$A$2,'Table 18b'!B18,IF($B$5=$A$3,'Table 18c'!B18)))</f>
        <v>3</v>
      </c>
      <c r="D21" s="908">
        <f>IF($B$5=$A$1,'Table 18a'!C18,IF($B$5=$A$2,'Table 18b'!C18,IF($B$5=$A$3,'Table 18c'!C18)))</f>
        <v>0</v>
      </c>
      <c r="E21" s="908">
        <f>IF($B$5=$A$1,'Table 18a'!D18,IF($B$5=$A$2,'Table 18b'!D18,IF($B$5=$A$3,'Table 18c'!D18)))</f>
        <v>4</v>
      </c>
      <c r="F21" s="908">
        <f>IF($B$5=$A$1,'Table 18a'!E18,IF($B$5=$A$2,'Table 18b'!E18,IF($B$5=$A$3,'Table 18c'!E18)))</f>
        <v>11</v>
      </c>
      <c r="G21" s="909">
        <f>IF($B$5=$A$1,'Table 18a'!F18,IF($B$5=$A$2,'Table 18b'!F18,IF($B$5=$A$3,'Table 18c'!F18)))</f>
        <v>18</v>
      </c>
      <c r="H21" s="911">
        <f>IF($B$5=$A$1,'Table 18a'!G18,IF($B$5=$A$2,'Table 18b'!G18,IF($B$5=$A$3,'Table 18c'!G18)))</f>
        <v>6.006006006006006E-2</v>
      </c>
      <c r="I21" s="911">
        <f>IF($B$5=$A$1,'Table 18a'!H18,IF($B$5=$A$2,'Table 18b'!H18,IF($B$5=$A$3,'Table 18c'!H18)))</f>
        <v>0</v>
      </c>
      <c r="J21" s="911">
        <f>IF($B$5=$A$1,'Table 18a'!I18,IF($B$5=$A$2,'Table 18b'!I18,IF($B$5=$A$3,'Table 18c'!I18)))</f>
        <v>8.5671449989291062E-2</v>
      </c>
      <c r="K21" s="911">
        <f>IF($B$5=$A$1,'Table 18a'!J18,IF($B$5=$A$2,'Table 18b'!J18,IF($B$5=$A$3,'Table 18c'!J18)))</f>
        <v>0.17636684303350969</v>
      </c>
      <c r="L21" s="912">
        <f>IF($B$5=$A$1,'Table 18a'!K18,IF($B$5=$A$2,'Table 18b'!K18,IF($B$5=$A$3,'Table 18c'!K18)))</f>
        <v>8.0533309471612011E-2</v>
      </c>
    </row>
    <row r="22" spans="2:12">
      <c r="B22" s="622" t="s">
        <v>13</v>
      </c>
      <c r="C22" s="899">
        <f>IF($B$5=$A$1,'Table 18a'!B19,IF($B$5=$A$2,'Table 18b'!B19,IF($B$5=$A$3,'Table 18c'!B19)))</f>
        <v>616</v>
      </c>
      <c r="D22" s="899">
        <f>IF($B$5=$A$1,'Table 18a'!C19,IF($B$5=$A$2,'Table 18b'!C19,IF($B$5=$A$3,'Table 18c'!C19)))</f>
        <v>878</v>
      </c>
      <c r="E22" s="899">
        <f>IF($B$5=$A$1,'Table 18a'!D19,IF($B$5=$A$2,'Table 18b'!D19,IF($B$5=$A$3,'Table 18c'!D19)))</f>
        <v>1013</v>
      </c>
      <c r="F22" s="899">
        <f>IF($B$5=$A$1,'Table 18a'!E19,IF($B$5=$A$2,'Table 18b'!E19,IF($B$5=$A$3,'Table 18c'!E19)))</f>
        <v>1485</v>
      </c>
      <c r="G22" s="900">
        <f>IF($B$5=$A$1,'Table 18a'!F19,IF($B$5=$A$2,'Table 18b'!F19,IF($B$5=$A$3,'Table 18c'!F19)))</f>
        <v>3992</v>
      </c>
      <c r="H22" s="901">
        <f>IF($B$5=$A$1,'Table 18a'!G19,IF($B$5=$A$2,'Table 18b'!G19,IF($B$5=$A$3,'Table 18c'!G19)))</f>
        <v>12.332332332332333</v>
      </c>
      <c r="I22" s="901">
        <f>IF($B$5=$A$1,'Table 18a'!H19,IF($B$5=$A$2,'Table 18b'!H19,IF($B$5=$A$3,'Table 18c'!H19)))</f>
        <v>13.612403100775195</v>
      </c>
      <c r="J22" s="901">
        <f>IF($B$5=$A$1,'Table 18a'!I19,IF($B$5=$A$2,'Table 18b'!I19,IF($B$5=$A$3,'Table 18c'!I19)))</f>
        <v>21.696294709787963</v>
      </c>
      <c r="K22" s="901">
        <f>IF($B$5=$A$1,'Table 18a'!J19,IF($B$5=$A$2,'Table 18b'!J19,IF($B$5=$A$3,'Table 18c'!J19)))</f>
        <v>23.809523809523807</v>
      </c>
      <c r="L22" s="902">
        <f>IF($B$5=$A$1,'Table 18a'!K19,IF($B$5=$A$2,'Table 18b'!K19,IF($B$5=$A$3,'Table 18c'!K19)))</f>
        <v>17.860498411704175</v>
      </c>
    </row>
    <row r="23" spans="2:12">
      <c r="B23" s="169" t="s">
        <v>167</v>
      </c>
      <c r="C23" s="908">
        <f>IF($B$5=$A$1,'Table 18a'!B20,IF($B$5=$A$2,'Table 18b'!B20,IF($B$5=$A$3,'Table 18c'!B20)))</f>
        <v>15</v>
      </c>
      <c r="D23" s="908">
        <f>IF($B$5=$A$1,'Table 18a'!C20,IF($B$5=$A$2,'Table 18b'!C20,IF($B$5=$A$3,'Table 18c'!C20)))</f>
        <v>2</v>
      </c>
      <c r="E23" s="908">
        <f>IF($B$5=$A$1,'Table 18a'!D20,IF($B$5=$A$2,'Table 18b'!D20,IF($B$5=$A$3,'Table 18c'!D20)))</f>
        <v>2</v>
      </c>
      <c r="F23" s="908">
        <f>IF($B$5=$A$1,'Table 18a'!E20,IF($B$5=$A$2,'Table 18b'!E20,IF($B$5=$A$3,'Table 18c'!E20)))</f>
        <v>5</v>
      </c>
      <c r="G23" s="909">
        <f>IF($B$5=$A$1,'Table 18a'!F20,IF($B$5=$A$2,'Table 18b'!F20,IF($B$5=$A$3,'Table 18c'!F20)))</f>
        <v>24</v>
      </c>
      <c r="H23" s="911">
        <f>IF($B$5=$A$1,'Table 18a'!G20,IF($B$5=$A$2,'Table 18b'!G20,IF($B$5=$A$3,'Table 18c'!G20)))</f>
        <v>0.3003003003003003</v>
      </c>
      <c r="I23" s="911">
        <f>IF($B$5=$A$1,'Table 18a'!H20,IF($B$5=$A$2,'Table 18b'!H20,IF($B$5=$A$3,'Table 18c'!H20)))</f>
        <v>3.1007751937984499E-2</v>
      </c>
      <c r="J23" s="911">
        <f>IF($B$5=$A$1,'Table 18a'!I20,IF($B$5=$A$2,'Table 18b'!I20,IF($B$5=$A$3,'Table 18c'!I20)))</f>
        <v>4.2835724994645531E-2</v>
      </c>
      <c r="K23" s="911">
        <f>IF($B$5=$A$1,'Table 18a'!J20,IF($B$5=$A$2,'Table 18b'!J20,IF($B$5=$A$3,'Table 18c'!J20)))</f>
        <v>8.0166746833413502E-2</v>
      </c>
      <c r="L23" s="912">
        <f>IF($B$5=$A$1,'Table 18a'!K20,IF($B$5=$A$2,'Table 18b'!K20,IF($B$5=$A$3,'Table 18c'!K20)))</f>
        <v>0.10737774596214933</v>
      </c>
    </row>
    <row r="24" spans="2:12">
      <c r="B24" s="169" t="s">
        <v>193</v>
      </c>
      <c r="C24" s="908">
        <f>IF($B$5=$A$1,'Table 18a'!B21,IF($B$5=$A$2,'Table 18b'!B21,IF($B$5=$A$3,'Table 18c'!B21)))</f>
        <v>2</v>
      </c>
      <c r="D24" s="908">
        <f>IF($B$5=$A$1,'Table 18a'!C21,IF($B$5=$A$2,'Table 18b'!C21,IF($B$5=$A$3,'Table 18c'!C21)))</f>
        <v>4</v>
      </c>
      <c r="E24" s="908">
        <f>IF($B$5=$A$1,'Table 18a'!D21,IF($B$5=$A$2,'Table 18b'!D21,IF($B$5=$A$3,'Table 18c'!D21)))</f>
        <v>3</v>
      </c>
      <c r="F24" s="908">
        <f>IF($B$5=$A$1,'Table 18a'!E21,IF($B$5=$A$2,'Table 18b'!E21,IF($B$5=$A$3,'Table 18c'!E21)))</f>
        <v>5</v>
      </c>
      <c r="G24" s="909">
        <f>IF($B$5=$A$1,'Table 18a'!F21,IF($B$5=$A$2,'Table 18b'!F21,IF($B$5=$A$3,'Table 18c'!F21)))</f>
        <v>14</v>
      </c>
      <c r="H24" s="911">
        <f>IF($B$5=$A$1,'Table 18a'!G21,IF($B$5=$A$2,'Table 18b'!G21,IF($B$5=$A$3,'Table 18c'!G21)))</f>
        <v>4.004004004004004E-2</v>
      </c>
      <c r="I24" s="911">
        <f>IF($B$5=$A$1,'Table 18a'!H21,IF($B$5=$A$2,'Table 18b'!H21,IF($B$5=$A$3,'Table 18c'!H21)))</f>
        <v>6.2015503875968998E-2</v>
      </c>
      <c r="J24" s="911">
        <f>IF($B$5=$A$1,'Table 18a'!I21,IF($B$5=$A$2,'Table 18b'!I21,IF($B$5=$A$3,'Table 18c'!I21)))</f>
        <v>6.42535874919683E-2</v>
      </c>
      <c r="K24" s="911">
        <f>IF($B$5=$A$1,'Table 18a'!J21,IF($B$5=$A$2,'Table 18b'!J21,IF($B$5=$A$3,'Table 18c'!J21)))</f>
        <v>8.0166746833413502E-2</v>
      </c>
      <c r="L24" s="912">
        <f>IF($B$5=$A$1,'Table 18a'!K21,IF($B$5=$A$2,'Table 18b'!K21,IF($B$5=$A$3,'Table 18c'!K21)))</f>
        <v>6.2637018477920456E-2</v>
      </c>
    </row>
    <row r="25" spans="2:12">
      <c r="B25" s="169" t="s">
        <v>128</v>
      </c>
      <c r="C25" s="908">
        <f>IF($B$5=$A$1,'Table 18a'!B22,IF($B$5=$A$2,'Table 18b'!B22,IF($B$5=$A$3,'Table 18c'!B22)))</f>
        <v>0</v>
      </c>
      <c r="D25" s="908">
        <f>IF($B$5=$A$1,'Table 18a'!C22,IF($B$5=$A$2,'Table 18b'!C22,IF($B$5=$A$3,'Table 18c'!C22)))</f>
        <v>0</v>
      </c>
      <c r="E25" s="908">
        <f>IF($B$5=$A$1,'Table 18a'!D22,IF($B$5=$A$2,'Table 18b'!D22,IF($B$5=$A$3,'Table 18c'!D22)))</f>
        <v>1</v>
      </c>
      <c r="F25" s="908">
        <f>IF($B$5=$A$1,'Table 18a'!E22,IF($B$5=$A$2,'Table 18b'!E22,IF($B$5=$A$3,'Table 18c'!E22)))</f>
        <v>0</v>
      </c>
      <c r="G25" s="909">
        <f>IF($B$5=$A$1,'Table 18a'!F22,IF($B$5=$A$2,'Table 18b'!F22,IF($B$5=$A$3,'Table 18c'!F22)))</f>
        <v>1</v>
      </c>
      <c r="H25" s="910">
        <f>IF($B$5=$A$1,'Table 18a'!G22,IF($B$5=$A$2,'Table 18b'!G22,IF($B$5=$A$3,'Table 18c'!G22)))</f>
        <v>0</v>
      </c>
      <c r="I25" s="911">
        <f>IF($B$5=$A$1,'Table 18a'!H22,IF($B$5=$A$2,'Table 18b'!H22,IF($B$5=$A$3,'Table 18c'!H22)))</f>
        <v>0</v>
      </c>
      <c r="J25" s="911">
        <f>IF($B$5=$A$1,'Table 18a'!I22,IF($B$5=$A$2,'Table 18b'!I22,IF($B$5=$A$3,'Table 18c'!I22)))</f>
        <v>2.1417862497322766E-2</v>
      </c>
      <c r="K25" s="911">
        <f>IF($B$5=$A$1,'Table 18a'!J22,IF($B$5=$A$2,'Table 18b'!J22,IF($B$5=$A$3,'Table 18c'!J22)))</f>
        <v>0</v>
      </c>
      <c r="L25" s="912">
        <f>IF($B$5=$A$1,'Table 18a'!K22,IF($B$5=$A$2,'Table 18b'!K22,IF($B$5=$A$3,'Table 18c'!K22)))</f>
        <v>4.4740727484228896E-3</v>
      </c>
    </row>
    <row r="26" spans="2:12">
      <c r="B26" s="169" t="s">
        <v>123</v>
      </c>
      <c r="C26" s="908">
        <f>IF($B$5=$A$1,'Table 18a'!B23,IF($B$5=$A$2,'Table 18b'!B23,IF($B$5=$A$3,'Table 18c'!B23)))</f>
        <v>1</v>
      </c>
      <c r="D26" s="908">
        <f>IF($B$5=$A$1,'Table 18a'!C23,IF($B$5=$A$2,'Table 18b'!C23,IF($B$5=$A$3,'Table 18c'!C23)))</f>
        <v>0</v>
      </c>
      <c r="E26" s="908">
        <f>IF($B$5=$A$1,'Table 18a'!D23,IF($B$5=$A$2,'Table 18b'!D23,IF($B$5=$A$3,'Table 18c'!D23)))</f>
        <v>0</v>
      </c>
      <c r="F26" s="908">
        <f>IF($B$5=$A$1,'Table 18a'!E23,IF($B$5=$A$2,'Table 18b'!E23,IF($B$5=$A$3,'Table 18c'!E23)))</f>
        <v>0</v>
      </c>
      <c r="G26" s="909">
        <f>IF($B$5=$A$1,'Table 18a'!F23,IF($B$5=$A$2,'Table 18b'!F23,IF($B$5=$A$3,'Table 18c'!F23)))</f>
        <v>1</v>
      </c>
      <c r="H26" s="911">
        <f>IF($B$5=$A$1,'Table 18a'!G23,IF($B$5=$A$2,'Table 18b'!G23,IF($B$5=$A$3,'Table 18c'!G23)))</f>
        <v>2.002002002002002E-2</v>
      </c>
      <c r="I26" s="911">
        <f>IF($B$5=$A$1,'Table 18a'!H23,IF($B$5=$A$2,'Table 18b'!H23,IF($B$5=$A$3,'Table 18c'!H23)))</f>
        <v>0</v>
      </c>
      <c r="J26" s="911">
        <f>IF($B$5=$A$1,'Table 18a'!I23,IF($B$5=$A$2,'Table 18b'!I23,IF($B$5=$A$3,'Table 18c'!I23)))</f>
        <v>0</v>
      </c>
      <c r="K26" s="911">
        <f>IF($B$5=$A$1,'Table 18a'!J23,IF($B$5=$A$2,'Table 18b'!J23,IF($B$5=$A$3,'Table 18c'!J23)))</f>
        <v>0</v>
      </c>
      <c r="L26" s="912">
        <f>IF($B$5=$A$1,'Table 18a'!K23,IF($B$5=$A$2,'Table 18b'!K23,IF($B$5=$A$3,'Table 18c'!K23)))</f>
        <v>4.4740727484228896E-3</v>
      </c>
    </row>
    <row r="27" spans="2:12">
      <c r="B27" s="169" t="s">
        <v>14</v>
      </c>
      <c r="C27" s="908">
        <f>IF($B$5=$A$1,'Table 18a'!B24,IF($B$5=$A$2,'Table 18b'!B24,IF($B$5=$A$3,'Table 18c'!B24)))</f>
        <v>367</v>
      </c>
      <c r="D27" s="908">
        <f>IF($B$5=$A$1,'Table 18a'!C24,IF($B$5=$A$2,'Table 18b'!C24,IF($B$5=$A$3,'Table 18c'!C24)))</f>
        <v>543</v>
      </c>
      <c r="E27" s="908">
        <f>IF($B$5=$A$1,'Table 18a'!D24,IF($B$5=$A$2,'Table 18b'!D24,IF($B$5=$A$3,'Table 18c'!D24)))</f>
        <v>721</v>
      </c>
      <c r="F27" s="908">
        <f>IF($B$5=$A$1,'Table 18a'!E24,IF($B$5=$A$2,'Table 18b'!E24,IF($B$5=$A$3,'Table 18c'!E24)))</f>
        <v>1088</v>
      </c>
      <c r="G27" s="909">
        <f>IF($B$5=$A$1,'Table 18a'!F24,IF($B$5=$A$2,'Table 18b'!F24,IF($B$5=$A$3,'Table 18c'!F24)))</f>
        <v>2719</v>
      </c>
      <c r="H27" s="911">
        <f>IF($B$5=$A$1,'Table 18a'!G24,IF($B$5=$A$2,'Table 18b'!G24,IF($B$5=$A$3,'Table 18c'!G24)))</f>
        <v>7.3473473473473483</v>
      </c>
      <c r="I27" s="911">
        <f>IF($B$5=$A$1,'Table 18a'!H24,IF($B$5=$A$2,'Table 18b'!H24,IF($B$5=$A$3,'Table 18c'!H24)))</f>
        <v>8.4186046511627914</v>
      </c>
      <c r="J27" s="911">
        <f>IF($B$5=$A$1,'Table 18a'!I24,IF($B$5=$A$2,'Table 18b'!I24,IF($B$5=$A$3,'Table 18c'!I24)))</f>
        <v>15.442278860569717</v>
      </c>
      <c r="K27" s="911">
        <f>IF($B$5=$A$1,'Table 18a'!J24,IF($B$5=$A$2,'Table 18b'!J24,IF($B$5=$A$3,'Table 18c'!J24)))</f>
        <v>17.444284110950779</v>
      </c>
      <c r="L27" s="912">
        <f>IF($B$5=$A$1,'Table 18a'!K24,IF($B$5=$A$2,'Table 18b'!K24,IF($B$5=$A$3,'Table 18c'!K24)))</f>
        <v>12.165003802961836</v>
      </c>
    </row>
    <row r="28" spans="2:12">
      <c r="B28" s="169" t="s">
        <v>15</v>
      </c>
      <c r="C28" s="908">
        <f>IF($B$5=$A$1,'Table 18a'!B25,IF($B$5=$A$2,'Table 18b'!B25,IF($B$5=$A$3,'Table 18c'!B25)))</f>
        <v>139</v>
      </c>
      <c r="D28" s="908">
        <f>IF($B$5=$A$1,'Table 18a'!C25,IF($B$5=$A$2,'Table 18b'!C25,IF($B$5=$A$3,'Table 18c'!C25)))</f>
        <v>221</v>
      </c>
      <c r="E28" s="908">
        <f>IF($B$5=$A$1,'Table 18a'!D25,IF($B$5=$A$2,'Table 18b'!D25,IF($B$5=$A$3,'Table 18c'!D25)))</f>
        <v>221</v>
      </c>
      <c r="F28" s="908">
        <f>IF($B$5=$A$1,'Table 18a'!E25,IF($B$5=$A$2,'Table 18b'!E25,IF($B$5=$A$3,'Table 18c'!E25)))</f>
        <v>308</v>
      </c>
      <c r="G28" s="909">
        <f>IF($B$5=$A$1,'Table 18a'!F25,IF($B$5=$A$2,'Table 18b'!F25,IF($B$5=$A$3,'Table 18c'!F25)))</f>
        <v>889</v>
      </c>
      <c r="H28" s="911">
        <f>IF($B$5=$A$1,'Table 18a'!G25,IF($B$5=$A$2,'Table 18b'!G25,IF($B$5=$A$3,'Table 18c'!G25)))</f>
        <v>2.7827827827827827</v>
      </c>
      <c r="I28" s="911">
        <f>IF($B$5=$A$1,'Table 18a'!H25,IF($B$5=$A$2,'Table 18b'!H25,IF($B$5=$A$3,'Table 18c'!H25)))</f>
        <v>3.4263565891472871</v>
      </c>
      <c r="J28" s="911">
        <f>IF($B$5=$A$1,'Table 18a'!I25,IF($B$5=$A$2,'Table 18b'!I25,IF($B$5=$A$3,'Table 18c'!I25)))</f>
        <v>4.7333476119083322</v>
      </c>
      <c r="K28" s="911">
        <f>IF($B$5=$A$1,'Table 18a'!J25,IF($B$5=$A$2,'Table 18b'!J25,IF($B$5=$A$3,'Table 18c'!J25)))</f>
        <v>4.9382716049382713</v>
      </c>
      <c r="L28" s="912">
        <f>IF($B$5=$A$1,'Table 18a'!K25,IF($B$5=$A$2,'Table 18b'!K25,IF($B$5=$A$3,'Table 18c'!K25)))</f>
        <v>3.9774506733479487</v>
      </c>
    </row>
    <row r="29" spans="2:12">
      <c r="B29" s="169" t="s">
        <v>16</v>
      </c>
      <c r="C29" s="908">
        <f>IF($B$5=$A$1,'Table 18a'!B26,IF($B$5=$A$2,'Table 18b'!B26,IF($B$5=$A$3,'Table 18c'!B26)))</f>
        <v>85</v>
      </c>
      <c r="D29" s="908">
        <f>IF($B$5=$A$1,'Table 18a'!C26,IF($B$5=$A$2,'Table 18b'!C26,IF($B$5=$A$3,'Table 18c'!C26)))</f>
        <v>105</v>
      </c>
      <c r="E29" s="908">
        <f>IF($B$5=$A$1,'Table 18a'!D26,IF($B$5=$A$2,'Table 18b'!D26,IF($B$5=$A$3,'Table 18c'!D26)))</f>
        <v>64</v>
      </c>
      <c r="F29" s="908">
        <f>IF($B$5=$A$1,'Table 18a'!E26,IF($B$5=$A$2,'Table 18b'!E26,IF($B$5=$A$3,'Table 18c'!E26)))</f>
        <v>70</v>
      </c>
      <c r="G29" s="909">
        <f>IF($B$5=$A$1,'Table 18a'!F26,IF($B$5=$A$2,'Table 18b'!F26,IF($B$5=$A$3,'Table 18c'!F26)))</f>
        <v>324</v>
      </c>
      <c r="H29" s="911">
        <f>IF($B$5=$A$1,'Table 18a'!G26,IF($B$5=$A$2,'Table 18b'!G26,IF($B$5=$A$3,'Table 18c'!G26)))</f>
        <v>1.7017017017017018</v>
      </c>
      <c r="I29" s="911">
        <f>IF($B$5=$A$1,'Table 18a'!H26,IF($B$5=$A$2,'Table 18b'!H26,IF($B$5=$A$3,'Table 18c'!H26)))</f>
        <v>1.6279069767441861</v>
      </c>
      <c r="J29" s="911">
        <f>IF($B$5=$A$1,'Table 18a'!I26,IF($B$5=$A$2,'Table 18b'!I26,IF($B$5=$A$3,'Table 18c'!I26)))</f>
        <v>1.370743199828657</v>
      </c>
      <c r="K29" s="911">
        <f>IF($B$5=$A$1,'Table 18a'!J26,IF($B$5=$A$2,'Table 18b'!J26,IF($B$5=$A$3,'Table 18c'!J26)))</f>
        <v>1.122334455667789</v>
      </c>
      <c r="L29" s="912">
        <f>IF($B$5=$A$1,'Table 18a'!K26,IF($B$5=$A$2,'Table 18b'!K26,IF($B$5=$A$3,'Table 18c'!K26)))</f>
        <v>1.4495995704890161</v>
      </c>
    </row>
    <row r="30" spans="2:12">
      <c r="B30" s="169" t="s">
        <v>130</v>
      </c>
      <c r="C30" s="908">
        <f>IF($B$5=$A$1,'Table 18a'!B27,IF($B$5=$A$2,'Table 18b'!B27,IF($B$5=$A$3,'Table 18c'!B27)))</f>
        <v>7</v>
      </c>
      <c r="D30" s="908">
        <f>IF($B$5=$A$1,'Table 18a'!C27,IF($B$5=$A$2,'Table 18b'!C27,IF($B$5=$A$3,'Table 18c'!C27)))</f>
        <v>3</v>
      </c>
      <c r="E30" s="908">
        <f>IF($B$5=$A$1,'Table 18a'!D27,IF($B$5=$A$2,'Table 18b'!D27,IF($B$5=$A$3,'Table 18c'!D27)))</f>
        <v>1</v>
      </c>
      <c r="F30" s="908">
        <f>IF($B$5=$A$1,'Table 18a'!E27,IF($B$5=$A$2,'Table 18b'!E27,IF($B$5=$A$3,'Table 18c'!E27)))</f>
        <v>9</v>
      </c>
      <c r="G30" s="909">
        <f>IF($B$5=$A$1,'Table 18a'!F27,IF($B$5=$A$2,'Table 18b'!F27,IF($B$5=$A$3,'Table 18c'!F27)))</f>
        <v>20</v>
      </c>
      <c r="H30" s="911">
        <f>IF($B$5=$A$1,'Table 18a'!G27,IF($B$5=$A$2,'Table 18b'!G27,IF($B$5=$A$3,'Table 18c'!G27)))</f>
        <v>0.14014014014014012</v>
      </c>
      <c r="I30" s="911">
        <f>IF($B$5=$A$1,'Table 18a'!H27,IF($B$5=$A$2,'Table 18b'!H27,IF($B$5=$A$3,'Table 18c'!H27)))</f>
        <v>4.6511627906976744E-2</v>
      </c>
      <c r="J30" s="911">
        <f>IF($B$5=$A$1,'Table 18a'!I27,IF($B$5=$A$2,'Table 18b'!I27,IF($B$5=$A$3,'Table 18c'!I27)))</f>
        <v>2.1417862497322766E-2</v>
      </c>
      <c r="K30" s="911">
        <f>IF($B$5=$A$1,'Table 18a'!J27,IF($B$5=$A$2,'Table 18b'!J27,IF($B$5=$A$3,'Table 18c'!J27)))</f>
        <v>0.14430014430014429</v>
      </c>
      <c r="L30" s="912">
        <f>IF($B$5=$A$1,'Table 18a'!K27,IF($B$5=$A$2,'Table 18b'!K27,IF($B$5=$A$3,'Table 18c'!K27)))</f>
        <v>8.9481454968457788E-2</v>
      </c>
    </row>
    <row r="31" spans="2:12">
      <c r="B31" s="622" t="s">
        <v>140</v>
      </c>
      <c r="C31" s="899">
        <f>IF($B$5=$A$1,'Table 18a'!B28,IF($B$5=$A$2,'Table 18b'!B28,IF($B$5=$A$3,'Table 18c'!B28)))</f>
        <v>286</v>
      </c>
      <c r="D31" s="899">
        <f>IF($B$5=$A$1,'Table 18a'!C28,IF($B$5=$A$2,'Table 18b'!C28,IF($B$5=$A$3,'Table 18c'!C28)))</f>
        <v>245</v>
      </c>
      <c r="E31" s="899">
        <f>IF($B$5=$A$1,'Table 18a'!D28,IF($B$5=$A$2,'Table 18b'!D28,IF($B$5=$A$3,'Table 18c'!D28)))</f>
        <v>144</v>
      </c>
      <c r="F31" s="899">
        <f>IF($B$5=$A$1,'Table 18a'!E28,IF($B$5=$A$2,'Table 18b'!E28,IF($B$5=$A$3,'Table 18c'!E28)))</f>
        <v>195</v>
      </c>
      <c r="G31" s="900">
        <f>IF($B$5=$A$1,'Table 18a'!F28,IF($B$5=$A$2,'Table 18b'!F28,IF($B$5=$A$3,'Table 18c'!F28)))</f>
        <v>870</v>
      </c>
      <c r="H31" s="901">
        <f>IF($B$5=$A$1,'Table 18a'!G28,IF($B$5=$A$2,'Table 18b'!G28,IF($B$5=$A$3,'Table 18c'!G28)))</f>
        <v>5.7257257257257255</v>
      </c>
      <c r="I31" s="901">
        <f>IF($B$5=$A$1,'Table 18a'!H28,IF($B$5=$A$2,'Table 18b'!H28,IF($B$5=$A$3,'Table 18c'!H28)))</f>
        <v>3.7984496124031009</v>
      </c>
      <c r="J31" s="901">
        <f>IF($B$5=$A$1,'Table 18a'!I28,IF($B$5=$A$2,'Table 18b'!I28,IF($B$5=$A$3,'Table 18c'!I28)))</f>
        <v>3.0841721996144784</v>
      </c>
      <c r="K31" s="901">
        <f>IF($B$5=$A$1,'Table 18a'!J28,IF($B$5=$A$2,'Table 18b'!J28,IF($B$5=$A$3,'Table 18c'!J28)))</f>
        <v>3.1265031265031267</v>
      </c>
      <c r="L31" s="902">
        <f>IF($B$5=$A$1,'Table 18a'!K28,IF($B$5=$A$2,'Table 18b'!K28,IF($B$5=$A$3,'Table 18c'!K28)))</f>
        <v>3.8924432911279139</v>
      </c>
    </row>
    <row r="32" spans="2:12">
      <c r="B32" s="169" t="s">
        <v>168</v>
      </c>
      <c r="C32" s="908">
        <f>IF($B$5=$A$1,'Table 18a'!B29,IF($B$5=$A$2,'Table 18b'!B29,IF($B$5=$A$3,'Table 18c'!B29)))</f>
        <v>4</v>
      </c>
      <c r="D32" s="908">
        <f>IF($B$5=$A$1,'Table 18a'!C29,IF($B$5=$A$2,'Table 18b'!C29,IF($B$5=$A$3,'Table 18c'!C29)))</f>
        <v>0</v>
      </c>
      <c r="E32" s="908">
        <f>IF($B$5=$A$1,'Table 18a'!D29,IF($B$5=$A$2,'Table 18b'!D29,IF($B$5=$A$3,'Table 18c'!D29)))</f>
        <v>1</v>
      </c>
      <c r="F32" s="908">
        <f>IF($B$5=$A$1,'Table 18a'!E29,IF($B$5=$A$2,'Table 18b'!E29,IF($B$5=$A$3,'Table 18c'!E29)))</f>
        <v>4</v>
      </c>
      <c r="G32" s="909">
        <f>IF($B$5=$A$1,'Table 18a'!F29,IF($B$5=$A$2,'Table 18b'!F29,IF($B$5=$A$3,'Table 18c'!F29)))</f>
        <v>9</v>
      </c>
      <c r="H32" s="911">
        <f>IF($B$5=$A$1,'Table 18a'!G29,IF($B$5=$A$2,'Table 18b'!G29,IF($B$5=$A$3,'Table 18c'!G29)))</f>
        <v>8.0080080080080079E-2</v>
      </c>
      <c r="I32" s="911">
        <f>IF($B$5=$A$1,'Table 18a'!H29,IF($B$5=$A$2,'Table 18b'!H29,IF($B$5=$A$3,'Table 18c'!H29)))</f>
        <v>0</v>
      </c>
      <c r="J32" s="911">
        <f>IF($B$5=$A$1,'Table 18a'!I29,IF($B$5=$A$2,'Table 18b'!I29,IF($B$5=$A$3,'Table 18c'!I29)))</f>
        <v>2.1417862497322766E-2</v>
      </c>
      <c r="K32" s="911">
        <f>IF($B$5=$A$1,'Table 18a'!J29,IF($B$5=$A$2,'Table 18b'!J29,IF($B$5=$A$3,'Table 18c'!J29)))</f>
        <v>6.4133397466730802E-2</v>
      </c>
      <c r="L32" s="912">
        <f>IF($B$5=$A$1,'Table 18a'!K29,IF($B$5=$A$2,'Table 18b'!K29,IF($B$5=$A$3,'Table 18c'!K29)))</f>
        <v>4.0266654735806005E-2</v>
      </c>
    </row>
    <row r="33" spans="2:12">
      <c r="B33" s="169" t="s">
        <v>169</v>
      </c>
      <c r="C33" s="908">
        <f>IF($B$5=$A$1,'Table 18a'!B30,IF($B$5=$A$2,'Table 18b'!B30,IF($B$5=$A$3,'Table 18c'!B30)))</f>
        <v>282</v>
      </c>
      <c r="D33" s="908">
        <f>IF($B$5=$A$1,'Table 18a'!C30,IF($B$5=$A$2,'Table 18b'!C30,IF($B$5=$A$3,'Table 18c'!C30)))</f>
        <v>245</v>
      </c>
      <c r="E33" s="908">
        <f>IF($B$5=$A$1,'Table 18a'!D30,IF($B$5=$A$2,'Table 18b'!D30,IF($B$5=$A$3,'Table 18c'!D30)))</f>
        <v>143</v>
      </c>
      <c r="F33" s="908">
        <f>IF($B$5=$A$1,'Table 18a'!E30,IF($B$5=$A$2,'Table 18b'!E30,IF($B$5=$A$3,'Table 18c'!E30)))</f>
        <v>191</v>
      </c>
      <c r="G33" s="909">
        <f>IF($B$5=$A$1,'Table 18a'!F30,IF($B$5=$A$2,'Table 18b'!F30,IF($B$5=$A$3,'Table 18c'!F30)))</f>
        <v>861</v>
      </c>
      <c r="H33" s="911">
        <f>IF($B$5=$A$1,'Table 18a'!G30,IF($B$5=$A$2,'Table 18b'!G30,IF($B$5=$A$3,'Table 18c'!G30)))</f>
        <v>5.6456456456456454</v>
      </c>
      <c r="I33" s="911">
        <f>IF($B$5=$A$1,'Table 18a'!H30,IF($B$5=$A$2,'Table 18b'!H30,IF($B$5=$A$3,'Table 18c'!H30)))</f>
        <v>3.7984496124031009</v>
      </c>
      <c r="J33" s="911">
        <f>IF($B$5=$A$1,'Table 18a'!I30,IF($B$5=$A$2,'Table 18b'!I30,IF($B$5=$A$3,'Table 18c'!I30)))</f>
        <v>3.0627543371171555</v>
      </c>
      <c r="K33" s="911">
        <f>IF($B$5=$A$1,'Table 18a'!J30,IF($B$5=$A$2,'Table 18b'!J30,IF($B$5=$A$3,'Table 18c'!J30)))</f>
        <v>3.0623697290363956</v>
      </c>
      <c r="L33" s="912">
        <f>IF($B$5=$A$1,'Table 18a'!K30,IF($B$5=$A$2,'Table 18b'!K30,IF($B$5=$A$3,'Table 18c'!K30)))</f>
        <v>3.8521766363921079</v>
      </c>
    </row>
    <row r="34" spans="2:12">
      <c r="B34" s="622" t="s">
        <v>17</v>
      </c>
      <c r="C34" s="899">
        <f>IF($B$5=$A$1,'Table 18a'!B31,IF($B$5=$A$2,'Table 18b'!B31,IF($B$5=$A$3,'Table 18c'!B31)))</f>
        <v>1961</v>
      </c>
      <c r="D34" s="899">
        <f>IF($B$5=$A$1,'Table 18a'!C31,IF($B$5=$A$2,'Table 18b'!C31,IF($B$5=$A$3,'Table 18c'!C31)))</f>
        <v>2481</v>
      </c>
      <c r="E34" s="899">
        <f>IF($B$5=$A$1,'Table 18a'!D31,IF($B$5=$A$2,'Table 18b'!D31,IF($B$5=$A$3,'Table 18c'!D31)))</f>
        <v>1145</v>
      </c>
      <c r="F34" s="899">
        <f>IF($B$5=$A$1,'Table 18a'!E31,IF($B$5=$A$2,'Table 18b'!E31,IF($B$5=$A$3,'Table 18c'!E31)))</f>
        <v>794</v>
      </c>
      <c r="G34" s="900">
        <f>IF($B$5=$A$1,'Table 18a'!F31,IF($B$5=$A$2,'Table 18b'!F31,IF($B$5=$A$3,'Table 18c'!F31)))</f>
        <v>6381</v>
      </c>
      <c r="H34" s="901">
        <f>IF($B$5=$A$1,'Table 18a'!G31,IF($B$5=$A$2,'Table 18b'!G31,IF($B$5=$A$3,'Table 18c'!G31)))</f>
        <v>39.25925925925926</v>
      </c>
      <c r="I34" s="901">
        <f>IF($B$5=$A$1,'Table 18a'!H31,IF($B$5=$A$2,'Table 18b'!H31,IF($B$5=$A$3,'Table 18c'!H31)))</f>
        <v>38.465116279069768</v>
      </c>
      <c r="J34" s="901">
        <f>IF($B$5=$A$1,'Table 18a'!I31,IF($B$5=$A$2,'Table 18b'!I31,IF($B$5=$A$3,'Table 18c'!I31)))</f>
        <v>24.52345255943457</v>
      </c>
      <c r="K34" s="901">
        <f>IF($B$5=$A$1,'Table 18a'!J31,IF($B$5=$A$2,'Table 18b'!J31,IF($B$5=$A$3,'Table 18c'!J31)))</f>
        <v>12.730479397146063</v>
      </c>
      <c r="L34" s="902">
        <f>IF($B$5=$A$1,'Table 18a'!K31,IF($B$5=$A$2,'Table 18b'!K31,IF($B$5=$A$3,'Table 18c'!K31)))</f>
        <v>28.549058207686457</v>
      </c>
    </row>
    <row r="35" spans="2:12">
      <c r="B35" s="169" t="s">
        <v>170</v>
      </c>
      <c r="C35" s="908">
        <f>IF($B$5=$A$1,'Table 18a'!B32,IF($B$5=$A$2,'Table 18b'!B32,IF($B$5=$A$3,'Table 18c'!B32)))</f>
        <v>28</v>
      </c>
      <c r="D35" s="908">
        <f>IF($B$5=$A$1,'Table 18a'!C32,IF($B$5=$A$2,'Table 18b'!C32,IF($B$5=$A$3,'Table 18c'!C32)))</f>
        <v>47</v>
      </c>
      <c r="E35" s="908">
        <f>IF($B$5=$A$1,'Table 18a'!D32,IF($B$5=$A$2,'Table 18b'!D32,IF($B$5=$A$3,'Table 18c'!D32)))</f>
        <v>64</v>
      </c>
      <c r="F35" s="908">
        <f>IF($B$5=$A$1,'Table 18a'!E32,IF($B$5=$A$2,'Table 18b'!E32,IF($B$5=$A$3,'Table 18c'!E32)))</f>
        <v>57</v>
      </c>
      <c r="G35" s="909">
        <f>IF($B$5=$A$1,'Table 18a'!F32,IF($B$5=$A$2,'Table 18b'!F32,IF($B$5=$A$3,'Table 18c'!F32)))</f>
        <v>196</v>
      </c>
      <c r="H35" s="911">
        <f>IF($B$5=$A$1,'Table 18a'!G32,IF($B$5=$A$2,'Table 18b'!G32,IF($B$5=$A$3,'Table 18c'!G32)))</f>
        <v>0.56056056056056047</v>
      </c>
      <c r="I35" s="911">
        <f>IF($B$5=$A$1,'Table 18a'!H32,IF($B$5=$A$2,'Table 18b'!H32,IF($B$5=$A$3,'Table 18c'!H32)))</f>
        <v>0.72868217054263573</v>
      </c>
      <c r="J35" s="911">
        <f>IF($B$5=$A$1,'Table 18a'!I32,IF($B$5=$A$2,'Table 18b'!I32,IF($B$5=$A$3,'Table 18c'!I32)))</f>
        <v>1.370743199828657</v>
      </c>
      <c r="K35" s="911">
        <f>IF($B$5=$A$1,'Table 18a'!J32,IF($B$5=$A$2,'Table 18b'!J32,IF($B$5=$A$3,'Table 18c'!J32)))</f>
        <v>0.91390091390091388</v>
      </c>
      <c r="L35" s="912">
        <f>IF($B$5=$A$1,'Table 18a'!K32,IF($B$5=$A$2,'Table 18b'!K32,IF($B$5=$A$3,'Table 18c'!K32)))</f>
        <v>0.87691825869088635</v>
      </c>
    </row>
    <row r="36" spans="2:12">
      <c r="B36" s="169" t="s">
        <v>188</v>
      </c>
      <c r="C36" s="908">
        <f>IF($B$5=$A$1,'Table 18a'!B33,IF($B$5=$A$2,'Table 18b'!B33,IF($B$5=$A$3,'Table 18c'!B33)))</f>
        <v>0</v>
      </c>
      <c r="D36" s="908">
        <f>IF($B$5=$A$1,'Table 18a'!C33,IF($B$5=$A$2,'Table 18b'!C33,IF($B$5=$A$3,'Table 18c'!C33)))</f>
        <v>0</v>
      </c>
      <c r="E36" s="908">
        <f>IF($B$5=$A$1,'Table 18a'!D33,IF($B$5=$A$2,'Table 18b'!D33,IF($B$5=$A$3,'Table 18c'!D33)))</f>
        <v>0</v>
      </c>
      <c r="F36" s="908">
        <f>IF($B$5=$A$1,'Table 18a'!E33,IF($B$5=$A$2,'Table 18b'!E33,IF($B$5=$A$3,'Table 18c'!E33)))</f>
        <v>0</v>
      </c>
      <c r="G36" s="909">
        <f>IF($B$5=$A$1,'Table 18a'!F33,IF($B$5=$A$2,'Table 18b'!F33,IF($B$5=$A$3,'Table 18c'!F33)))</f>
        <v>0</v>
      </c>
      <c r="H36" s="911">
        <f>IF($B$5=$A$1,'Table 18a'!G33,IF($B$5=$A$2,'Table 18b'!G33,IF($B$5=$A$3,'Table 18c'!G33)))</f>
        <v>0</v>
      </c>
      <c r="I36" s="911">
        <f>IF($B$5=$A$1,'Table 18a'!H33,IF($B$5=$A$2,'Table 18b'!H33,IF($B$5=$A$3,'Table 18c'!H33)))</f>
        <v>0</v>
      </c>
      <c r="J36" s="911">
        <f>IF($B$5=$A$1,'Table 18a'!I33,IF($B$5=$A$2,'Table 18b'!I33,IF($B$5=$A$3,'Table 18c'!I33)))</f>
        <v>0</v>
      </c>
      <c r="K36" s="911">
        <f>IF($B$5=$A$1,'Table 18a'!J33,IF($B$5=$A$2,'Table 18b'!J33,IF($B$5=$A$3,'Table 18c'!J33)))</f>
        <v>0</v>
      </c>
      <c r="L36" s="912">
        <f>IF($B$5=$A$1,'Table 18a'!K33,IF($B$5=$A$2,'Table 18b'!K33,IF($B$5=$A$3,'Table 18c'!K33)))</f>
        <v>0</v>
      </c>
    </row>
    <row r="37" spans="2:12">
      <c r="B37" s="169" t="s">
        <v>171</v>
      </c>
      <c r="C37" s="908">
        <f>IF($B$5=$A$1,'Table 18a'!B34,IF($B$5=$A$2,'Table 18b'!B34,IF($B$5=$A$3,'Table 18c'!B34)))</f>
        <v>1933</v>
      </c>
      <c r="D37" s="908">
        <f>IF($B$5=$A$1,'Table 18a'!C34,IF($B$5=$A$2,'Table 18b'!C34,IF($B$5=$A$3,'Table 18c'!C34)))</f>
        <v>2433</v>
      </c>
      <c r="E37" s="908">
        <f>IF($B$5=$A$1,'Table 18a'!D34,IF($B$5=$A$2,'Table 18b'!D34,IF($B$5=$A$3,'Table 18c'!D34)))</f>
        <v>1081</v>
      </c>
      <c r="F37" s="908">
        <f>IF($B$5=$A$1,'Table 18a'!E34,IF($B$5=$A$2,'Table 18b'!E34,IF($B$5=$A$3,'Table 18c'!E34)))</f>
        <v>735</v>
      </c>
      <c r="G37" s="909">
        <f>IF($B$5=$A$1,'Table 18a'!F34,IF($B$5=$A$2,'Table 18b'!F34,IF($B$5=$A$3,'Table 18c'!F34)))</f>
        <v>6182</v>
      </c>
      <c r="H37" s="911">
        <f>IF($B$5=$A$1,'Table 18a'!G34,IF($B$5=$A$2,'Table 18b'!G34,IF($B$5=$A$3,'Table 18c'!G34)))</f>
        <v>38.698698698698699</v>
      </c>
      <c r="I37" s="911">
        <f>IF($B$5=$A$1,'Table 18a'!H34,IF($B$5=$A$2,'Table 18b'!H34,IF($B$5=$A$3,'Table 18c'!H34)))</f>
        <v>37.720930232558139</v>
      </c>
      <c r="J37" s="911">
        <f>IF($B$5=$A$1,'Table 18a'!I34,IF($B$5=$A$2,'Table 18b'!I34,IF($B$5=$A$3,'Table 18c'!I34)))</f>
        <v>23.152709359605911</v>
      </c>
      <c r="K37" s="911">
        <f>IF($B$5=$A$1,'Table 18a'!J34,IF($B$5=$A$2,'Table 18b'!J34,IF($B$5=$A$3,'Table 18c'!J34)))</f>
        <v>11.784511784511785</v>
      </c>
      <c r="L37" s="912">
        <f>IF($B$5=$A$1,'Table 18a'!K34,IF($B$5=$A$2,'Table 18b'!K34,IF($B$5=$A$3,'Table 18c'!K34)))</f>
        <v>27.658717730750304</v>
      </c>
    </row>
    <row r="38" spans="2:12">
      <c r="B38" s="169" t="s">
        <v>172</v>
      </c>
      <c r="C38" s="908">
        <f>IF($B$5=$A$1,'Table 18a'!B35,IF($B$5=$A$2,'Table 18b'!B35,IF($B$5=$A$3,'Table 18c'!B35)))</f>
        <v>0</v>
      </c>
      <c r="D38" s="908">
        <f>IF($B$5=$A$1,'Table 18a'!C35,IF($B$5=$A$2,'Table 18b'!C35,IF($B$5=$A$3,'Table 18c'!C35)))</f>
        <v>1</v>
      </c>
      <c r="E38" s="908">
        <f>IF($B$5=$A$1,'Table 18a'!D35,IF($B$5=$A$2,'Table 18b'!D35,IF($B$5=$A$3,'Table 18c'!D35)))</f>
        <v>0</v>
      </c>
      <c r="F38" s="908">
        <f>IF($B$5=$A$1,'Table 18a'!E35,IF($B$5=$A$2,'Table 18b'!E35,IF($B$5=$A$3,'Table 18c'!E35)))</f>
        <v>2</v>
      </c>
      <c r="G38" s="909">
        <f>IF($B$5=$A$1,'Table 18a'!F35,IF($B$5=$A$2,'Table 18b'!F35,IF($B$5=$A$3,'Table 18c'!F35)))</f>
        <v>3</v>
      </c>
      <c r="H38" s="911">
        <f>IF($B$5=$A$1,'Table 18a'!G35,IF($B$5=$A$2,'Table 18b'!G35,IF($B$5=$A$3,'Table 18c'!G35)))</f>
        <v>0</v>
      </c>
      <c r="I38" s="911">
        <f>IF($B$5=$A$1,'Table 18a'!H35,IF($B$5=$A$2,'Table 18b'!H35,IF($B$5=$A$3,'Table 18c'!H35)))</f>
        <v>1.550387596899225E-2</v>
      </c>
      <c r="J38" s="911">
        <f>IF($B$5=$A$1,'Table 18a'!I35,IF($B$5=$A$2,'Table 18b'!I35,IF($B$5=$A$3,'Table 18c'!I35)))</f>
        <v>0</v>
      </c>
      <c r="K38" s="911">
        <f>IF($B$5=$A$1,'Table 18a'!J35,IF($B$5=$A$2,'Table 18b'!J35,IF($B$5=$A$3,'Table 18c'!J35)))</f>
        <v>3.2066698733365401E-2</v>
      </c>
      <c r="L38" s="912">
        <f>IF($B$5=$A$1,'Table 18a'!K35,IF($B$5=$A$2,'Table 18b'!K35,IF($B$5=$A$3,'Table 18c'!K35)))</f>
        <v>1.3422218245268666E-2</v>
      </c>
    </row>
    <row r="39" spans="2:12">
      <c r="B39" s="850" t="s">
        <v>18</v>
      </c>
      <c r="C39" s="903">
        <f>IF($B$5=$A$1,'Table 18a'!B36,IF($B$5=$A$2,'Table 18b'!B36,IF($B$5=$A$3,'Table 18c'!B36)))</f>
        <v>2128</v>
      </c>
      <c r="D39" s="903">
        <f>IF($B$5=$A$1,'Table 18a'!C36,IF($B$5=$A$2,'Table 18b'!C36,IF($B$5=$A$3,'Table 18c'!C36)))</f>
        <v>2846</v>
      </c>
      <c r="E39" s="903">
        <f>IF($B$5=$A$1,'Table 18a'!D36,IF($B$5=$A$2,'Table 18b'!D36,IF($B$5=$A$3,'Table 18c'!D36)))</f>
        <v>2360</v>
      </c>
      <c r="F39" s="903">
        <f>IF($B$5=$A$1,'Table 18a'!E36,IF($B$5=$A$2,'Table 18b'!E36,IF($B$5=$A$3,'Table 18c'!E36)))</f>
        <v>3752</v>
      </c>
      <c r="G39" s="904">
        <f>IF($B$5=$A$1,'Table 18a'!F36,IF($B$5=$A$2,'Table 18b'!F36,IF($B$5=$A$3,'Table 18c'!F36)))</f>
        <v>11086</v>
      </c>
      <c r="H39" s="905">
        <f>IF($B$5=$A$1,'Table 18a'!G36,IF($B$5=$A$2,'Table 18b'!G36,IF($B$5=$A$3,'Table 18c'!G36)))</f>
        <v>42.602602602602602</v>
      </c>
      <c r="I39" s="905">
        <f>IF($B$5=$A$1,'Table 18a'!H36,IF($B$5=$A$2,'Table 18b'!H36,IF($B$5=$A$3,'Table 18c'!H36)))</f>
        <v>44.124031007751938</v>
      </c>
      <c r="J39" s="905">
        <f>IF($B$5=$A$1,'Table 18a'!I36,IF($B$5=$A$2,'Table 18b'!I36,IF($B$5=$A$3,'Table 18c'!I36)))</f>
        <v>50.546155493681731</v>
      </c>
      <c r="K39" s="905">
        <f>IF($B$5=$A$1,'Table 18a'!J36,IF($B$5=$A$2,'Table 18b'!J36,IF($B$5=$A$3,'Table 18c'!J36)))</f>
        <v>60.157126823793497</v>
      </c>
      <c r="L39" s="906">
        <f>IF($B$5=$A$1,'Table 18a'!K36,IF($B$5=$A$2,'Table 18b'!K36,IF($B$5=$A$3,'Table 18c'!K36)))</f>
        <v>49.599570489016152</v>
      </c>
    </row>
    <row r="40" spans="2:12">
      <c r="B40" s="622" t="s">
        <v>19</v>
      </c>
      <c r="C40" s="899">
        <f>IF($B$5=$A$1,'Table 18a'!B37,IF($B$5=$A$2,'Table 18b'!B37,IF($B$5=$A$3,'Table 18c'!B37)))</f>
        <v>2111</v>
      </c>
      <c r="D40" s="899">
        <f>IF($B$5=$A$1,'Table 18a'!C37,IF($B$5=$A$2,'Table 18b'!C37,IF($B$5=$A$3,'Table 18c'!C37)))</f>
        <v>2747</v>
      </c>
      <c r="E40" s="899">
        <f>IF($B$5=$A$1,'Table 18a'!D37,IF($B$5=$A$2,'Table 18b'!D37,IF($B$5=$A$3,'Table 18c'!D37)))</f>
        <v>2298</v>
      </c>
      <c r="F40" s="899">
        <f>IF($B$5=$A$1,'Table 18a'!E37,IF($B$5=$A$2,'Table 18b'!E37,IF($B$5=$A$3,'Table 18c'!E37)))</f>
        <v>3694</v>
      </c>
      <c r="G40" s="900">
        <f>IF($B$5=$A$1,'Table 18a'!F37,IF($B$5=$A$2,'Table 18b'!F37,IF($B$5=$A$3,'Table 18c'!F37)))</f>
        <v>10850</v>
      </c>
      <c r="H40" s="901">
        <f>IF($B$5=$A$1,'Table 18a'!G37,IF($B$5=$A$2,'Table 18b'!G37,IF($B$5=$A$3,'Table 18c'!G37)))</f>
        <v>42.262262262262261</v>
      </c>
      <c r="I40" s="901">
        <f>IF($B$5=$A$1,'Table 18a'!H37,IF($B$5=$A$2,'Table 18b'!H37,IF($B$5=$A$3,'Table 18c'!H37)))</f>
        <v>42.589147286821706</v>
      </c>
      <c r="J40" s="901">
        <f>IF($B$5=$A$1,'Table 18a'!I37,IF($B$5=$A$2,'Table 18b'!I37,IF($B$5=$A$3,'Table 18c'!I37)))</f>
        <v>49.218248018847724</v>
      </c>
      <c r="K40" s="901">
        <f>IF($B$5=$A$1,'Table 18a'!J37,IF($B$5=$A$2,'Table 18b'!J37,IF($B$5=$A$3,'Table 18c'!J37)))</f>
        <v>59.2271925605259</v>
      </c>
      <c r="L40" s="902">
        <f>IF($B$5=$A$1,'Table 18a'!K37,IF($B$5=$A$2,'Table 18b'!K37,IF($B$5=$A$3,'Table 18c'!K37)))</f>
        <v>48.543689320388353</v>
      </c>
    </row>
    <row r="41" spans="2:12">
      <c r="B41" s="169" t="s">
        <v>173</v>
      </c>
      <c r="C41" s="908">
        <f>IF($B$5=$A$1,'Table 18a'!B38,IF($B$5=$A$2,'Table 18b'!B38,IF($B$5=$A$3,'Table 18c'!B38)))</f>
        <v>454</v>
      </c>
      <c r="D41" s="908">
        <f>IF($B$5=$A$1,'Table 18a'!C38,IF($B$5=$A$2,'Table 18b'!C38,IF($B$5=$A$3,'Table 18c'!C38)))</f>
        <v>644</v>
      </c>
      <c r="E41" s="908">
        <f>IF($B$5=$A$1,'Table 18a'!D38,IF($B$5=$A$2,'Table 18b'!D38,IF($B$5=$A$3,'Table 18c'!D38)))</f>
        <v>515</v>
      </c>
      <c r="F41" s="908">
        <f>IF($B$5=$A$1,'Table 18a'!E38,IF($B$5=$A$2,'Table 18b'!E38,IF($B$5=$A$3,'Table 18c'!E38)))</f>
        <v>903</v>
      </c>
      <c r="G41" s="909">
        <f>IF($B$5=$A$1,'Table 18a'!F38,IF($B$5=$A$2,'Table 18b'!F38,IF($B$5=$A$3,'Table 18c'!F38)))</f>
        <v>2516</v>
      </c>
      <c r="H41" s="911">
        <f>IF($B$5=$A$1,'Table 18a'!G38,IF($B$5=$A$2,'Table 18b'!G38,IF($B$5=$A$3,'Table 18c'!G38)))</f>
        <v>9.0890890890890894</v>
      </c>
      <c r="I41" s="911">
        <f>IF($B$5=$A$1,'Table 18a'!H38,IF($B$5=$A$2,'Table 18b'!H38,IF($B$5=$A$3,'Table 18c'!H38)))</f>
        <v>9.9844961240310077</v>
      </c>
      <c r="J41" s="911">
        <f>IF($B$5=$A$1,'Table 18a'!I38,IF($B$5=$A$2,'Table 18b'!I38,IF($B$5=$A$3,'Table 18c'!I38)))</f>
        <v>11.030199186121227</v>
      </c>
      <c r="K41" s="911">
        <f>IF($B$5=$A$1,'Table 18a'!J38,IF($B$5=$A$2,'Table 18b'!J38,IF($B$5=$A$3,'Table 18c'!J38)))</f>
        <v>14.478114478114479</v>
      </c>
      <c r="L41" s="912">
        <f>IF($B$5=$A$1,'Table 18a'!K38,IF($B$5=$A$2,'Table 18b'!K38,IF($B$5=$A$3,'Table 18c'!K38)))</f>
        <v>11.25676703503199</v>
      </c>
    </row>
    <row r="42" spans="2:12">
      <c r="B42" s="169" t="s">
        <v>194</v>
      </c>
      <c r="C42" s="908">
        <f>IF($B$5=$A$1,'Table 18a'!B39,IF($B$5=$A$2,'Table 18b'!B39,IF($B$5=$A$3,'Table 18c'!B39)))</f>
        <v>927</v>
      </c>
      <c r="D42" s="908">
        <f>IF($B$5=$A$1,'Table 18a'!C39,IF($B$5=$A$2,'Table 18b'!C39,IF($B$5=$A$3,'Table 18c'!C39)))</f>
        <v>1334</v>
      </c>
      <c r="E42" s="908">
        <f>IF($B$5=$A$1,'Table 18a'!D39,IF($B$5=$A$2,'Table 18b'!D39,IF($B$5=$A$3,'Table 18c'!D39)))</f>
        <v>1249</v>
      </c>
      <c r="F42" s="908">
        <f>IF($B$5=$A$1,'Table 18a'!E39,IF($B$5=$A$2,'Table 18b'!E39,IF($B$5=$A$3,'Table 18c'!E39)))</f>
        <v>2056</v>
      </c>
      <c r="G42" s="909">
        <f>IF($B$5=$A$1,'Table 18a'!F39,IF($B$5=$A$2,'Table 18b'!F39,IF($B$5=$A$3,'Table 18c'!F39)))</f>
        <v>5566</v>
      </c>
      <c r="H42" s="911">
        <f>IF($B$5=$A$1,'Table 18a'!G39,IF($B$5=$A$2,'Table 18b'!G39,IF($B$5=$A$3,'Table 18c'!G39)))</f>
        <v>18.558558558558559</v>
      </c>
      <c r="I42" s="911">
        <f>IF($B$5=$A$1,'Table 18a'!H39,IF($B$5=$A$2,'Table 18b'!H39,IF($B$5=$A$3,'Table 18c'!H39)))</f>
        <v>20.68217054263566</v>
      </c>
      <c r="J42" s="911">
        <f>IF($B$5=$A$1,'Table 18a'!I39,IF($B$5=$A$2,'Table 18b'!I39,IF($B$5=$A$3,'Table 18c'!I39)))</f>
        <v>26.750910259156136</v>
      </c>
      <c r="K42" s="911">
        <f>IF($B$5=$A$1,'Table 18a'!J39,IF($B$5=$A$2,'Table 18b'!J39,IF($B$5=$A$3,'Table 18c'!J39)))</f>
        <v>32.964566297899637</v>
      </c>
      <c r="L42" s="912">
        <f>IF($B$5=$A$1,'Table 18a'!K39,IF($B$5=$A$2,'Table 18b'!K39,IF($B$5=$A$3,'Table 18c'!K39)))</f>
        <v>24.9026889177218</v>
      </c>
    </row>
    <row r="43" spans="2:12">
      <c r="B43" s="169" t="s">
        <v>189</v>
      </c>
      <c r="C43" s="908">
        <f>IF($B$5=$A$1,'Table 18a'!B40,IF($B$5=$A$2,'Table 18b'!B40,IF($B$5=$A$3,'Table 18c'!B40)))</f>
        <v>482</v>
      </c>
      <c r="D43" s="908">
        <f>IF($B$5=$A$1,'Table 18a'!C40,IF($B$5=$A$2,'Table 18b'!C40,IF($B$5=$A$3,'Table 18c'!C40)))</f>
        <v>386</v>
      </c>
      <c r="E43" s="908">
        <f>IF($B$5=$A$1,'Table 18a'!D40,IF($B$5=$A$2,'Table 18b'!D40,IF($B$5=$A$3,'Table 18c'!D40)))</f>
        <v>313</v>
      </c>
      <c r="F43" s="908">
        <f>IF($B$5=$A$1,'Table 18a'!E40,IF($B$5=$A$2,'Table 18b'!E40,IF($B$5=$A$3,'Table 18c'!E40)))</f>
        <v>429</v>
      </c>
      <c r="G43" s="909">
        <f>IF($B$5=$A$1,'Table 18a'!F40,IF($B$5=$A$2,'Table 18b'!F40,IF($B$5=$A$3,'Table 18c'!F40)))</f>
        <v>1610</v>
      </c>
      <c r="H43" s="911">
        <f>IF($B$5=$A$1,'Table 18a'!G40,IF($B$5=$A$2,'Table 18b'!G40,IF($B$5=$A$3,'Table 18c'!G40)))</f>
        <v>9.6496496496496498</v>
      </c>
      <c r="I43" s="911">
        <f>IF($B$5=$A$1,'Table 18a'!H40,IF($B$5=$A$2,'Table 18b'!H40,IF($B$5=$A$3,'Table 18c'!H40)))</f>
        <v>5.9844961240310077</v>
      </c>
      <c r="J43" s="911">
        <f>IF($B$5=$A$1,'Table 18a'!I40,IF($B$5=$A$2,'Table 18b'!I40,IF($B$5=$A$3,'Table 18c'!I40)))</f>
        <v>6.7037909616620261</v>
      </c>
      <c r="K43" s="911">
        <f>IF($B$5=$A$1,'Table 18a'!J40,IF($B$5=$A$2,'Table 18b'!J40,IF($B$5=$A$3,'Table 18c'!J40)))</f>
        <v>6.8783068783068781</v>
      </c>
      <c r="L43" s="912">
        <f>IF($B$5=$A$1,'Table 18a'!K40,IF($B$5=$A$2,'Table 18b'!K40,IF($B$5=$A$3,'Table 18c'!K40)))</f>
        <v>7.2032571249608521</v>
      </c>
    </row>
    <row r="44" spans="2:12">
      <c r="B44" s="169" t="s">
        <v>190</v>
      </c>
      <c r="C44" s="908">
        <f>IF($B$5=$A$1,'Table 18a'!B41,IF($B$5=$A$2,'Table 18b'!B41,IF($B$5=$A$3,'Table 18c'!B41)))</f>
        <v>163</v>
      </c>
      <c r="D44" s="908">
        <f>IF($B$5=$A$1,'Table 18a'!C41,IF($B$5=$A$2,'Table 18b'!C41,IF($B$5=$A$3,'Table 18c'!C41)))</f>
        <v>218</v>
      </c>
      <c r="E44" s="907">
        <f>IF($B$5=$A$1,'Table 18a'!D41,IF($B$5=$A$2,'Table 18b'!D41,IF($B$5=$A$3,'Table 18c'!D41)))</f>
        <v>104</v>
      </c>
      <c r="F44" s="908">
        <f>IF($B$5=$A$1,'Table 18a'!E41,IF($B$5=$A$2,'Table 18b'!E41,IF($B$5=$A$3,'Table 18c'!E41)))</f>
        <v>103</v>
      </c>
      <c r="G44" s="909">
        <f>IF($B$5=$A$1,'Table 18a'!F41,IF($B$5=$A$2,'Table 18b'!F41,IF($B$5=$A$3,'Table 18c'!F41)))</f>
        <v>588</v>
      </c>
      <c r="H44" s="911">
        <f>IF($B$5=$A$1,'Table 18a'!G41,IF($B$5=$A$2,'Table 18b'!G41,IF($B$5=$A$3,'Table 18c'!G41)))</f>
        <v>3.2632632632632634</v>
      </c>
      <c r="I44" s="911">
        <f>IF($B$5=$A$1,'Table 18a'!H41,IF($B$5=$A$2,'Table 18b'!H41,IF($B$5=$A$3,'Table 18c'!H41)))</f>
        <v>3.3798449612403103</v>
      </c>
      <c r="J44" s="911">
        <f>IF($B$5=$A$1,'Table 18a'!I41,IF($B$5=$A$2,'Table 18b'!I41,IF($B$5=$A$3,'Table 18c'!I41)))</f>
        <v>2.227457699721568</v>
      </c>
      <c r="K44" s="911">
        <f>IF($B$5=$A$1,'Table 18a'!J41,IF($B$5=$A$2,'Table 18b'!J41,IF($B$5=$A$3,'Table 18c'!J41)))</f>
        <v>1.6514349847683181</v>
      </c>
      <c r="L44" s="912">
        <f>IF($B$5=$A$1,'Table 18a'!K41,IF($B$5=$A$2,'Table 18b'!K41,IF($B$5=$A$3,'Table 18c'!K41)))</f>
        <v>2.6307547760726591</v>
      </c>
    </row>
    <row r="45" spans="2:12">
      <c r="B45" s="169" t="s">
        <v>174</v>
      </c>
      <c r="C45" s="908">
        <f>IF($B$5=$A$1,'Table 18a'!B42,IF($B$5=$A$2,'Table 18b'!B42,IF($B$5=$A$3,'Table 18c'!B42)))</f>
        <v>85</v>
      </c>
      <c r="D45" s="908">
        <f>IF($B$5=$A$1,'Table 18a'!C42,IF($B$5=$A$2,'Table 18b'!C42,IF($B$5=$A$3,'Table 18c'!C42)))</f>
        <v>165</v>
      </c>
      <c r="E45" s="908">
        <f>IF($B$5=$A$1,'Table 18a'!D42,IF($B$5=$A$2,'Table 18b'!D42,IF($B$5=$A$3,'Table 18c'!D42)))</f>
        <v>117</v>
      </c>
      <c r="F45" s="908">
        <f>IF($B$5=$A$1,'Table 18a'!E42,IF($B$5=$A$2,'Table 18b'!E42,IF($B$5=$A$3,'Table 18c'!E42)))</f>
        <v>203</v>
      </c>
      <c r="G45" s="909">
        <f>IF($B$5=$A$1,'Table 18a'!F42,IF($B$5=$A$2,'Table 18b'!F42,IF($B$5=$A$3,'Table 18c'!F42)))</f>
        <v>570</v>
      </c>
      <c r="H45" s="911">
        <f>IF($B$5=$A$1,'Table 18a'!G42,IF($B$5=$A$2,'Table 18b'!G42,IF($B$5=$A$3,'Table 18c'!G42)))</f>
        <v>1.7017017017017018</v>
      </c>
      <c r="I45" s="911">
        <f>IF($B$5=$A$1,'Table 18a'!H42,IF($B$5=$A$2,'Table 18b'!H42,IF($B$5=$A$3,'Table 18c'!H42)))</f>
        <v>2.558139534883721</v>
      </c>
      <c r="J45" s="911">
        <f>IF($B$5=$A$1,'Table 18a'!I42,IF($B$5=$A$2,'Table 18b'!I42,IF($B$5=$A$3,'Table 18c'!I42)))</f>
        <v>2.5058899121867637</v>
      </c>
      <c r="K45" s="911">
        <f>IF($B$5=$A$1,'Table 18a'!J42,IF($B$5=$A$2,'Table 18b'!J42,IF($B$5=$A$3,'Table 18c'!J42)))</f>
        <v>3.2547699214365879</v>
      </c>
      <c r="L45" s="912">
        <f>IF($B$5=$A$1,'Table 18a'!K42,IF($B$5=$A$2,'Table 18b'!K42,IF($B$5=$A$3,'Table 18c'!K42)))</f>
        <v>2.5502214666010468</v>
      </c>
    </row>
    <row r="46" spans="2:12">
      <c r="B46" s="622" t="s">
        <v>20</v>
      </c>
      <c r="C46" s="899">
        <f>IF($B$5=$A$1,'Table 18a'!B43,IF($B$5=$A$2,'Table 18b'!B43,IF($B$5=$A$3,'Table 18c'!B43)))</f>
        <v>17</v>
      </c>
      <c r="D46" s="899">
        <f>IF($B$5=$A$1,'Table 18a'!C43,IF($B$5=$A$2,'Table 18b'!C43,IF($B$5=$A$3,'Table 18c'!C43)))</f>
        <v>99</v>
      </c>
      <c r="E46" s="899">
        <f>IF($B$5=$A$1,'Table 18a'!D43,IF($B$5=$A$2,'Table 18b'!D43,IF($B$5=$A$3,'Table 18c'!D43)))</f>
        <v>62</v>
      </c>
      <c r="F46" s="899">
        <f>IF($B$5=$A$1,'Table 18a'!E43,IF($B$5=$A$2,'Table 18b'!E43,IF($B$5=$A$3,'Table 18c'!E43)))</f>
        <v>58</v>
      </c>
      <c r="G46" s="900">
        <f>IF($B$5=$A$1,'Table 18a'!F43,IF($B$5=$A$2,'Table 18b'!F43,IF($B$5=$A$3,'Table 18c'!F43)))</f>
        <v>236</v>
      </c>
      <c r="H46" s="901">
        <f>IF($B$5=$A$1,'Table 18a'!G43,IF($B$5=$A$2,'Table 18b'!G43,IF($B$5=$A$3,'Table 18c'!G43)))</f>
        <v>0.34034034034034033</v>
      </c>
      <c r="I46" s="901">
        <f>IF($B$5=$A$1,'Table 18a'!H43,IF($B$5=$A$2,'Table 18b'!H43,IF($B$5=$A$3,'Table 18c'!H43)))</f>
        <v>1.5348837209302326</v>
      </c>
      <c r="J46" s="901">
        <f>IF($B$5=$A$1,'Table 18a'!I43,IF($B$5=$A$2,'Table 18b'!I43,IF($B$5=$A$3,'Table 18c'!I43)))</f>
        <v>1.3279074748340116</v>
      </c>
      <c r="K46" s="901">
        <f>IF($B$5=$A$1,'Table 18a'!J43,IF($B$5=$A$2,'Table 18b'!J43,IF($B$5=$A$3,'Table 18c'!J43)))</f>
        <v>0.92993426326759654</v>
      </c>
      <c r="L46" s="902">
        <f>IF($B$5=$A$1,'Table 18a'!K43,IF($B$5=$A$2,'Table 18b'!K43,IF($B$5=$A$3,'Table 18c'!K43)))</f>
        <v>1.0558811686278018</v>
      </c>
    </row>
    <row r="47" spans="2:12">
      <c r="B47" s="36" t="s">
        <v>175</v>
      </c>
      <c r="C47" s="915">
        <f>IF($B$5=$A$1,'Table 18a'!B44,IF($B$5=$A$2,'Table 18b'!B44,IF($B$5=$A$3,'Table 18c'!B44)))</f>
        <v>5</v>
      </c>
      <c r="D47" s="915">
        <f>IF($B$5=$A$1,'Table 18a'!C44,IF($B$5=$A$2,'Table 18b'!C44,IF($B$5=$A$3,'Table 18c'!C44)))</f>
        <v>6</v>
      </c>
      <c r="E47" s="915">
        <f>IF($B$5=$A$1,'Table 18a'!D44,IF($B$5=$A$2,'Table 18b'!D44,IF($B$5=$A$3,'Table 18c'!D44)))</f>
        <v>2</v>
      </c>
      <c r="F47" s="915">
        <f>IF($B$5=$A$1,'Table 18a'!E44,IF($B$5=$A$2,'Table 18b'!E44,IF($B$5=$A$3,'Table 18c'!E44)))</f>
        <v>4</v>
      </c>
      <c r="G47" s="916">
        <f>IF($B$5=$A$1,'Table 18a'!F44,IF($B$5=$A$2,'Table 18b'!F44,IF($B$5=$A$3,'Table 18c'!F44)))</f>
        <v>17</v>
      </c>
      <c r="H47" s="917">
        <f>IF($B$5=$A$1,'Table 18a'!G44,IF($B$5=$A$2,'Table 18b'!G44,IF($B$5=$A$3,'Table 18c'!G44)))</f>
        <v>0.10010010010010009</v>
      </c>
      <c r="I47" s="917">
        <f>IF($B$5=$A$1,'Table 18a'!H44,IF($B$5=$A$2,'Table 18b'!H44,IF($B$5=$A$3,'Table 18c'!H44)))</f>
        <v>9.3023255813953487E-2</v>
      </c>
      <c r="J47" s="917">
        <f>IF($B$5=$A$1,'Table 18a'!I44,IF($B$5=$A$2,'Table 18b'!I44,IF($B$5=$A$3,'Table 18c'!I44)))</f>
        <v>4.2835724994645531E-2</v>
      </c>
      <c r="K47" s="917">
        <f>IF($B$5=$A$1,'Table 18a'!J44,IF($B$5=$A$2,'Table 18b'!J44,IF($B$5=$A$3,'Table 18c'!J44)))</f>
        <v>6.4133397466730802E-2</v>
      </c>
      <c r="L47" s="918">
        <f>IF($B$5=$A$1,'Table 18a'!K44,IF($B$5=$A$2,'Table 18b'!K44,IF($B$5=$A$3,'Table 18c'!K44)))</f>
        <v>7.6059236723189122E-2</v>
      </c>
    </row>
    <row r="48" spans="2:12">
      <c r="B48" s="170" t="s">
        <v>176</v>
      </c>
      <c r="C48" s="915">
        <f>IF($B$5=$A$1,'Table 18a'!B45,IF($B$5=$A$2,'Table 18b'!B45,IF($B$5=$A$3,'Table 18c'!B45)))</f>
        <v>0</v>
      </c>
      <c r="D48" s="915">
        <f>IF($B$5=$A$1,'Table 18a'!C45,IF($B$5=$A$2,'Table 18b'!C45,IF($B$5=$A$3,'Table 18c'!C45)))</f>
        <v>0</v>
      </c>
      <c r="E48" s="915">
        <f>IF($B$5=$A$1,'Table 18a'!D45,IF($B$5=$A$2,'Table 18b'!D45,IF($B$5=$A$3,'Table 18c'!D45)))</f>
        <v>0</v>
      </c>
      <c r="F48" s="915">
        <f>IF($B$5=$A$1,'Table 18a'!E45,IF($B$5=$A$2,'Table 18b'!E45,IF($B$5=$A$3,'Table 18c'!E45)))</f>
        <v>0</v>
      </c>
      <c r="G48" s="916">
        <f>IF($B$5=$A$1,'Table 18a'!F45,IF($B$5=$A$2,'Table 18b'!F45,IF($B$5=$A$3,'Table 18c'!F45)))</f>
        <v>0</v>
      </c>
      <c r="H48" s="917">
        <f>IF($B$5=$A$1,'Table 18a'!G45,IF($B$5=$A$2,'Table 18b'!G45,IF($B$5=$A$3,'Table 18c'!G45)))</f>
        <v>0</v>
      </c>
      <c r="I48" s="917">
        <f>IF($B$5=$A$1,'Table 18a'!H45,IF($B$5=$A$2,'Table 18b'!H45,IF($B$5=$A$3,'Table 18c'!H45)))</f>
        <v>0</v>
      </c>
      <c r="J48" s="917">
        <f>IF($B$5=$A$1,'Table 18a'!I45,IF($B$5=$A$2,'Table 18b'!I45,IF($B$5=$A$3,'Table 18c'!I45)))</f>
        <v>0</v>
      </c>
      <c r="K48" s="917">
        <f>IF($B$5=$A$1,'Table 18a'!J45,IF($B$5=$A$2,'Table 18b'!J45,IF($B$5=$A$3,'Table 18c'!J45)))</f>
        <v>0</v>
      </c>
      <c r="L48" s="918">
        <f>IF($B$5=$A$1,'Table 18a'!K45,IF($B$5=$A$2,'Table 18b'!K45,IF($B$5=$A$3,'Table 18c'!K45)))</f>
        <v>0</v>
      </c>
    </row>
    <row r="49" spans="2:12">
      <c r="B49" s="170" t="s">
        <v>177</v>
      </c>
      <c r="C49" s="915">
        <f>IF($B$5=$A$1,'Table 18a'!B46,IF($B$5=$A$2,'Table 18b'!B46,IF($B$5=$A$3,'Table 18c'!B46)))</f>
        <v>0</v>
      </c>
      <c r="D49" s="915">
        <f>IF($B$5=$A$1,'Table 18a'!C46,IF($B$5=$A$2,'Table 18b'!C46,IF($B$5=$A$3,'Table 18c'!C46)))</f>
        <v>0</v>
      </c>
      <c r="E49" s="915">
        <f>IF($B$5=$A$1,'Table 18a'!D46,IF($B$5=$A$2,'Table 18b'!D46,IF($B$5=$A$3,'Table 18c'!D46)))</f>
        <v>0</v>
      </c>
      <c r="F49" s="915">
        <f>IF($B$5=$A$1,'Table 18a'!E46,IF($B$5=$A$2,'Table 18b'!E46,IF($B$5=$A$3,'Table 18c'!E46)))</f>
        <v>0</v>
      </c>
      <c r="G49" s="916">
        <f>IF($B$5=$A$1,'Table 18a'!F46,IF($B$5=$A$2,'Table 18b'!F46,IF($B$5=$A$3,'Table 18c'!F46)))</f>
        <v>0</v>
      </c>
      <c r="H49" s="910">
        <f>IF($B$5=$A$1,'Table 18a'!G46,IF($B$5=$A$2,'Table 18b'!G46,IF($B$5=$A$3,'Table 18c'!G46)))</f>
        <v>0</v>
      </c>
      <c r="I49" s="911">
        <f>IF($B$5=$A$1,'Table 18a'!H46,IF($B$5=$A$2,'Table 18b'!H46,IF($B$5=$A$3,'Table 18c'!H46)))</f>
        <v>0</v>
      </c>
      <c r="J49" s="911">
        <f>IF($B$5=$A$1,'Table 18a'!I46,IF($B$5=$A$2,'Table 18b'!I46,IF($B$5=$A$3,'Table 18c'!I46)))</f>
        <v>0</v>
      </c>
      <c r="K49" s="911">
        <f>IF($B$5=$A$1,'Table 18a'!J46,IF($B$5=$A$2,'Table 18b'!J46,IF($B$5=$A$3,'Table 18c'!J46)))</f>
        <v>0</v>
      </c>
      <c r="L49" s="912">
        <f>IF($B$5=$A$1,'Table 18a'!K46,IF($B$5=$A$2,'Table 18b'!K46,IF($B$5=$A$3,'Table 18c'!K46)))</f>
        <v>0</v>
      </c>
    </row>
    <row r="50" spans="2:12">
      <c r="B50" s="170" t="s">
        <v>191</v>
      </c>
      <c r="C50" s="915">
        <f>IF($B$5=$A$1,'Table 18a'!B47,IF($B$5=$A$2,'Table 18b'!B47,IF($B$5=$A$3,'Table 18c'!B47)))</f>
        <v>12</v>
      </c>
      <c r="D50" s="915">
        <f>IF($B$5=$A$1,'Table 18a'!C47,IF($B$5=$A$2,'Table 18b'!C47,IF($B$5=$A$3,'Table 18c'!C47)))</f>
        <v>92</v>
      </c>
      <c r="E50" s="915">
        <f>IF($B$5=$A$1,'Table 18a'!D47,IF($B$5=$A$2,'Table 18b'!D47,IF($B$5=$A$3,'Table 18c'!D47)))</f>
        <v>59</v>
      </c>
      <c r="F50" s="915">
        <f>IF($B$5=$A$1,'Table 18a'!E47,IF($B$5=$A$2,'Table 18b'!E47,IF($B$5=$A$3,'Table 18c'!E47)))</f>
        <v>48</v>
      </c>
      <c r="G50" s="916">
        <f>IF($B$5=$A$1,'Table 18a'!F47,IF($B$5=$A$2,'Table 18b'!F47,IF($B$5=$A$3,'Table 18c'!F47)))</f>
        <v>211</v>
      </c>
      <c r="H50" s="917">
        <f>IF($B$5=$A$1,'Table 18a'!G47,IF($B$5=$A$2,'Table 18b'!G47,IF($B$5=$A$3,'Table 18c'!G47)))</f>
        <v>0.24024024024024024</v>
      </c>
      <c r="I50" s="917">
        <f>IF($B$5=$A$1,'Table 18a'!H47,IF($B$5=$A$2,'Table 18b'!H47,IF($B$5=$A$3,'Table 18c'!H47)))</f>
        <v>1.4263565891472869</v>
      </c>
      <c r="J50" s="917">
        <f>IF($B$5=$A$1,'Table 18a'!I47,IF($B$5=$A$2,'Table 18b'!I47,IF($B$5=$A$3,'Table 18c'!I47)))</f>
        <v>1.2636538873420433</v>
      </c>
      <c r="K50" s="917">
        <f>IF($B$5=$A$1,'Table 18a'!J47,IF($B$5=$A$2,'Table 18b'!J47,IF($B$5=$A$3,'Table 18c'!J47)))</f>
        <v>0.76960076960076962</v>
      </c>
      <c r="L50" s="918">
        <f>IF($B$5=$A$1,'Table 18a'!K47,IF($B$5=$A$2,'Table 18b'!K47,IF($B$5=$A$3,'Table 18c'!K47)))</f>
        <v>0.94402934991722964</v>
      </c>
    </row>
    <row r="51" spans="2:12">
      <c r="B51" s="170" t="s">
        <v>178</v>
      </c>
      <c r="C51" s="915">
        <f>IF($B$5=$A$1,'Table 18a'!B48,IF($B$5=$A$2,'Table 18b'!B48,IF($B$5=$A$3,'Table 18c'!B48)))</f>
        <v>0</v>
      </c>
      <c r="D51" s="915">
        <f>IF($B$5=$A$1,'Table 18a'!C48,IF($B$5=$A$2,'Table 18b'!C48,IF($B$5=$A$3,'Table 18c'!C48)))</f>
        <v>0</v>
      </c>
      <c r="E51" s="915">
        <f>IF($B$5=$A$1,'Table 18a'!D48,IF($B$5=$A$2,'Table 18b'!D48,IF($B$5=$A$3,'Table 18c'!D48)))</f>
        <v>0</v>
      </c>
      <c r="F51" s="915">
        <f>IF($B$5=$A$1,'Table 18a'!E48,IF($B$5=$A$2,'Table 18b'!E48,IF($B$5=$A$3,'Table 18c'!E48)))</f>
        <v>0</v>
      </c>
      <c r="G51" s="916">
        <f>IF($B$5=$A$1,'Table 18a'!F48,IF($B$5=$A$2,'Table 18b'!F48,IF($B$5=$A$3,'Table 18c'!F48)))</f>
        <v>0</v>
      </c>
      <c r="H51" s="917">
        <f>IF($B$5=$A$1,'Table 18a'!G48,IF($B$5=$A$2,'Table 18b'!G48,IF($B$5=$A$3,'Table 18c'!G48)))</f>
        <v>0</v>
      </c>
      <c r="I51" s="917">
        <f>IF($B$5=$A$1,'Table 18a'!H48,IF($B$5=$A$2,'Table 18b'!H48,IF($B$5=$A$3,'Table 18c'!H48)))</f>
        <v>0</v>
      </c>
      <c r="J51" s="917">
        <f>IF($B$5=$A$1,'Table 18a'!I48,IF($B$5=$A$2,'Table 18b'!I48,IF($B$5=$A$3,'Table 18c'!I48)))</f>
        <v>0</v>
      </c>
      <c r="K51" s="917">
        <f>IF($B$5=$A$1,'Table 18a'!J48,IF($B$5=$A$2,'Table 18b'!J48,IF($B$5=$A$3,'Table 18c'!J48)))</f>
        <v>0</v>
      </c>
      <c r="L51" s="918">
        <f>IF($B$5=$A$1,'Table 18a'!K48,IF($B$5=$A$2,'Table 18b'!K48,IF($B$5=$A$3,'Table 18c'!K48)))</f>
        <v>0</v>
      </c>
    </row>
    <row r="52" spans="2:12">
      <c r="B52" s="170" t="s">
        <v>179</v>
      </c>
      <c r="C52" s="915">
        <f>IF($B$5=$A$1,'Table 18a'!B49,IF($B$5=$A$2,'Table 18b'!B49,IF($B$5=$A$3,'Table 18c'!B49)))</f>
        <v>0</v>
      </c>
      <c r="D52" s="915">
        <f>IF($B$5=$A$1,'Table 18a'!C49,IF($B$5=$A$2,'Table 18b'!C49,IF($B$5=$A$3,'Table 18c'!C49)))</f>
        <v>0</v>
      </c>
      <c r="E52" s="915">
        <f>IF($B$5=$A$1,'Table 18a'!D49,IF($B$5=$A$2,'Table 18b'!D49,IF($B$5=$A$3,'Table 18c'!D49)))</f>
        <v>0</v>
      </c>
      <c r="F52" s="915">
        <f>IF($B$5=$A$1,'Table 18a'!E49,IF($B$5=$A$2,'Table 18b'!E49,IF($B$5=$A$3,'Table 18c'!E49)))</f>
        <v>0</v>
      </c>
      <c r="G52" s="916">
        <f>IF($B$5=$A$1,'Table 18a'!F49,IF($B$5=$A$2,'Table 18b'!F49,IF($B$5=$A$3,'Table 18c'!F49)))</f>
        <v>0</v>
      </c>
      <c r="H52" s="910">
        <f>IF($B$5=$A$1,'Table 18a'!G49,IF($B$5=$A$2,'Table 18b'!G49,IF($B$5=$A$3,'Table 18c'!G49)))</f>
        <v>0</v>
      </c>
      <c r="I52" s="911">
        <f>IF($B$5=$A$1,'Table 18a'!H49,IF($B$5=$A$2,'Table 18b'!H49,IF($B$5=$A$3,'Table 18c'!H49)))</f>
        <v>0</v>
      </c>
      <c r="J52" s="911">
        <f>IF($B$5=$A$1,'Table 18a'!I49,IF($B$5=$A$2,'Table 18b'!I49,IF($B$5=$A$3,'Table 18c'!I49)))</f>
        <v>0</v>
      </c>
      <c r="K52" s="911">
        <f>IF($B$5=$A$1,'Table 18a'!J49,IF($B$5=$A$2,'Table 18b'!J49,IF($B$5=$A$3,'Table 18c'!J49)))</f>
        <v>0</v>
      </c>
      <c r="L52" s="912">
        <f>IF($B$5=$A$1,'Table 18a'!K49,IF($B$5=$A$2,'Table 18b'!K49,IF($B$5=$A$3,'Table 18c'!K49)))</f>
        <v>0</v>
      </c>
    </row>
    <row r="53" spans="2:12">
      <c r="B53" s="170" t="s">
        <v>180</v>
      </c>
      <c r="C53" s="915">
        <f>IF($B$5=$A$1,'Table 18a'!B50,IF($B$5=$A$2,'Table 18b'!B50,IF($B$5=$A$3,'Table 18c'!B50)))</f>
        <v>0</v>
      </c>
      <c r="D53" s="915">
        <f>IF($B$5=$A$1,'Table 18a'!C50,IF($B$5=$A$2,'Table 18b'!C50,IF($B$5=$A$3,'Table 18c'!C50)))</f>
        <v>0</v>
      </c>
      <c r="E53" s="915">
        <f>IF($B$5=$A$1,'Table 18a'!D50,IF($B$5=$A$2,'Table 18b'!D50,IF($B$5=$A$3,'Table 18c'!D50)))</f>
        <v>0</v>
      </c>
      <c r="F53" s="915">
        <f>IF($B$5=$A$1,'Table 18a'!E50,IF($B$5=$A$2,'Table 18b'!E50,IF($B$5=$A$3,'Table 18c'!E50)))</f>
        <v>0</v>
      </c>
      <c r="G53" s="916">
        <f>IF($B$5=$A$1,'Table 18a'!F50,IF($B$5=$A$2,'Table 18b'!F50,IF($B$5=$A$3,'Table 18c'!F50)))</f>
        <v>0</v>
      </c>
      <c r="H53" s="910">
        <f>IF($B$5=$A$1,'Table 18a'!G50,IF($B$5=$A$2,'Table 18b'!G50,IF($B$5=$A$3,'Table 18c'!G50)))</f>
        <v>0</v>
      </c>
      <c r="I53" s="911">
        <f>IF($B$5=$A$1,'Table 18a'!H50,IF($B$5=$A$2,'Table 18b'!H50,IF($B$5=$A$3,'Table 18c'!H50)))</f>
        <v>0</v>
      </c>
      <c r="J53" s="911">
        <f>IF($B$5=$A$1,'Table 18a'!I50,IF($B$5=$A$2,'Table 18b'!I50,IF($B$5=$A$3,'Table 18c'!I50)))</f>
        <v>0</v>
      </c>
      <c r="K53" s="911">
        <f>IF($B$5=$A$1,'Table 18a'!J50,IF($B$5=$A$2,'Table 18b'!J50,IF($B$5=$A$3,'Table 18c'!J50)))</f>
        <v>0</v>
      </c>
      <c r="L53" s="912">
        <f>IF($B$5=$A$1,'Table 18a'!K50,IF($B$5=$A$2,'Table 18b'!K50,IF($B$5=$A$3,'Table 18c'!K50)))</f>
        <v>0</v>
      </c>
    </row>
    <row r="54" spans="2:12">
      <c r="B54" s="171" t="s">
        <v>192</v>
      </c>
      <c r="C54" s="919">
        <f>IF($B$5=$A$1,'Table 18a'!B51,IF($B$5=$A$2,'Table 18b'!B51,IF($B$5=$A$3,'Table 18c'!B51)))</f>
        <v>0</v>
      </c>
      <c r="D54" s="919">
        <f>IF($B$5=$A$1,'Table 18a'!C51,IF($B$5=$A$2,'Table 18b'!C51,IF($B$5=$A$3,'Table 18c'!C51)))</f>
        <v>1</v>
      </c>
      <c r="E54" s="919">
        <f>IF($B$5=$A$1,'Table 18a'!D51,IF($B$5=$A$2,'Table 18b'!D51,IF($B$5=$A$3,'Table 18c'!D51)))</f>
        <v>1</v>
      </c>
      <c r="F54" s="919">
        <f>IF($B$5=$A$1,'Table 18a'!E51,IF($B$5=$A$2,'Table 18b'!E51,IF($B$5=$A$3,'Table 18c'!E51)))</f>
        <v>6</v>
      </c>
      <c r="G54" s="920">
        <f>IF($B$5=$A$1,'Table 18a'!F51,IF($B$5=$A$2,'Table 18b'!F51,IF($B$5=$A$3,'Table 18c'!F51)))</f>
        <v>8</v>
      </c>
      <c r="H54" s="921">
        <f>IF($B$5=$A$1,'Table 18a'!G51,IF($B$5=$A$2,'Table 18b'!G51,IF($B$5=$A$3,'Table 18c'!G51)))</f>
        <v>0</v>
      </c>
      <c r="I54" s="921">
        <f>IF($B$5=$A$1,'Table 18a'!H51,IF($B$5=$A$2,'Table 18b'!H51,IF($B$5=$A$3,'Table 18c'!H51)))</f>
        <v>1.550387596899225E-2</v>
      </c>
      <c r="J54" s="921">
        <f>IF($B$5=$A$1,'Table 18a'!I51,IF($B$5=$A$2,'Table 18b'!I51,IF($B$5=$A$3,'Table 18c'!I51)))</f>
        <v>2.1417862497322766E-2</v>
      </c>
      <c r="K54" s="921">
        <f>IF($B$5=$A$1,'Table 18a'!J51,IF($B$5=$A$2,'Table 18b'!J51,IF($B$5=$A$3,'Table 18c'!J51)))</f>
        <v>9.6200096200096202E-2</v>
      </c>
      <c r="L54" s="922">
        <f>IF($B$5=$A$1,'Table 18a'!K51,IF($B$5=$A$2,'Table 18b'!K51,IF($B$5=$A$3,'Table 18c'!K51)))</f>
        <v>3.5792581987383117E-2</v>
      </c>
    </row>
    <row r="55" spans="2:12">
      <c r="B55" s="564" t="s">
        <v>116</v>
      </c>
      <c r="C55" s="3"/>
      <c r="D55" s="3"/>
      <c r="E55" s="3"/>
      <c r="F55" s="3"/>
      <c r="G55" s="3"/>
      <c r="H55" s="3"/>
      <c r="I55" s="3"/>
      <c r="J55" s="3"/>
      <c r="K55" s="3"/>
      <c r="L55" s="3"/>
    </row>
  </sheetData>
  <sheetProtection password="ECB4" sheet="1" objects="1" scenarios="1"/>
  <dataValidations count="1">
    <dataValidation type="list" allowBlank="1" showInputMessage="1" showErrorMessage="1" sqref="B5" xr:uid="{00000000-0002-0000-2600-000000000000}">
      <formula1>$A$1:$A$3</formula1>
    </dataValidation>
  </dataValidations>
  <hyperlinks>
    <hyperlink ref="B1" location="Contents!A1" display="Return to index" xr:uid="{00000000-0004-0000-2600-000000000000}"/>
  </hyperlinks>
  <pageMargins left="0.70866141732283472" right="0.70866141732283472" top="0.74803149606299213" bottom="0.74803149606299213" header="0.31496062992125984" footer="0.31496062992125984"/>
  <pageSetup paperSize="9" scale="8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pageSetUpPr fitToPage="1"/>
  </sheetPr>
  <dimension ref="A1:W58"/>
  <sheetViews>
    <sheetView showGridLines="0" topLeftCell="B1" workbookViewId="0">
      <selection activeCell="B1" sqref="B1"/>
    </sheetView>
  </sheetViews>
  <sheetFormatPr baseColWidth="10" defaultColWidth="8.83203125" defaultRowHeight="13"/>
  <cols>
    <col min="1" max="1" width="23.5" hidden="1" customWidth="1"/>
    <col min="2" max="2" width="30.1640625" customWidth="1"/>
    <col min="3" max="3" width="9.33203125" bestFit="1" customWidth="1"/>
    <col min="4" max="4" width="8.5" bestFit="1" customWidth="1"/>
    <col min="5" max="5" width="9.5" bestFit="1" customWidth="1"/>
    <col min="6" max="6" width="9.6640625" customWidth="1"/>
    <col min="7" max="7" width="9.5" customWidth="1"/>
    <col min="8" max="8" width="9.5" bestFit="1" customWidth="1"/>
  </cols>
  <sheetData>
    <row r="1" spans="1:23">
      <c r="A1" s="456" t="s">
        <v>367</v>
      </c>
      <c r="B1" s="100" t="s">
        <v>89</v>
      </c>
    </row>
    <row r="2" spans="1:23" ht="30" customHeight="1">
      <c r="A2" s="456" t="s">
        <v>368</v>
      </c>
      <c r="B2" s="1070" t="s">
        <v>435</v>
      </c>
      <c r="C2" s="1070"/>
      <c r="D2" s="1070"/>
      <c r="E2" s="1070"/>
      <c r="F2" s="1070"/>
      <c r="G2" s="1070"/>
    </row>
    <row r="3" spans="1:23">
      <c r="E3" s="6"/>
      <c r="F3" s="6"/>
      <c r="G3" s="6"/>
    </row>
    <row r="4" spans="1:23" ht="14">
      <c r="A4" s="456"/>
      <c r="B4" s="33" t="s">
        <v>362</v>
      </c>
      <c r="C4" s="33"/>
      <c r="D4" s="33"/>
      <c r="E4" s="33"/>
      <c r="F4" s="33"/>
      <c r="G4" s="33"/>
      <c r="H4" s="33"/>
      <c r="I4" s="33"/>
      <c r="J4" s="33"/>
      <c r="K4" s="33"/>
      <c r="L4" s="33"/>
      <c r="M4" s="34"/>
      <c r="N4" s="34"/>
      <c r="O4" s="34"/>
      <c r="P4" s="34"/>
      <c r="Q4" s="34"/>
      <c r="R4" s="34"/>
      <c r="S4" s="34"/>
      <c r="T4" s="34"/>
      <c r="U4" s="414"/>
      <c r="V4" s="414"/>
      <c r="W4" s="35"/>
    </row>
    <row r="5" spans="1:23" ht="14">
      <c r="B5" s="784" t="s">
        <v>367</v>
      </c>
      <c r="C5" s="33"/>
      <c r="D5" s="33"/>
      <c r="E5" s="33"/>
      <c r="F5" s="33"/>
      <c r="G5" s="33"/>
      <c r="H5" s="33"/>
      <c r="I5" s="33"/>
      <c r="J5" s="33"/>
      <c r="K5" s="33"/>
      <c r="L5" s="33"/>
      <c r="M5" s="34"/>
      <c r="N5" s="34"/>
      <c r="O5" s="783"/>
      <c r="P5" s="34"/>
      <c r="Q5" s="34"/>
      <c r="R5" s="34"/>
      <c r="S5" s="34"/>
      <c r="T5" s="34"/>
      <c r="U5" s="414"/>
      <c r="V5" s="414"/>
      <c r="W5" s="35"/>
    </row>
    <row r="6" spans="1:23" ht="12.75" customHeight="1">
      <c r="B6" s="33"/>
      <c r="C6" s="33"/>
      <c r="D6" s="33"/>
      <c r="E6" s="33"/>
      <c r="F6" s="33"/>
      <c r="G6" s="33"/>
      <c r="H6" s="33"/>
      <c r="I6" s="33"/>
      <c r="J6" s="33"/>
      <c r="K6" s="33"/>
      <c r="L6" s="33"/>
      <c r="M6" s="34"/>
      <c r="N6" s="34"/>
      <c r="O6" s="34"/>
      <c r="P6" s="34"/>
      <c r="Q6" s="34"/>
      <c r="R6" s="34"/>
      <c r="S6" s="34"/>
      <c r="T6" s="34"/>
      <c r="U6" s="414"/>
      <c r="V6" s="414"/>
      <c r="W6" s="35"/>
    </row>
    <row r="7" spans="1:23" ht="39.75" customHeight="1">
      <c r="B7" s="133" t="s">
        <v>30</v>
      </c>
      <c r="C7" s="134" t="s">
        <v>137</v>
      </c>
      <c r="D7" s="135" t="s">
        <v>6</v>
      </c>
      <c r="E7" s="136" t="s">
        <v>7</v>
      </c>
      <c r="F7" s="136" t="s">
        <v>8</v>
      </c>
      <c r="G7" s="491" t="s">
        <v>9</v>
      </c>
      <c r="H7" s="490" t="s">
        <v>10</v>
      </c>
    </row>
    <row r="8" spans="1:23">
      <c r="B8" s="606" t="s">
        <v>138</v>
      </c>
      <c r="C8" s="1013">
        <f>IF($B$5=$A$1,'Table 2a'!B5,IF($B$5=$A$2,'Table 2b'!B5))</f>
        <v>5381</v>
      </c>
      <c r="D8" s="608">
        <f>IF($B$5=$A$1,'Table 2a'!C5,IF($B$5=$A$2,'Table 2b'!C5))</f>
        <v>4055</v>
      </c>
      <c r="E8" s="608">
        <f>IF($B$5=$A$1,'Table 2a'!D5,IF($B$5=$A$2,'Table 2b'!D5))</f>
        <v>1039</v>
      </c>
      <c r="F8" s="608">
        <f>IF($B$5=$A$1,'Table 2a'!E5,IF($B$5=$A$2,'Table 2b'!E5))</f>
        <v>75251</v>
      </c>
      <c r="G8" s="1012">
        <f>IF($B$5=$A$1,'Table 2a'!F5,IF($B$5=$A$2,'Table 2b'!F5))</f>
        <v>85726</v>
      </c>
      <c r="H8" s="612">
        <f>IF($B$5=$A$1,'Table 2b'!G5,IF($B$5=$A$2,'Table 2b'!G5))</f>
        <v>20.396544954848842</v>
      </c>
    </row>
    <row r="9" spans="1:23" s="99" customFormat="1">
      <c r="B9" s="251" t="s">
        <v>11</v>
      </c>
      <c r="C9" s="256">
        <f>IF($B$5=$A$1,'Table 2a'!B6,IF($B$5=$A$2,'Table 2b'!B6))</f>
        <v>2719</v>
      </c>
      <c r="D9" s="231">
        <f>IF($B$5=$A$1,'Table 2a'!C6,IF($B$5=$A$2,'Table 2b'!C6))</f>
        <v>1544</v>
      </c>
      <c r="E9" s="231">
        <f>IF($B$5=$A$1,'Table 2a'!D6,IF($B$5=$A$2,'Table 2b'!D6))</f>
        <v>514</v>
      </c>
      <c r="F9" s="231">
        <f>IF($B$5=$A$1,'Table 2a'!E6,IF($B$5=$A$2,'Table 2b'!E6))</f>
        <v>28033</v>
      </c>
      <c r="G9" s="492">
        <f>IF($B$5=$A$1,'Table 2a'!F6,IF($B$5=$A$2,'Table 2b'!F6))</f>
        <v>32810</v>
      </c>
      <c r="H9" s="232">
        <f>IF($B$5=$A$1,'Table 2b'!G6,IF($B$5=$A$2,'Table 2b'!G6))</f>
        <v>24.9757045675413</v>
      </c>
    </row>
    <row r="10" spans="1:23">
      <c r="B10" s="610" t="s">
        <v>12</v>
      </c>
      <c r="C10" s="607">
        <f>IF($B$5=$A$1,'Table 2a'!B7,IF($B$5=$A$2,'Table 2b'!B7))</f>
        <v>270</v>
      </c>
      <c r="D10" s="608">
        <f>IF($B$5=$A$1,'Table 2a'!C7,IF($B$5=$A$2,'Table 2b'!C7))</f>
        <v>465</v>
      </c>
      <c r="E10" s="608">
        <f>IF($B$5=$A$1,'Table 2a'!D7,IF($B$5=$A$2,'Table 2b'!D7))</f>
        <v>177</v>
      </c>
      <c r="F10" s="608">
        <f>IF($B$5=$A$1,'Table 2a'!E7,IF($B$5=$A$2,'Table 2b'!E7))</f>
        <v>2142</v>
      </c>
      <c r="G10" s="609">
        <f>IF($B$5=$A$1,'Table 2a'!F7,IF($B$5=$A$2,'Table 2b'!F7))</f>
        <v>3054</v>
      </c>
      <c r="H10" s="612">
        <f>IF($B$5=$A$1,'Table 2b'!G7,IF($B$5=$A$2,'Table 2b'!G7))</f>
        <v>27.570093457943923</v>
      </c>
    </row>
    <row r="11" spans="1:23" s="99" customFormat="1">
      <c r="B11" s="252" t="s">
        <v>162</v>
      </c>
      <c r="C11" s="257">
        <f>IF($B$5=$A$1,'Table 2a'!B8,IF($B$5=$A$2,'Table 2b'!B8))</f>
        <v>2</v>
      </c>
      <c r="D11" s="235">
        <f>IF($B$5=$A$1,'Table 2a'!C8,IF($B$5=$A$2,'Table 2b'!C8))</f>
        <v>10</v>
      </c>
      <c r="E11" s="235">
        <f>IF($B$5=$A$1,'Table 2a'!D8,IF($B$5=$A$2,'Table 2b'!D8))</f>
        <v>6</v>
      </c>
      <c r="F11" s="235">
        <f>IF($B$5=$A$1,'Table 2a'!E8,IF($B$5=$A$2,'Table 2b'!E8))</f>
        <v>81</v>
      </c>
      <c r="G11" s="493">
        <f>IF($B$5=$A$1,'Table 2a'!F8,IF($B$5=$A$2,'Table 2b'!F8))</f>
        <v>99</v>
      </c>
      <c r="H11" s="236">
        <f>IF($B$5=$A$1,'Table 2b'!G8,IF($B$5=$A$2,'Table 2b'!G8))</f>
        <v>37.5</v>
      </c>
    </row>
    <row r="12" spans="1:23" s="99" customFormat="1">
      <c r="B12" s="254" t="s">
        <v>195</v>
      </c>
      <c r="C12" s="257">
        <f>IF($B$5=$A$1,'Table 2a'!B9,IF($B$5=$A$2,'Table 2b'!B9))</f>
        <v>164</v>
      </c>
      <c r="D12" s="235">
        <f>IF($B$5=$A$1,'Table 2a'!C9,IF($B$5=$A$2,'Table 2b'!C9))</f>
        <v>354</v>
      </c>
      <c r="E12" s="235">
        <f>IF($B$5=$A$1,'Table 2a'!D9,IF($B$5=$A$2,'Table 2b'!D9))</f>
        <v>138</v>
      </c>
      <c r="F12" s="235">
        <f>IF($B$5=$A$1,'Table 2a'!E9,IF($B$5=$A$2,'Table 2b'!E9))</f>
        <v>1298</v>
      </c>
      <c r="G12" s="493">
        <f>IF($B$5=$A$1,'Table 2a'!F9,IF($B$5=$A$2,'Table 2b'!F9))</f>
        <v>1954</v>
      </c>
      <c r="H12" s="236">
        <f>IF($B$5=$A$1,'Table 2b'!G9,IF($B$5=$A$2,'Table 2b'!G9))</f>
        <v>28.04878048780488</v>
      </c>
      <c r="M12" s="1014"/>
      <c r="N12" s="302"/>
    </row>
    <row r="13" spans="1:23" s="99" customFormat="1">
      <c r="B13" s="252" t="s">
        <v>163</v>
      </c>
      <c r="C13" s="257">
        <f>IF($B$5=$A$1,'Table 2a'!B10,IF($B$5=$A$2,'Table 2b'!B10))</f>
        <v>76</v>
      </c>
      <c r="D13" s="235">
        <f>IF($B$5=$A$1,'Table 2a'!C10,IF($B$5=$A$2,'Table 2b'!C10))</f>
        <v>42</v>
      </c>
      <c r="E13" s="235">
        <f>IF($B$5=$A$1,'Table 2a'!D10,IF($B$5=$A$2,'Table 2b'!D10))</f>
        <v>22</v>
      </c>
      <c r="F13" s="235">
        <f>IF($B$5=$A$1,'Table 2a'!E10,IF($B$5=$A$2,'Table 2b'!E10))</f>
        <v>410</v>
      </c>
      <c r="G13" s="493">
        <f>IF($B$5=$A$1,'Table 2a'!F10,IF($B$5=$A$2,'Table 2b'!F10))</f>
        <v>550</v>
      </c>
      <c r="H13" s="236">
        <f>IF($B$5=$A$1,'Table 2b'!G10,IF($B$5=$A$2,'Table 2b'!G10))</f>
        <v>34.375</v>
      </c>
      <c r="M13" s="1014"/>
      <c r="N13" s="1015"/>
    </row>
    <row r="14" spans="1:23" s="99" customFormat="1">
      <c r="B14" s="254" t="s">
        <v>484</v>
      </c>
      <c r="C14" s="257">
        <f>IF($B$5=$A$1,'Table 2a'!B11,IF($B$5=$A$2,'Table 2b'!B11))</f>
        <v>5</v>
      </c>
      <c r="D14" s="235">
        <f>IF($B$5=$A$1,'Table 2a'!C11,IF($B$5=$A$2,'Table 2b'!C11))</f>
        <v>32</v>
      </c>
      <c r="E14" s="235">
        <f>IF($B$5=$A$1,'Table 2a'!D11,IF($B$5=$A$2,'Table 2b'!D11))</f>
        <v>3</v>
      </c>
      <c r="F14" s="235">
        <f>IF($B$5=$A$1,'Table 2a'!E11,IF($B$5=$A$2,'Table 2b'!E11))</f>
        <v>206</v>
      </c>
      <c r="G14" s="493">
        <f>IF($B$5=$A$1,'Table 2a'!F11,IF($B$5=$A$2,'Table 2b'!F11))</f>
        <v>246</v>
      </c>
      <c r="H14" s="236">
        <f>IF($B$5=$A$1,'Table 2b'!G11,IF($B$5=$A$2,'Table 2b'!G11))</f>
        <v>8.5714285714285712</v>
      </c>
    </row>
    <row r="15" spans="1:23" s="99" customFormat="1">
      <c r="B15" s="252" t="s">
        <v>196</v>
      </c>
      <c r="C15" s="257">
        <f>IF($B$5=$A$1,'Table 2a'!B12,IF($B$5=$A$2,'Table 2b'!B12))</f>
        <v>23</v>
      </c>
      <c r="D15" s="235">
        <f>IF($B$5=$A$1,'Table 2a'!C12,IF($B$5=$A$2,'Table 2b'!C12))</f>
        <v>27</v>
      </c>
      <c r="E15" s="235">
        <f>IF($B$5=$A$1,'Table 2a'!D12,IF($B$5=$A$2,'Table 2b'!D12))</f>
        <v>8</v>
      </c>
      <c r="F15" s="235">
        <f>IF($B$5=$A$1,'Table 2a'!E12,IF($B$5=$A$2,'Table 2b'!E12))</f>
        <v>147</v>
      </c>
      <c r="G15" s="493">
        <f>IF($B$5=$A$1,'Table 2a'!F12,IF($B$5=$A$2,'Table 2b'!F12))</f>
        <v>205</v>
      </c>
      <c r="H15" s="236">
        <f>IF($B$5=$A$1,'Table 2b'!G12,IF($B$5=$A$2,'Table 2b'!G12))</f>
        <v>22.857142857142858</v>
      </c>
    </row>
    <row r="16" spans="1:23">
      <c r="B16" s="610" t="s">
        <v>139</v>
      </c>
      <c r="C16" s="607">
        <f>IF($B$5=$A$1,'Table 2a'!B13,IF($B$5=$A$2,'Table 2b'!B13))</f>
        <v>73</v>
      </c>
      <c r="D16" s="608">
        <f>IF($B$5=$A$1,'Table 2a'!C13,IF($B$5=$A$2,'Table 2b'!C13))</f>
        <v>266</v>
      </c>
      <c r="E16" s="608">
        <f>IF($B$5=$A$1,'Table 2a'!D13,IF($B$5=$A$2,'Table 2b'!D13))</f>
        <v>157</v>
      </c>
      <c r="F16" s="608">
        <f>IF($B$5=$A$1,'Table 2a'!E13,IF($B$5=$A$2,'Table 2b'!E13))</f>
        <v>1204</v>
      </c>
      <c r="G16" s="609">
        <f>IF($B$5=$A$1,'Table 2a'!F13,IF($B$5=$A$2,'Table 2b'!F13))</f>
        <v>1700</v>
      </c>
      <c r="H16" s="612">
        <f>IF($B$5=$A$1,'Table 2b'!G13,IF($B$5=$A$2,'Table 2b'!G13))</f>
        <v>37.115839243498819</v>
      </c>
    </row>
    <row r="17" spans="2:8" s="99" customFormat="1">
      <c r="B17" s="252" t="s">
        <v>164</v>
      </c>
      <c r="C17" s="257">
        <f>IF($B$5=$A$1,'Table 2a'!B14,IF($B$5=$A$2,'Table 2b'!B14))</f>
        <v>1</v>
      </c>
      <c r="D17" s="235">
        <f>IF($B$5=$A$1,'Table 2a'!C14,IF($B$5=$A$2,'Table 2b'!C14))</f>
        <v>95</v>
      </c>
      <c r="E17" s="235">
        <f>IF($B$5=$A$1,'Table 2a'!D14,IF($B$5=$A$2,'Table 2b'!D14))</f>
        <v>74</v>
      </c>
      <c r="F17" s="235">
        <f>IF($B$5=$A$1,'Table 2a'!E14,IF($B$5=$A$2,'Table 2b'!E14))</f>
        <v>130</v>
      </c>
      <c r="G17" s="493">
        <f>IF($B$5=$A$1,'Table 2a'!F14,IF($B$5=$A$2,'Table 2b'!F14))</f>
        <v>300</v>
      </c>
      <c r="H17" s="236">
        <f>IF($B$5=$A$1,'Table 2b'!G14,IF($B$5=$A$2,'Table 2b'!G14))</f>
        <v>43.786982248520715</v>
      </c>
    </row>
    <row r="18" spans="2:8" s="99" customFormat="1">
      <c r="B18" s="252" t="s">
        <v>165</v>
      </c>
      <c r="C18" s="257">
        <f>IF($B$5=$A$1,'Table 2a'!B15,IF($B$5=$A$2,'Table 2b'!B15))</f>
        <v>14</v>
      </c>
      <c r="D18" s="235">
        <f>IF($B$5=$A$1,'Table 2a'!C15,IF($B$5=$A$2,'Table 2b'!C15))</f>
        <v>96</v>
      </c>
      <c r="E18" s="235">
        <f>IF($B$5=$A$1,'Table 2a'!D15,IF($B$5=$A$2,'Table 2b'!D15))</f>
        <v>60</v>
      </c>
      <c r="F18" s="235">
        <f>IF($B$5=$A$1,'Table 2a'!E15,IF($B$5=$A$2,'Table 2b'!E15))</f>
        <v>305</v>
      </c>
      <c r="G18" s="493">
        <f>IF($B$5=$A$1,'Table 2a'!F15,IF($B$5=$A$2,'Table 2b'!F15))</f>
        <v>475</v>
      </c>
      <c r="H18" s="236">
        <f>IF($B$5=$A$1,'Table 2b'!G15,IF($B$5=$A$2,'Table 2b'!G15))</f>
        <v>38.461538461538467</v>
      </c>
    </row>
    <row r="19" spans="2:8" s="99" customFormat="1">
      <c r="B19" s="254" t="s">
        <v>187</v>
      </c>
      <c r="C19" s="257">
        <f>IF($B$5=$A$1,'Table 2a'!B16,IF($B$5=$A$2,'Table 2b'!B16))</f>
        <v>10</v>
      </c>
      <c r="D19" s="235">
        <f>IF($B$5=$A$1,'Table 2a'!C16,IF($B$5=$A$2,'Table 2b'!C16))</f>
        <v>18</v>
      </c>
      <c r="E19" s="235">
        <f>IF($B$5=$A$1,'Table 2a'!D16,IF($B$5=$A$2,'Table 2b'!D16))</f>
        <v>1</v>
      </c>
      <c r="F19" s="235">
        <f>IF($B$5=$A$1,'Table 2a'!E16,IF($B$5=$A$2,'Table 2b'!E16))</f>
        <v>45</v>
      </c>
      <c r="G19" s="493">
        <f>IF($B$5=$A$1,'Table 2a'!F16,IF($B$5=$A$2,'Table 2b'!F16))</f>
        <v>74</v>
      </c>
      <c r="H19" s="236">
        <f>IF($B$5=$A$1,'Table 2b'!G16,IF($B$5=$A$2,'Table 2b'!G16))</f>
        <v>5.2631578947368416</v>
      </c>
    </row>
    <row r="20" spans="2:8" s="99" customFormat="1">
      <c r="B20" s="252" t="s">
        <v>166</v>
      </c>
      <c r="C20" s="257">
        <f>IF($B$5=$A$1,'Table 2a'!B17,IF($B$5=$A$2,'Table 2b'!B17))</f>
        <v>48</v>
      </c>
      <c r="D20" s="235">
        <f>IF($B$5=$A$1,'Table 2a'!C17,IF($B$5=$A$2,'Table 2b'!C17))</f>
        <v>57</v>
      </c>
      <c r="E20" s="235">
        <f>IF($B$5=$A$1,'Table 2a'!D17,IF($B$5=$A$2,'Table 2b'!D17))</f>
        <v>22</v>
      </c>
      <c r="F20" s="235">
        <f>IF($B$5=$A$1,'Table 2a'!E17,IF($B$5=$A$2,'Table 2b'!E17))</f>
        <v>724</v>
      </c>
      <c r="G20" s="493">
        <f>IF($B$5=$A$1,'Table 2a'!F17,IF($B$5=$A$2,'Table 2b'!F17))</f>
        <v>851</v>
      </c>
      <c r="H20" s="236">
        <f>IF($B$5=$A$1,'Table 2b'!G17,IF($B$5=$A$2,'Table 2b'!G17))</f>
        <v>27.848101265822784</v>
      </c>
    </row>
    <row r="21" spans="2:8">
      <c r="B21" s="610" t="s">
        <v>13</v>
      </c>
      <c r="C21" s="607">
        <f>IF($B$5=$A$1,'Table 2a'!B18,IF($B$5=$A$2,'Table 2b'!B18))</f>
        <v>832</v>
      </c>
      <c r="D21" s="608">
        <f>IF($B$5=$A$1,'Table 2a'!C18,IF($B$5=$A$2,'Table 2b'!C18))</f>
        <v>198</v>
      </c>
      <c r="E21" s="608">
        <f>IF($B$5=$A$1,'Table 2a'!D18,IF($B$5=$A$2,'Table 2b'!D18))</f>
        <v>43</v>
      </c>
      <c r="F21" s="608">
        <f>IF($B$5=$A$1,'Table 2a'!E18,IF($B$5=$A$2,'Table 2b'!E18))</f>
        <v>9076</v>
      </c>
      <c r="G21" s="609">
        <f>IF($B$5=$A$1,'Table 2a'!F18,IF($B$5=$A$2,'Table 2b'!F18))</f>
        <v>10149</v>
      </c>
      <c r="H21" s="612">
        <f>IF($B$5=$A$1,'Table 2b'!G18,IF($B$5=$A$2,'Table 2b'!G18))</f>
        <v>17.842323651452283</v>
      </c>
    </row>
    <row r="22" spans="2:8" s="99" customFormat="1">
      <c r="B22" s="252" t="s">
        <v>167</v>
      </c>
      <c r="C22" s="257">
        <f>IF($B$5=$A$1,'Table 2a'!B19,IF($B$5=$A$2,'Table 2b'!B19))</f>
        <v>76</v>
      </c>
      <c r="D22" s="235">
        <f>IF($B$5=$A$1,'Table 2a'!C19,IF($B$5=$A$2,'Table 2b'!C19))</f>
        <v>19</v>
      </c>
      <c r="E22" s="235">
        <f>IF($B$5=$A$1,'Table 2a'!D19,IF($B$5=$A$2,'Table 2b'!D19))</f>
        <v>17</v>
      </c>
      <c r="F22" s="235">
        <f>IF($B$5=$A$1,'Table 2a'!E19,IF($B$5=$A$2,'Table 2b'!E19))</f>
        <v>796</v>
      </c>
      <c r="G22" s="493">
        <f>IF($B$5=$A$1,'Table 2a'!F19,IF($B$5=$A$2,'Table 2b'!F19))</f>
        <v>908</v>
      </c>
      <c r="H22" s="236">
        <f>IF($B$5=$A$1,'Table 2b'!G19,IF($B$5=$A$2,'Table 2b'!G19))</f>
        <v>47.222222222222221</v>
      </c>
    </row>
    <row r="23" spans="2:8" s="99" customFormat="1">
      <c r="B23" s="254" t="s">
        <v>193</v>
      </c>
      <c r="C23" s="257">
        <f>IF($B$5=$A$1,'Table 2a'!B20,IF($B$5=$A$2,'Table 2b'!B20))</f>
        <v>11</v>
      </c>
      <c r="D23" s="235">
        <f>IF($B$5=$A$1,'Table 2a'!C20,IF($B$5=$A$2,'Table 2b'!C20))</f>
        <v>1</v>
      </c>
      <c r="E23" s="235">
        <f>IF($B$5=$A$1,'Table 2a'!D20,IF($B$5=$A$2,'Table 2b'!D20))</f>
        <v>1</v>
      </c>
      <c r="F23" s="235">
        <f>IF($B$5=$A$1,'Table 2a'!E20,IF($B$5=$A$2,'Table 2b'!E20))</f>
        <v>111</v>
      </c>
      <c r="G23" s="493">
        <f>IF($B$5=$A$1,'Table 2a'!F20,IF($B$5=$A$2,'Table 2b'!F20))</f>
        <v>124</v>
      </c>
      <c r="H23" s="236">
        <f>IF($B$5=$A$1,'Table 2b'!G20,IF($B$5=$A$2,'Table 2b'!G20))</f>
        <v>50</v>
      </c>
    </row>
    <row r="24" spans="2:8" s="99" customFormat="1">
      <c r="B24" s="252" t="s">
        <v>128</v>
      </c>
      <c r="C24" s="257">
        <f>IF($B$5=$A$1,'Table 2a'!B21,IF($B$5=$A$2,'Table 2b'!B21))</f>
        <v>7</v>
      </c>
      <c r="D24" s="235">
        <f>IF($B$5=$A$1,'Table 2a'!C21,IF($B$5=$A$2,'Table 2b'!C21))</f>
        <v>5</v>
      </c>
      <c r="E24" s="235">
        <f>IF($B$5=$A$1,'Table 2a'!D21,IF($B$5=$A$2,'Table 2b'!D21))</f>
        <v>0</v>
      </c>
      <c r="F24" s="235">
        <f>IF($B$5=$A$1,'Table 2a'!E21,IF($B$5=$A$2,'Table 2b'!E21))</f>
        <v>89</v>
      </c>
      <c r="G24" s="493">
        <f>IF($B$5=$A$1,'Table 2a'!F21,IF($B$5=$A$2,'Table 2b'!F21))</f>
        <v>101</v>
      </c>
      <c r="H24" s="236">
        <f>IF($B$5=$A$1,'Table 2b'!G21,IF($B$5=$A$2,'Table 2b'!G21))</f>
        <v>0</v>
      </c>
    </row>
    <row r="25" spans="2:8" s="99" customFormat="1">
      <c r="B25" s="252" t="s">
        <v>123</v>
      </c>
      <c r="C25" s="257">
        <f>IF($B$5=$A$1,'Table 2a'!B22,IF($B$5=$A$2,'Table 2b'!B22))</f>
        <v>61</v>
      </c>
      <c r="D25" s="235">
        <f>IF($B$5=$A$1,'Table 2a'!C22,IF($B$5=$A$2,'Table 2b'!C22))</f>
        <v>20</v>
      </c>
      <c r="E25" s="235">
        <f>IF($B$5=$A$1,'Table 2a'!D22,IF($B$5=$A$2,'Table 2b'!D22))</f>
        <v>2</v>
      </c>
      <c r="F25" s="235">
        <f>IF($B$5=$A$1,'Table 2a'!E22,IF($B$5=$A$2,'Table 2b'!E22))</f>
        <v>200</v>
      </c>
      <c r="G25" s="493">
        <f>IF($B$5=$A$1,'Table 2a'!F22,IF($B$5=$A$2,'Table 2b'!F22))</f>
        <v>283</v>
      </c>
      <c r="H25" s="236">
        <f>IF($B$5=$A$1,'Table 2b'!G22,IF($B$5=$A$2,'Table 2b'!G22))</f>
        <v>9.0909090909090917</v>
      </c>
    </row>
    <row r="26" spans="2:8" s="99" customFormat="1">
      <c r="B26" s="252" t="s">
        <v>14</v>
      </c>
      <c r="C26" s="257">
        <f>IF($B$5=$A$1,'Table 2a'!B23,IF($B$5=$A$2,'Table 2b'!B23))</f>
        <v>366</v>
      </c>
      <c r="D26" s="235">
        <f>IF($B$5=$A$1,'Table 2a'!C23,IF($B$5=$A$2,'Table 2b'!C23))</f>
        <v>17</v>
      </c>
      <c r="E26" s="235">
        <f>IF($B$5=$A$1,'Table 2a'!D23,IF($B$5=$A$2,'Table 2b'!D23))</f>
        <v>1</v>
      </c>
      <c r="F26" s="235">
        <f>IF($B$5=$A$1,'Table 2a'!E23,IF($B$5=$A$2,'Table 2b'!E23))</f>
        <v>5395</v>
      </c>
      <c r="G26" s="493">
        <f>IF($B$5=$A$1,'Table 2a'!F23,IF($B$5=$A$2,'Table 2b'!F23))</f>
        <v>5779</v>
      </c>
      <c r="H26" s="236">
        <f>IF($B$5=$A$1,'Table 2b'!G23,IF($B$5=$A$2,'Table 2b'!G23))</f>
        <v>5.5555555555555554</v>
      </c>
    </row>
    <row r="27" spans="2:8" s="99" customFormat="1">
      <c r="B27" s="252" t="s">
        <v>15</v>
      </c>
      <c r="C27" s="257">
        <f>IF($B$5=$A$1,'Table 2a'!B24,IF($B$5=$A$2,'Table 2b'!B24))</f>
        <v>200</v>
      </c>
      <c r="D27" s="235">
        <f>IF($B$5=$A$1,'Table 2a'!C24,IF($B$5=$A$2,'Table 2b'!C24))</f>
        <v>86</v>
      </c>
      <c r="E27" s="235">
        <f>IF($B$5=$A$1,'Table 2a'!D24,IF($B$5=$A$2,'Table 2b'!D24))</f>
        <v>8</v>
      </c>
      <c r="F27" s="235">
        <f>IF($B$5=$A$1,'Table 2a'!E24,IF($B$5=$A$2,'Table 2b'!E24))</f>
        <v>1460</v>
      </c>
      <c r="G27" s="493">
        <f>IF($B$5=$A$1,'Table 2a'!F24,IF($B$5=$A$2,'Table 2b'!F24))</f>
        <v>1754</v>
      </c>
      <c r="H27" s="236">
        <f>IF($B$5=$A$1,'Table 2b'!G24,IF($B$5=$A$2,'Table 2b'!G24))</f>
        <v>8.5106382978723403</v>
      </c>
    </row>
    <row r="28" spans="2:8" s="99" customFormat="1">
      <c r="B28" s="252" t="s">
        <v>16</v>
      </c>
      <c r="C28" s="257">
        <f>IF($B$5=$A$1,'Table 2a'!B25,IF($B$5=$A$2,'Table 2b'!B25))</f>
        <v>43</v>
      </c>
      <c r="D28" s="235">
        <f>IF($B$5=$A$1,'Table 2a'!C25,IF($B$5=$A$2,'Table 2b'!C25))</f>
        <v>25</v>
      </c>
      <c r="E28" s="235">
        <f>IF($B$5=$A$1,'Table 2a'!D25,IF($B$5=$A$2,'Table 2b'!D25))</f>
        <v>7</v>
      </c>
      <c r="F28" s="235">
        <f>IF($B$5=$A$1,'Table 2a'!E25,IF($B$5=$A$2,'Table 2b'!E25))</f>
        <v>410</v>
      </c>
      <c r="G28" s="493">
        <f>IF($B$5=$A$1,'Table 2a'!F25,IF($B$5=$A$2,'Table 2b'!F25))</f>
        <v>485</v>
      </c>
      <c r="H28" s="236">
        <f>IF($B$5=$A$1,'Table 2b'!G25,IF($B$5=$A$2,'Table 2b'!G25))</f>
        <v>21.875</v>
      </c>
    </row>
    <row r="29" spans="2:8" s="99" customFormat="1">
      <c r="B29" s="252" t="s">
        <v>130</v>
      </c>
      <c r="C29" s="257">
        <f>IF($B$5=$A$1,'Table 2a'!B26,IF($B$5=$A$2,'Table 2b'!B26))</f>
        <v>68</v>
      </c>
      <c r="D29" s="235">
        <f>IF($B$5=$A$1,'Table 2a'!C26,IF($B$5=$A$2,'Table 2b'!C26))</f>
        <v>25</v>
      </c>
      <c r="E29" s="235">
        <f>IF($B$5=$A$1,'Table 2a'!D26,IF($B$5=$A$2,'Table 2b'!D26))</f>
        <v>7</v>
      </c>
      <c r="F29" s="235">
        <f>IF($B$5=$A$1,'Table 2a'!E26,IF($B$5=$A$2,'Table 2b'!E26))</f>
        <v>615</v>
      </c>
      <c r="G29" s="493">
        <f>IF($B$5=$A$1,'Table 2a'!F26,IF($B$5=$A$2,'Table 2b'!F26))</f>
        <v>715</v>
      </c>
      <c r="H29" s="236">
        <f>IF($B$5=$A$1,'Table 2b'!G26,IF($B$5=$A$2,'Table 2b'!G26))</f>
        <v>21.875</v>
      </c>
    </row>
    <row r="30" spans="2:8">
      <c r="B30" s="610" t="s">
        <v>140</v>
      </c>
      <c r="C30" s="607">
        <f>IF($B$5=$A$1,'Table 2a'!B27,IF($B$5=$A$2,'Table 2b'!B27))</f>
        <v>187</v>
      </c>
      <c r="D30" s="608">
        <f>IF($B$5=$A$1,'Table 2a'!C27,IF($B$5=$A$2,'Table 2b'!C27))</f>
        <v>118</v>
      </c>
      <c r="E30" s="608">
        <f>IF($B$5=$A$1,'Table 2a'!D27,IF($B$5=$A$2,'Table 2b'!D27))</f>
        <v>20</v>
      </c>
      <c r="F30" s="608">
        <f>IF($B$5=$A$1,'Table 2a'!E27,IF($B$5=$A$2,'Table 2b'!E27))</f>
        <v>1693</v>
      </c>
      <c r="G30" s="609">
        <f>IF($B$5=$A$1,'Table 2a'!F27,IF($B$5=$A$2,'Table 2b'!F27))</f>
        <v>2018</v>
      </c>
      <c r="H30" s="612">
        <f>IF($B$5=$A$1,'Table 2b'!G27,IF($B$5=$A$2,'Table 2b'!G27))</f>
        <v>14.492753623188406</v>
      </c>
    </row>
    <row r="31" spans="2:8" s="99" customFormat="1">
      <c r="B31" s="252" t="s">
        <v>168</v>
      </c>
      <c r="C31" s="257">
        <f>IF($B$5=$A$1,'Table 2a'!B28,IF($B$5=$A$2,'Table 2b'!B28))</f>
        <v>13</v>
      </c>
      <c r="D31" s="235">
        <f>IF($B$5=$A$1,'Table 2a'!C28,IF($B$5=$A$2,'Table 2b'!C28))</f>
        <v>6</v>
      </c>
      <c r="E31" s="235">
        <f>IF($B$5=$A$1,'Table 2a'!D28,IF($B$5=$A$2,'Table 2b'!D28))</f>
        <v>6</v>
      </c>
      <c r="F31" s="235">
        <f>IF($B$5=$A$1,'Table 2a'!E28,IF($B$5=$A$2,'Table 2b'!E28))</f>
        <v>121</v>
      </c>
      <c r="G31" s="493">
        <f>IF($B$5=$A$1,'Table 2a'!F28,IF($B$5=$A$2,'Table 2b'!F28))</f>
        <v>146</v>
      </c>
      <c r="H31" s="236">
        <f>IF($B$5=$A$1,'Table 2b'!G28,IF($B$5=$A$2,'Table 2b'!G28))</f>
        <v>50</v>
      </c>
    </row>
    <row r="32" spans="2:8" s="99" customFormat="1">
      <c r="B32" s="252" t="s">
        <v>169</v>
      </c>
      <c r="C32" s="257">
        <f>IF($B$5=$A$1,'Table 2a'!B29,IF($B$5=$A$2,'Table 2b'!B29))</f>
        <v>174</v>
      </c>
      <c r="D32" s="235">
        <f>IF($B$5=$A$1,'Table 2a'!C29,IF($B$5=$A$2,'Table 2b'!C29))</f>
        <v>112</v>
      </c>
      <c r="E32" s="235">
        <f>IF($B$5=$A$1,'Table 2a'!D29,IF($B$5=$A$2,'Table 2b'!D29))</f>
        <v>14</v>
      </c>
      <c r="F32" s="235">
        <f>IF($B$5=$A$1,'Table 2a'!E29,IF($B$5=$A$2,'Table 2b'!E29))</f>
        <v>1572</v>
      </c>
      <c r="G32" s="493">
        <f>IF($B$5=$A$1,'Table 2a'!F29,IF($B$5=$A$2,'Table 2b'!F29))</f>
        <v>1872</v>
      </c>
      <c r="H32" s="236">
        <f>IF($B$5=$A$1,'Table 2b'!G29,IF($B$5=$A$2,'Table 2b'!G29))</f>
        <v>11.111111111111111</v>
      </c>
    </row>
    <row r="33" spans="2:8">
      <c r="B33" s="610" t="s">
        <v>17</v>
      </c>
      <c r="C33" s="607">
        <f>IF($B$5=$A$1,'Table 2a'!B30,IF($B$5=$A$2,'Table 2b'!B30))</f>
        <v>1357</v>
      </c>
      <c r="D33" s="608">
        <f>IF($B$5=$A$1,'Table 2a'!C30,IF($B$5=$A$2,'Table 2b'!C30))</f>
        <v>497</v>
      </c>
      <c r="E33" s="608">
        <f>IF($B$5=$A$1,'Table 2a'!D30,IF($B$5=$A$2,'Table 2b'!D30))</f>
        <v>117</v>
      </c>
      <c r="F33" s="608">
        <f>IF($B$5=$A$1,'Table 2a'!E30,IF($B$5=$A$2,'Table 2b'!E30))</f>
        <v>13918</v>
      </c>
      <c r="G33" s="609">
        <f>IF($B$5=$A$1,'Table 2a'!F30,IF($B$5=$A$2,'Table 2b'!F30))</f>
        <v>15889</v>
      </c>
      <c r="H33" s="612">
        <f>IF($B$5=$A$1,'Table 2b'!G30,IF($B$5=$A$2,'Table 2b'!G30))</f>
        <v>19.055374592833875</v>
      </c>
    </row>
    <row r="34" spans="2:8" s="99" customFormat="1">
      <c r="B34" s="252" t="s">
        <v>170</v>
      </c>
      <c r="C34" s="257">
        <f>IF($B$5=$A$1,'Table 2a'!B31,IF($B$5=$A$2,'Table 2b'!B31))</f>
        <v>644</v>
      </c>
      <c r="D34" s="235">
        <f>IF($B$5=$A$1,'Table 2a'!C31,IF($B$5=$A$2,'Table 2b'!C31))</f>
        <v>243</v>
      </c>
      <c r="E34" s="235">
        <f>IF($B$5=$A$1,'Table 2a'!D31,IF($B$5=$A$2,'Table 2b'!D31))</f>
        <v>45</v>
      </c>
      <c r="F34" s="235">
        <f>IF($B$5=$A$1,'Table 2a'!E31,IF($B$5=$A$2,'Table 2b'!E31))</f>
        <v>7652</v>
      </c>
      <c r="G34" s="493">
        <f>IF($B$5=$A$1,'Table 2a'!F31,IF($B$5=$A$2,'Table 2b'!F31))</f>
        <v>8584</v>
      </c>
      <c r="H34" s="236">
        <f>IF($B$5=$A$1,'Table 2b'!G31,IF($B$5=$A$2,'Table 2b'!G31))</f>
        <v>15.625</v>
      </c>
    </row>
    <row r="35" spans="2:8" s="99" customFormat="1">
      <c r="B35" s="254" t="s">
        <v>188</v>
      </c>
      <c r="C35" s="257">
        <f>IF($B$5=$A$1,'Table 2a'!B32,IF($B$5=$A$2,'Table 2b'!B32))</f>
        <v>143</v>
      </c>
      <c r="D35" s="235">
        <f>IF($B$5=$A$1,'Table 2a'!C32,IF($B$5=$A$2,'Table 2b'!C32))</f>
        <v>147</v>
      </c>
      <c r="E35" s="235">
        <f>IF($B$5=$A$1,'Table 2a'!D32,IF($B$5=$A$2,'Table 2b'!D32))</f>
        <v>47</v>
      </c>
      <c r="F35" s="235">
        <f>IF($B$5=$A$1,'Table 2a'!E32,IF($B$5=$A$2,'Table 2b'!E32))</f>
        <v>1735</v>
      </c>
      <c r="G35" s="493">
        <f>IF($B$5=$A$1,'Table 2a'!F32,IF($B$5=$A$2,'Table 2b'!F32))</f>
        <v>2072</v>
      </c>
      <c r="H35" s="236">
        <f>IF($B$5=$A$1,'Table 2b'!G32,IF($B$5=$A$2,'Table 2b'!G32))</f>
        <v>24.226804123711339</v>
      </c>
    </row>
    <row r="36" spans="2:8" s="99" customFormat="1">
      <c r="B36" s="252" t="s">
        <v>171</v>
      </c>
      <c r="C36" s="257">
        <f>IF($B$5=$A$1,'Table 2a'!B33,IF($B$5=$A$2,'Table 2b'!B33))</f>
        <v>567</v>
      </c>
      <c r="D36" s="235">
        <f>IF($B$5=$A$1,'Table 2a'!C33,IF($B$5=$A$2,'Table 2b'!C33))</f>
        <v>106</v>
      </c>
      <c r="E36" s="235">
        <f>IF($B$5=$A$1,'Table 2a'!D33,IF($B$5=$A$2,'Table 2b'!D33))</f>
        <v>23</v>
      </c>
      <c r="F36" s="235">
        <f>IF($B$5=$A$1,'Table 2a'!E33,IF($B$5=$A$2,'Table 2b'!E33))</f>
        <v>4430</v>
      </c>
      <c r="G36" s="493">
        <f>IF($B$5=$A$1,'Table 2a'!F33,IF($B$5=$A$2,'Table 2b'!F33))</f>
        <v>5126</v>
      </c>
      <c r="H36" s="236">
        <f>IF($B$5=$A$1,'Table 2b'!G33,IF($B$5=$A$2,'Table 2b'!G33))</f>
        <v>17.829457364341085</v>
      </c>
    </row>
    <row r="37" spans="2:8" s="99" customFormat="1">
      <c r="B37" s="252" t="s">
        <v>172</v>
      </c>
      <c r="C37" s="257">
        <f>IF($B$5=$A$1,'Table 2a'!B34,IF($B$5=$A$2,'Table 2b'!B34))</f>
        <v>3</v>
      </c>
      <c r="D37" s="235">
        <f>IF($B$5=$A$1,'Table 2a'!C34,IF($B$5=$A$2,'Table 2b'!C34))</f>
        <v>1</v>
      </c>
      <c r="E37" s="235">
        <f>IF($B$5=$A$1,'Table 2a'!D34,IF($B$5=$A$2,'Table 2b'!D34))</f>
        <v>2</v>
      </c>
      <c r="F37" s="235">
        <f>IF($B$5=$A$1,'Table 2a'!E34,IF($B$5=$A$2,'Table 2b'!E34))</f>
        <v>101</v>
      </c>
      <c r="G37" s="493">
        <f>IF($B$5=$A$1,'Table 2a'!F34,IF($B$5=$A$2,'Table 2b'!F34))</f>
        <v>107</v>
      </c>
      <c r="H37" s="236">
        <f>IF($B$5=$A$1,'Table 2b'!G34,IF($B$5=$A$2,'Table 2b'!G34))</f>
        <v>66.666666666666657</v>
      </c>
    </row>
    <row r="38" spans="2:8" s="99" customFormat="1">
      <c r="B38" s="253" t="s">
        <v>18</v>
      </c>
      <c r="C38" s="258">
        <f>IF($B$5=$A$1,'Table 2a'!B35,IF($B$5=$A$2,'Table 2b'!B35))</f>
        <v>2662</v>
      </c>
      <c r="D38" s="237">
        <f>IF($B$5=$A$1,'Table 2a'!C35,IF($B$5=$A$2,'Table 2b'!C35))</f>
        <v>2511</v>
      </c>
      <c r="E38" s="237">
        <f>IF($B$5=$A$1,'Table 2a'!D35,IF($B$5=$A$2,'Table 2b'!D35))</f>
        <v>525</v>
      </c>
      <c r="F38" s="237">
        <f>IF($B$5=$A$1,'Table 2a'!E35,IF($B$5=$A$2,'Table 2b'!E35))</f>
        <v>47218</v>
      </c>
      <c r="G38" s="494">
        <f>IF($B$5=$A$1,'Table 2a'!F35,IF($B$5=$A$2,'Table 2b'!F35))</f>
        <v>52916</v>
      </c>
      <c r="H38" s="238">
        <f>IF($B$5=$A$1,'Table 2b'!G35,IF($B$5=$A$2,'Table 2b'!G35))</f>
        <v>17.292490118577074</v>
      </c>
    </row>
    <row r="39" spans="2:8">
      <c r="B39" s="610" t="s">
        <v>19</v>
      </c>
      <c r="C39" s="607">
        <f>IF($B$5=$A$1,'Table 2a'!B36,IF($B$5=$A$2,'Table 2b'!B36))</f>
        <v>1592</v>
      </c>
      <c r="D39" s="608">
        <f>IF($B$5=$A$1,'Table 2a'!C36,IF($B$5=$A$2,'Table 2b'!C36))</f>
        <v>1990</v>
      </c>
      <c r="E39" s="608">
        <f>IF($B$5=$A$1,'Table 2a'!D36,IF($B$5=$A$2,'Table 2b'!D36))</f>
        <v>470</v>
      </c>
      <c r="F39" s="608">
        <f>IF($B$5=$A$1,'Table 2a'!E36,IF($B$5=$A$2,'Table 2b'!E36))</f>
        <v>21538</v>
      </c>
      <c r="G39" s="609">
        <f>IF($B$5=$A$1,'Table 2a'!F36,IF($B$5=$A$2,'Table 2b'!F36))</f>
        <v>25590</v>
      </c>
      <c r="H39" s="612">
        <f>IF($B$5=$A$1,'Table 2b'!G36,IF($B$5=$A$2,'Table 2b'!G36))</f>
        <v>19.105691056910569</v>
      </c>
    </row>
    <row r="40" spans="2:8" s="99" customFormat="1">
      <c r="B40" s="252" t="s">
        <v>173</v>
      </c>
      <c r="C40" s="257">
        <f>IF($B$5=$A$1,'Table 2a'!B37,IF($B$5=$A$2,'Table 2b'!B37))</f>
        <v>778</v>
      </c>
      <c r="D40" s="235">
        <f>IF($B$5=$A$1,'Table 2a'!C37,IF($B$5=$A$2,'Table 2b'!C37))</f>
        <v>1168</v>
      </c>
      <c r="E40" s="235">
        <f>IF($B$5=$A$1,'Table 2a'!D37,IF($B$5=$A$2,'Table 2b'!D37))</f>
        <v>284</v>
      </c>
      <c r="F40" s="235">
        <f>IF($B$5=$A$1,'Table 2a'!E37,IF($B$5=$A$2,'Table 2b'!E37))</f>
        <v>8301</v>
      </c>
      <c r="G40" s="493">
        <f>IF($B$5=$A$1,'Table 2a'!F37,IF($B$5=$A$2,'Table 2b'!F37))</f>
        <v>10531</v>
      </c>
      <c r="H40" s="236">
        <f>IF($B$5=$A$1,'Table 2b'!G37,IF($B$5=$A$2,'Table 2b'!G37))</f>
        <v>19.55922865013774</v>
      </c>
    </row>
    <row r="41" spans="2:8" s="99" customFormat="1">
      <c r="B41" s="254" t="s">
        <v>194</v>
      </c>
      <c r="C41" s="257">
        <f>IF($B$5=$A$1,'Table 2a'!B38,IF($B$5=$A$2,'Table 2b'!B38))</f>
        <v>695</v>
      </c>
      <c r="D41" s="235">
        <f>IF($B$5=$A$1,'Table 2a'!C38,IF($B$5=$A$2,'Table 2b'!C38))</f>
        <v>703</v>
      </c>
      <c r="E41" s="235">
        <f>IF($B$5=$A$1,'Table 2a'!D38,IF($B$5=$A$2,'Table 2b'!D38))</f>
        <v>152</v>
      </c>
      <c r="F41" s="235">
        <f>IF($B$5=$A$1,'Table 2a'!E38,IF($B$5=$A$2,'Table 2b'!E38))</f>
        <v>11449</v>
      </c>
      <c r="G41" s="493">
        <f>IF($B$5=$A$1,'Table 2a'!F38,IF($B$5=$A$2,'Table 2b'!F38))</f>
        <v>12999</v>
      </c>
      <c r="H41" s="236">
        <f>IF($B$5=$A$1,'Table 2b'!G38,IF($B$5=$A$2,'Table 2b'!G38))</f>
        <v>17.777777777777779</v>
      </c>
    </row>
    <row r="42" spans="2:8" s="99" customFormat="1">
      <c r="B42" s="254" t="s">
        <v>189</v>
      </c>
      <c r="C42" s="257">
        <f>IF($B$5=$A$1,'Table 2a'!B39,IF($B$5=$A$2,'Table 2b'!B39))</f>
        <v>3</v>
      </c>
      <c r="D42" s="235">
        <f>IF($B$5=$A$1,'Table 2a'!C39,IF($B$5=$A$2,'Table 2b'!C39))</f>
        <v>1</v>
      </c>
      <c r="E42" s="235">
        <f>IF($B$5=$A$1,'Table 2a'!D39,IF($B$5=$A$2,'Table 2b'!D39))</f>
        <v>0</v>
      </c>
      <c r="F42" s="235">
        <f>IF($B$5=$A$1,'Table 2a'!E39,IF($B$5=$A$2,'Table 2b'!E39))</f>
        <v>31</v>
      </c>
      <c r="G42" s="493">
        <f>IF($B$5=$A$1,'Table 2a'!F39,IF($B$5=$A$2,'Table 2b'!F39))</f>
        <v>35</v>
      </c>
      <c r="H42" s="236">
        <f>IF($B$5=$A$1,'Table 2b'!G39,IF($B$5=$A$2,'Table 2b'!G39))</f>
        <v>0</v>
      </c>
    </row>
    <row r="43" spans="2:8" s="99" customFormat="1">
      <c r="B43" s="254" t="s">
        <v>190</v>
      </c>
      <c r="C43" s="257">
        <f>IF($B$5=$A$1,'Table 2a'!B40,IF($B$5=$A$2,'Table 2b'!B40))</f>
        <v>5</v>
      </c>
      <c r="D43" s="235">
        <f>IF($B$5=$A$1,'Table 2a'!C40,IF($B$5=$A$2,'Table 2b'!C40))</f>
        <v>0</v>
      </c>
      <c r="E43" s="235">
        <f>IF($B$5=$A$1,'Table 2a'!D40,IF($B$5=$A$2,'Table 2b'!D40))</f>
        <v>0</v>
      </c>
      <c r="F43" s="235">
        <f>IF($B$5=$A$1,'Table 2a'!E40,IF($B$5=$A$2,'Table 2b'!E40))</f>
        <v>2</v>
      </c>
      <c r="G43" s="493">
        <f>IF($B$5=$A$1,'Table 2a'!F40,IF($B$5=$A$2,'Table 2b'!F40))</f>
        <v>7</v>
      </c>
      <c r="H43" s="236">
        <f>IF($B$5=$A$1,'Table 2b'!G40,IF($B$5=$A$2,'Table 2b'!G40))</f>
        <v>0</v>
      </c>
    </row>
    <row r="44" spans="2:8" s="156" customFormat="1">
      <c r="B44" s="254" t="s">
        <v>174</v>
      </c>
      <c r="C44" s="261">
        <f>IF($B$5=$A$1,'Table 2a'!B41,IF($B$5=$A$2,'Table 2b'!B41))</f>
        <v>111</v>
      </c>
      <c r="D44" s="262">
        <f>IF($B$5=$A$1,'Table 2a'!C41,IF($B$5=$A$2,'Table 2b'!C41))</f>
        <v>118</v>
      </c>
      <c r="E44" s="262">
        <f>IF($B$5=$A$1,'Table 2a'!D41,IF($B$5=$A$2,'Table 2b'!D41))</f>
        <v>34</v>
      </c>
      <c r="F44" s="262">
        <f>IF($B$5=$A$1,'Table 2a'!E41,IF($B$5=$A$2,'Table 2b'!E41))</f>
        <v>1755</v>
      </c>
      <c r="G44" s="495">
        <f>IF($B$5=$A$1,'Table 2a'!F41,IF($B$5=$A$2,'Table 2b'!F41))</f>
        <v>2018</v>
      </c>
      <c r="H44" s="263">
        <f>IF($B$5=$A$1,'Table 2b'!G41,IF($B$5=$A$2,'Table 2b'!G41))</f>
        <v>22.368421052631579</v>
      </c>
    </row>
    <row r="45" spans="2:8" s="99" customFormat="1">
      <c r="B45" s="610" t="s">
        <v>20</v>
      </c>
      <c r="C45" s="607">
        <f>IF($B$5=$A$1,'Table 2a'!B42,IF($B$5=$A$2,'Table 2b'!B42))</f>
        <v>1070</v>
      </c>
      <c r="D45" s="608">
        <f>IF($B$5=$A$1,'Table 2a'!C42,IF($B$5=$A$2,'Table 2b'!C42))</f>
        <v>521</v>
      </c>
      <c r="E45" s="608">
        <f>IF($B$5=$A$1,'Table 2a'!D42,IF($B$5=$A$2,'Table 2b'!D42))</f>
        <v>55</v>
      </c>
      <c r="F45" s="608">
        <f>IF($B$5=$A$1,'Table 2a'!E42,IF($B$5=$A$2,'Table 2b'!E42))</f>
        <v>25680</v>
      </c>
      <c r="G45" s="609">
        <f>IF($B$5=$A$1,'Table 2a'!F42,IF($B$5=$A$2,'Table 2b'!F42))</f>
        <v>27326</v>
      </c>
      <c r="H45" s="612">
        <f>IF($B$5=$A$1,'Table 2b'!G42,IF($B$5=$A$2,'Table 2b'!G42))</f>
        <v>9.5486111111111107</v>
      </c>
    </row>
    <row r="46" spans="2:8" s="99" customFormat="1">
      <c r="B46" s="255" t="s">
        <v>175</v>
      </c>
      <c r="C46" s="259">
        <f>IF($B$5=$A$1,'Table 2a'!B43,IF($B$5=$A$2,'Table 2b'!B43))</f>
        <v>101</v>
      </c>
      <c r="D46" s="196">
        <f>IF($B$5=$A$1,'Table 2a'!C43,IF($B$5=$A$2,'Table 2b'!C43))</f>
        <v>190</v>
      </c>
      <c r="E46" s="196">
        <f>IF($B$5=$A$1,'Table 2a'!D43,IF($B$5=$A$2,'Table 2b'!D43))</f>
        <v>25</v>
      </c>
      <c r="F46" s="196">
        <f>IF($B$5=$A$1,'Table 2a'!E43,IF($B$5=$A$2,'Table 2b'!E43))</f>
        <v>3360</v>
      </c>
      <c r="G46" s="335">
        <f>IF($B$5=$A$1,'Table 2a'!F43,IF($B$5=$A$2,'Table 2b'!F43))</f>
        <v>3676</v>
      </c>
      <c r="H46" s="197">
        <f>IF($B$5=$A$1,'Table 2b'!G43,IF($B$5=$A$2,'Table 2b'!G43))</f>
        <v>11.627906976744185</v>
      </c>
    </row>
    <row r="47" spans="2:8" s="99" customFormat="1">
      <c r="B47" s="255" t="s">
        <v>176</v>
      </c>
      <c r="C47" s="259">
        <f>IF($B$5=$A$1,'Table 2a'!B44,IF($B$5=$A$2,'Table 2b'!B44))</f>
        <v>39</v>
      </c>
      <c r="D47" s="196">
        <f>IF($B$5=$A$1,'Table 2a'!C44,IF($B$5=$A$2,'Table 2b'!C44))</f>
        <v>78</v>
      </c>
      <c r="E47" s="196">
        <f>IF($B$5=$A$1,'Table 2a'!D44,IF($B$5=$A$2,'Table 2b'!D44))</f>
        <v>18</v>
      </c>
      <c r="F47" s="196">
        <f>IF($B$5=$A$1,'Table 2a'!E44,IF($B$5=$A$2,'Table 2b'!E44))</f>
        <v>3385</v>
      </c>
      <c r="G47" s="335">
        <f>IF($B$5=$A$1,'Table 2a'!F44,IF($B$5=$A$2,'Table 2b'!F44))</f>
        <v>3520</v>
      </c>
      <c r="H47" s="197">
        <f>IF($B$5=$A$1,'Table 2b'!G44,IF($B$5=$A$2,'Table 2b'!G44))</f>
        <v>18.75</v>
      </c>
    </row>
    <row r="48" spans="2:8" s="99" customFormat="1">
      <c r="B48" s="255" t="s">
        <v>177</v>
      </c>
      <c r="C48" s="259">
        <f>IF($B$5=$A$1,'Table 2a'!B45,IF($B$5=$A$2,'Table 2b'!B45))</f>
        <v>76</v>
      </c>
      <c r="D48" s="196">
        <f>IF($B$5=$A$1,'Table 2a'!C45,IF($B$5=$A$2,'Table 2b'!C45))</f>
        <v>20</v>
      </c>
      <c r="E48" s="196">
        <f>IF($B$5=$A$1,'Table 2a'!D45,IF($B$5=$A$2,'Table 2b'!D45))</f>
        <v>1</v>
      </c>
      <c r="F48" s="196">
        <f>IF($B$5=$A$1,'Table 2a'!E45,IF($B$5=$A$2,'Table 2b'!E45))</f>
        <v>9171</v>
      </c>
      <c r="G48" s="335">
        <f>IF($B$5=$A$1,'Table 2a'!F45,IF($B$5=$A$2,'Table 2b'!F45))</f>
        <v>9268</v>
      </c>
      <c r="H48" s="197">
        <f>IF($B$5=$A$1,'Table 2b'!G45,IF($B$5=$A$2,'Table 2b'!G45))</f>
        <v>4.7619047619047619</v>
      </c>
    </row>
    <row r="49" spans="2:8" s="99" customFormat="1">
      <c r="B49" s="255" t="s">
        <v>191</v>
      </c>
      <c r="C49" s="259">
        <f>IF($B$5=$A$1,'Table 2a'!B46,IF($B$5=$A$2,'Table 2b'!B46))</f>
        <v>583</v>
      </c>
      <c r="D49" s="196">
        <f>IF($B$5=$A$1,'Table 2a'!C46,IF($B$5=$A$2,'Table 2b'!C46))</f>
        <v>36</v>
      </c>
      <c r="E49" s="196">
        <f>IF($B$5=$A$1,'Table 2a'!D46,IF($B$5=$A$2,'Table 2b'!D46))</f>
        <v>3</v>
      </c>
      <c r="F49" s="196">
        <f>IF($B$5=$A$1,'Table 2a'!E46,IF($B$5=$A$2,'Table 2b'!E46))</f>
        <v>6285</v>
      </c>
      <c r="G49" s="335">
        <f>IF($B$5=$A$1,'Table 2a'!F46,IF($B$5=$A$2,'Table 2b'!F46))</f>
        <v>6907</v>
      </c>
      <c r="H49" s="197">
        <f>IF($B$5=$A$1,'Table 2b'!G46,IF($B$5=$A$2,'Table 2b'!G46))</f>
        <v>7.6923076923076925</v>
      </c>
    </row>
    <row r="50" spans="2:8" s="99" customFormat="1">
      <c r="B50" s="249" t="s">
        <v>178</v>
      </c>
      <c r="C50" s="259">
        <f>IF($B$5=$A$1,'Table 2a'!B47,IF($B$5=$A$2,'Table 2b'!B47))</f>
        <v>64</v>
      </c>
      <c r="D50" s="196">
        <f>IF($B$5=$A$1,'Table 2a'!C47,IF($B$5=$A$2,'Table 2b'!C47))</f>
        <v>9</v>
      </c>
      <c r="E50" s="196">
        <f>IF($B$5=$A$1,'Table 2a'!D47,IF($B$5=$A$2,'Table 2b'!D47))</f>
        <v>0</v>
      </c>
      <c r="F50" s="196">
        <f>IF($B$5=$A$1,'Table 2a'!E47,IF($B$5=$A$2,'Table 2b'!E47))</f>
        <v>1067</v>
      </c>
      <c r="G50" s="335">
        <f>IF($B$5=$A$1,'Table 2a'!F47,IF($B$5=$A$2,'Table 2b'!F47))</f>
        <v>1140</v>
      </c>
      <c r="H50" s="197">
        <f>IF($B$5=$A$1,'Table 2b'!G47,IF($B$5=$A$2,'Table 2b'!G47))</f>
        <v>0</v>
      </c>
    </row>
    <row r="51" spans="2:8" s="99" customFormat="1">
      <c r="B51" s="249" t="s">
        <v>179</v>
      </c>
      <c r="C51" s="259">
        <f>IF($B$5=$A$1,'Table 2a'!B48,IF($B$5=$A$2,'Table 2b'!B48))</f>
        <v>7</v>
      </c>
      <c r="D51" s="196">
        <f>IF($B$5=$A$1,'Table 2a'!C48,IF($B$5=$A$2,'Table 2b'!C48))</f>
        <v>1</v>
      </c>
      <c r="E51" s="196">
        <f>IF($B$5=$A$1,'Table 2a'!D48,IF($B$5=$A$2,'Table 2b'!D48))</f>
        <v>0</v>
      </c>
      <c r="F51" s="196">
        <f>IF($B$5=$A$1,'Table 2a'!E48,IF($B$5=$A$2,'Table 2b'!E48))</f>
        <v>173</v>
      </c>
      <c r="G51" s="335">
        <f>IF($B$5=$A$1,'Table 2a'!F48,IF($B$5=$A$2,'Table 2b'!F48))</f>
        <v>181</v>
      </c>
      <c r="H51" s="335">
        <f>IF($B$5=$A$1,'Table 2b'!G48,IF($B$5=$A$2,'Table 2b'!G48))</f>
        <v>0</v>
      </c>
    </row>
    <row r="52" spans="2:8" s="99" customFormat="1">
      <c r="B52" s="249" t="s">
        <v>180</v>
      </c>
      <c r="C52" s="259">
        <f>IF($B$5=$A$1,'Table 2a'!B49,IF($B$5=$A$2,'Table 2b'!B49))</f>
        <v>28</v>
      </c>
      <c r="D52" s="196">
        <f>IF($B$5=$A$1,'Table 2a'!C49,IF($B$5=$A$2,'Table 2b'!C49))</f>
        <v>70</v>
      </c>
      <c r="E52" s="196">
        <f>IF($B$5=$A$1,'Table 2a'!D49,IF($B$5=$A$2,'Table 2b'!D49))</f>
        <v>3</v>
      </c>
      <c r="F52" s="196">
        <f>IF($B$5=$A$1,'Table 2a'!E49,IF($B$5=$A$2,'Table 2b'!E49))</f>
        <v>463</v>
      </c>
      <c r="G52" s="335">
        <f>IF($B$5=$A$1,'Table 2a'!F49,IF($B$5=$A$2,'Table 2b'!F49))</f>
        <v>564</v>
      </c>
      <c r="H52" s="335">
        <f>IF($B$5=$A$1,'Table 2b'!G49,IF($B$5=$A$2,'Table 2b'!G49))</f>
        <v>4.10958904109589</v>
      </c>
    </row>
    <row r="53" spans="2:8" s="99" customFormat="1">
      <c r="B53" s="250" t="s">
        <v>192</v>
      </c>
      <c r="C53" s="260">
        <f>IF($B$5=$A$1,'Table 2a'!B50,IF($B$5=$A$2,'Table 2b'!B50))</f>
        <v>172</v>
      </c>
      <c r="D53" s="198">
        <f>IF($B$5=$A$1,'Table 2a'!C50,IF($B$5=$A$2,'Table 2b'!C50))</f>
        <v>117</v>
      </c>
      <c r="E53" s="198">
        <f>IF($B$5=$A$1,'Table 2a'!D50,IF($B$5=$A$2,'Table 2b'!D50))</f>
        <v>5</v>
      </c>
      <c r="F53" s="198">
        <f>IF($B$5=$A$1,'Table 2a'!E50,IF($B$5=$A$2,'Table 2b'!E50))</f>
        <v>1776</v>
      </c>
      <c r="G53" s="336">
        <f>IF($B$5=$A$1,'Table 2a'!F50,IF($B$5=$A$2,'Table 2b'!F50))</f>
        <v>2070</v>
      </c>
      <c r="H53" s="336">
        <f>IF($B$5=$A$1,'Table 2b'!G50,IF($B$5=$A$2,'Table 2b'!G50))</f>
        <v>4.0983606557377046</v>
      </c>
    </row>
    <row r="54" spans="2:8" ht="11.25" customHeight="1">
      <c r="B54" s="559" t="s">
        <v>125</v>
      </c>
      <c r="C54" s="289"/>
      <c r="D54" s="6"/>
      <c r="E54" s="6"/>
      <c r="F54" s="6"/>
      <c r="G54" s="6"/>
    </row>
    <row r="55" spans="2:8" ht="11.25" customHeight="1">
      <c r="B55" s="559" t="s">
        <v>110</v>
      </c>
      <c r="C55" s="154"/>
      <c r="E55" s="6"/>
      <c r="F55" s="6"/>
      <c r="G55" s="6"/>
    </row>
    <row r="56" spans="2:8" ht="11.25" customHeight="1">
      <c r="B56" s="559" t="s">
        <v>357</v>
      </c>
      <c r="C56" s="154"/>
      <c r="E56" s="6"/>
      <c r="F56" s="6"/>
      <c r="G56" s="6"/>
    </row>
    <row r="57" spans="2:8" ht="12" customHeight="1">
      <c r="B57" s="559" t="s">
        <v>204</v>
      </c>
      <c r="C57" s="154"/>
      <c r="E57" s="6"/>
      <c r="F57" s="6"/>
      <c r="G57" s="6"/>
    </row>
    <row r="58" spans="2:8">
      <c r="B58" s="154"/>
      <c r="C58" s="154"/>
    </row>
  </sheetData>
  <sheetProtection password="ECB4" sheet="1" objects="1" scenarios="1"/>
  <mergeCells count="1">
    <mergeCell ref="B2:G2"/>
  </mergeCells>
  <dataValidations count="1">
    <dataValidation type="list" allowBlank="1" showInputMessage="1" showErrorMessage="1" sqref="B5" xr:uid="{00000000-0002-0000-0300-000000000000}">
      <formula1>$A$1:$A$2</formula1>
    </dataValidation>
  </dataValidations>
  <hyperlinks>
    <hyperlink ref="B1" location="Contents!A1" display="Return to index" xr:uid="{00000000-0004-0000-0300-000000000000}"/>
  </hyperlinks>
  <pageMargins left="0.74803149606299213" right="0.74803149606299213" top="0.98425196850393704" bottom="0.98425196850393704" header="0.51181102362204722" footer="0.51181102362204722"/>
  <pageSetup paperSize="9" scale="94"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42">
    <tabColor rgb="FF92D050"/>
    <pageSetUpPr fitToPage="1"/>
  </sheetPr>
  <dimension ref="A1:K52"/>
  <sheetViews>
    <sheetView showGridLines="0" workbookViewId="0">
      <selection activeCell="N26" sqref="N26"/>
    </sheetView>
  </sheetViews>
  <sheetFormatPr baseColWidth="10" defaultColWidth="8.83203125" defaultRowHeight="13"/>
  <cols>
    <col min="1" max="1" width="33.33203125" customWidth="1"/>
    <col min="2" max="12" width="9.1640625" customWidth="1"/>
  </cols>
  <sheetData>
    <row r="1" spans="1:11">
      <c r="A1" s="100" t="s">
        <v>89</v>
      </c>
    </row>
    <row r="2" spans="1:11" ht="15">
      <c r="A2" s="311" t="s">
        <v>495</v>
      </c>
    </row>
    <row r="4" spans="1:11">
      <c r="A4" s="415"/>
      <c r="B4" s="174"/>
      <c r="C4" s="112"/>
      <c r="D4" s="112"/>
      <c r="E4" s="175"/>
      <c r="F4" s="176" t="s">
        <v>142</v>
      </c>
      <c r="G4" s="174"/>
      <c r="H4" s="112"/>
      <c r="I4" s="112"/>
      <c r="J4" s="177"/>
      <c r="K4" s="176" t="s">
        <v>143</v>
      </c>
    </row>
    <row r="5" spans="1:11">
      <c r="A5" s="416" t="s">
        <v>30</v>
      </c>
      <c r="B5" s="165" t="s">
        <v>31</v>
      </c>
      <c r="C5" s="166" t="s">
        <v>32</v>
      </c>
      <c r="D5" s="166" t="s">
        <v>29</v>
      </c>
      <c r="E5" s="165" t="s">
        <v>270</v>
      </c>
      <c r="F5" s="165" t="s">
        <v>9</v>
      </c>
      <c r="G5" s="167" t="s">
        <v>31</v>
      </c>
      <c r="H5" s="166" t="s">
        <v>32</v>
      </c>
      <c r="I5" s="166" t="s">
        <v>29</v>
      </c>
      <c r="J5" s="165" t="s">
        <v>270</v>
      </c>
      <c r="K5" s="168" t="s">
        <v>9</v>
      </c>
    </row>
    <row r="6" spans="1:11">
      <c r="A6" s="627" t="s">
        <v>138</v>
      </c>
      <c r="B6" s="628">
        <v>3918</v>
      </c>
      <c r="C6" s="623">
        <v>4838</v>
      </c>
      <c r="D6" s="623">
        <v>3186</v>
      </c>
      <c r="E6" s="623">
        <v>4246</v>
      </c>
      <c r="F6" s="624">
        <v>16188</v>
      </c>
      <c r="G6" s="625">
        <v>100</v>
      </c>
      <c r="H6" s="625">
        <v>100</v>
      </c>
      <c r="I6" s="625">
        <v>100</v>
      </c>
      <c r="J6" s="625">
        <v>100</v>
      </c>
      <c r="K6" s="626">
        <v>100</v>
      </c>
    </row>
    <row r="7" spans="1:11">
      <c r="A7" s="850" t="s">
        <v>11</v>
      </c>
      <c r="B7" s="579">
        <v>2331</v>
      </c>
      <c r="C7" s="579">
        <v>2815</v>
      </c>
      <c r="D7" s="579">
        <v>1601</v>
      </c>
      <c r="E7" s="579">
        <v>1585</v>
      </c>
      <c r="F7" s="580">
        <v>8332</v>
      </c>
      <c r="G7" s="851">
        <v>59.494640122511498</v>
      </c>
      <c r="H7" s="851">
        <v>58.185200496072753</v>
      </c>
      <c r="I7" s="851">
        <v>50.251098556183308</v>
      </c>
      <c r="J7" s="851">
        <v>37.329251059821004</v>
      </c>
      <c r="K7" s="852">
        <v>51.470224857919447</v>
      </c>
    </row>
    <row r="8" spans="1:11">
      <c r="A8" s="622" t="s">
        <v>12</v>
      </c>
      <c r="B8" s="623">
        <v>0</v>
      </c>
      <c r="C8" s="623">
        <v>0</v>
      </c>
      <c r="D8" s="623">
        <v>2</v>
      </c>
      <c r="E8" s="623">
        <v>0</v>
      </c>
      <c r="F8" s="624">
        <v>2</v>
      </c>
      <c r="G8" s="625">
        <v>0</v>
      </c>
      <c r="H8" s="625">
        <v>0</v>
      </c>
      <c r="I8" s="625">
        <v>6.2774639045825489E-2</v>
      </c>
      <c r="J8" s="625">
        <v>0</v>
      </c>
      <c r="K8" s="626">
        <v>1.2354830738818878E-2</v>
      </c>
    </row>
    <row r="9" spans="1:11">
      <c r="A9" s="169" t="s">
        <v>162</v>
      </c>
      <c r="B9" s="581">
        <v>0</v>
      </c>
      <c r="C9" s="582">
        <v>0</v>
      </c>
      <c r="D9" s="582">
        <v>0</v>
      </c>
      <c r="E9" s="582">
        <v>0</v>
      </c>
      <c r="F9" s="583">
        <v>0</v>
      </c>
      <c r="G9" s="208">
        <v>0</v>
      </c>
      <c r="H9" s="172">
        <v>0</v>
      </c>
      <c r="I9" s="172">
        <v>0</v>
      </c>
      <c r="J9" s="172">
        <v>0</v>
      </c>
      <c r="K9" s="179">
        <v>0</v>
      </c>
    </row>
    <row r="10" spans="1:11">
      <c r="A10" s="169" t="s">
        <v>195</v>
      </c>
      <c r="B10" s="582">
        <v>0</v>
      </c>
      <c r="C10" s="582">
        <v>0</v>
      </c>
      <c r="D10" s="582">
        <v>0</v>
      </c>
      <c r="E10" s="582">
        <v>0</v>
      </c>
      <c r="F10" s="583">
        <v>0</v>
      </c>
      <c r="G10" s="172">
        <v>0</v>
      </c>
      <c r="H10" s="172">
        <v>0</v>
      </c>
      <c r="I10" s="172">
        <v>0</v>
      </c>
      <c r="J10" s="172">
        <v>0</v>
      </c>
      <c r="K10" s="179">
        <v>0</v>
      </c>
    </row>
    <row r="11" spans="1:11">
      <c r="A11" s="169" t="s">
        <v>163</v>
      </c>
      <c r="B11" s="582">
        <v>0</v>
      </c>
      <c r="C11" s="582">
        <v>0</v>
      </c>
      <c r="D11" s="582">
        <v>1</v>
      </c>
      <c r="E11" s="582">
        <v>0</v>
      </c>
      <c r="F11" s="583">
        <v>1</v>
      </c>
      <c r="G11" s="172">
        <v>0</v>
      </c>
      <c r="H11" s="172">
        <v>0</v>
      </c>
      <c r="I11" s="172">
        <v>3.1387319522912745E-2</v>
      </c>
      <c r="J11" s="172">
        <v>0</v>
      </c>
      <c r="K11" s="179">
        <v>6.1774153694094391E-3</v>
      </c>
    </row>
    <row r="12" spans="1:11">
      <c r="A12" s="169" t="s">
        <v>484</v>
      </c>
      <c r="B12" s="582">
        <v>0</v>
      </c>
      <c r="C12" s="582">
        <v>0</v>
      </c>
      <c r="D12" s="582">
        <v>0</v>
      </c>
      <c r="E12" s="582">
        <v>0</v>
      </c>
      <c r="F12" s="583">
        <v>0</v>
      </c>
      <c r="G12" s="172">
        <v>0</v>
      </c>
      <c r="H12" s="172">
        <v>0</v>
      </c>
      <c r="I12" s="172">
        <v>0</v>
      </c>
      <c r="J12" s="172">
        <v>0</v>
      </c>
      <c r="K12" s="179">
        <v>0</v>
      </c>
    </row>
    <row r="13" spans="1:11">
      <c r="A13" s="169" t="s">
        <v>196</v>
      </c>
      <c r="B13" s="582">
        <v>0</v>
      </c>
      <c r="C13" s="582">
        <v>0</v>
      </c>
      <c r="D13" s="582">
        <v>1</v>
      </c>
      <c r="E13" s="582">
        <v>0</v>
      </c>
      <c r="F13" s="583">
        <v>1</v>
      </c>
      <c r="G13" s="172">
        <v>0</v>
      </c>
      <c r="H13" s="172">
        <v>0</v>
      </c>
      <c r="I13" s="172">
        <v>3.1387319522912745E-2</v>
      </c>
      <c r="J13" s="172">
        <v>0</v>
      </c>
      <c r="K13" s="179">
        <v>6.1774153694094391E-3</v>
      </c>
    </row>
    <row r="14" spans="1:11">
      <c r="A14" s="622" t="s">
        <v>139</v>
      </c>
      <c r="B14" s="623">
        <v>4</v>
      </c>
      <c r="C14" s="623">
        <v>0</v>
      </c>
      <c r="D14" s="623">
        <v>3</v>
      </c>
      <c r="E14" s="623">
        <v>9</v>
      </c>
      <c r="F14" s="624">
        <v>16</v>
      </c>
      <c r="G14" s="625">
        <v>0.10209290454313426</v>
      </c>
      <c r="H14" s="625">
        <v>0</v>
      </c>
      <c r="I14" s="625">
        <v>9.4161958568738227E-2</v>
      </c>
      <c r="J14" s="625">
        <v>0.21196420160150731</v>
      </c>
      <c r="K14" s="626">
        <v>9.8838645910551026E-2</v>
      </c>
    </row>
    <row r="15" spans="1:11">
      <c r="A15" s="169" t="s">
        <v>164</v>
      </c>
      <c r="B15" s="582">
        <v>0</v>
      </c>
      <c r="C15" s="582">
        <v>0</v>
      </c>
      <c r="D15" s="582">
        <v>0</v>
      </c>
      <c r="E15" s="582">
        <v>0</v>
      </c>
      <c r="F15" s="583">
        <v>0</v>
      </c>
      <c r="G15" s="208">
        <v>0</v>
      </c>
      <c r="H15" s="172">
        <v>0</v>
      </c>
      <c r="I15" s="172">
        <v>0</v>
      </c>
      <c r="J15" s="172">
        <v>0</v>
      </c>
      <c r="K15" s="179">
        <v>0</v>
      </c>
    </row>
    <row r="16" spans="1:11">
      <c r="A16" s="169" t="s">
        <v>165</v>
      </c>
      <c r="B16" s="582">
        <v>0</v>
      </c>
      <c r="C16" s="582">
        <v>0</v>
      </c>
      <c r="D16" s="582">
        <v>0</v>
      </c>
      <c r="E16" s="582">
        <v>0</v>
      </c>
      <c r="F16" s="583">
        <v>0</v>
      </c>
      <c r="G16" s="172">
        <v>0</v>
      </c>
      <c r="H16" s="172">
        <v>0</v>
      </c>
      <c r="I16" s="172">
        <v>0</v>
      </c>
      <c r="J16" s="172">
        <v>0</v>
      </c>
      <c r="K16" s="179">
        <v>0</v>
      </c>
    </row>
    <row r="17" spans="1:11">
      <c r="A17" s="169" t="s">
        <v>187</v>
      </c>
      <c r="B17" s="584">
        <v>1</v>
      </c>
      <c r="C17" s="582">
        <v>0</v>
      </c>
      <c r="D17" s="582">
        <v>0</v>
      </c>
      <c r="E17" s="582">
        <v>0</v>
      </c>
      <c r="F17" s="583">
        <v>1</v>
      </c>
      <c r="G17" s="172">
        <v>2.5523226135783564E-2</v>
      </c>
      <c r="H17" s="172">
        <v>0</v>
      </c>
      <c r="I17" s="172">
        <v>0</v>
      </c>
      <c r="J17" s="172">
        <v>0</v>
      </c>
      <c r="K17" s="179">
        <v>6.1774153694094391E-3</v>
      </c>
    </row>
    <row r="18" spans="1:11">
      <c r="A18" s="169" t="s">
        <v>166</v>
      </c>
      <c r="B18" s="582">
        <v>3</v>
      </c>
      <c r="C18" s="582">
        <v>0</v>
      </c>
      <c r="D18" s="582">
        <v>3</v>
      </c>
      <c r="E18" s="582">
        <v>9</v>
      </c>
      <c r="F18" s="583">
        <v>15</v>
      </c>
      <c r="G18" s="172">
        <v>7.6569678407350697E-2</v>
      </c>
      <c r="H18" s="172">
        <v>0</v>
      </c>
      <c r="I18" s="172">
        <v>9.4161958568738227E-2</v>
      </c>
      <c r="J18" s="172">
        <v>0.21196420160150731</v>
      </c>
      <c r="K18" s="179">
        <v>9.2661230541141587E-2</v>
      </c>
    </row>
    <row r="19" spans="1:11">
      <c r="A19" s="622" t="s">
        <v>13</v>
      </c>
      <c r="B19" s="623">
        <v>357</v>
      </c>
      <c r="C19" s="623">
        <v>477</v>
      </c>
      <c r="D19" s="623">
        <v>539</v>
      </c>
      <c r="E19" s="623">
        <v>801</v>
      </c>
      <c r="F19" s="624">
        <v>2174</v>
      </c>
      <c r="G19" s="625">
        <v>9.1117917304747316</v>
      </c>
      <c r="H19" s="625">
        <v>9.8594460520876392</v>
      </c>
      <c r="I19" s="625">
        <v>16.917765222849969</v>
      </c>
      <c r="J19" s="625">
        <v>18.864813942534152</v>
      </c>
      <c r="K19" s="626">
        <v>13.429701013096121</v>
      </c>
    </row>
    <row r="20" spans="1:11">
      <c r="A20" s="169" t="s">
        <v>167</v>
      </c>
      <c r="B20" s="582">
        <v>14</v>
      </c>
      <c r="C20" s="582">
        <v>2</v>
      </c>
      <c r="D20" s="582">
        <v>0</v>
      </c>
      <c r="E20" s="582">
        <v>3</v>
      </c>
      <c r="F20" s="583">
        <v>19</v>
      </c>
      <c r="G20" s="172">
        <v>0.35732516590096985</v>
      </c>
      <c r="H20" s="172">
        <v>4.1339396444811903E-2</v>
      </c>
      <c r="I20" s="172">
        <v>0</v>
      </c>
      <c r="J20" s="172">
        <v>7.0654733867169098E-2</v>
      </c>
      <c r="K20" s="179">
        <v>0.11737089201877934</v>
      </c>
    </row>
    <row r="21" spans="1:11">
      <c r="A21" s="169" t="s">
        <v>193</v>
      </c>
      <c r="B21" s="582">
        <v>2</v>
      </c>
      <c r="C21" s="582">
        <v>4</v>
      </c>
      <c r="D21" s="582">
        <v>3</v>
      </c>
      <c r="E21" s="582">
        <v>5</v>
      </c>
      <c r="F21" s="583">
        <v>14</v>
      </c>
      <c r="G21" s="172">
        <v>5.1046452271567129E-2</v>
      </c>
      <c r="H21" s="172">
        <v>8.2678792889623806E-2</v>
      </c>
      <c r="I21" s="172">
        <v>9.4161958568738227E-2</v>
      </c>
      <c r="J21" s="172">
        <v>0.11775788977861518</v>
      </c>
      <c r="K21" s="179">
        <v>8.6483815171732148E-2</v>
      </c>
    </row>
    <row r="22" spans="1:11">
      <c r="A22" s="169" t="s">
        <v>128</v>
      </c>
      <c r="B22" s="582">
        <v>0</v>
      </c>
      <c r="C22" s="582">
        <v>0</v>
      </c>
      <c r="D22" s="582">
        <v>1</v>
      </c>
      <c r="E22" s="582">
        <v>0</v>
      </c>
      <c r="F22" s="583">
        <v>1</v>
      </c>
      <c r="G22" s="208">
        <v>0</v>
      </c>
      <c r="H22" s="172">
        <v>0</v>
      </c>
      <c r="I22" s="172">
        <v>3.1387319522912745E-2</v>
      </c>
      <c r="J22" s="172">
        <v>0</v>
      </c>
      <c r="K22" s="179">
        <v>6.1774153694094391E-3</v>
      </c>
    </row>
    <row r="23" spans="1:11">
      <c r="A23" s="169" t="s">
        <v>123</v>
      </c>
      <c r="B23" s="582">
        <v>0</v>
      </c>
      <c r="C23" s="582">
        <v>0</v>
      </c>
      <c r="D23" s="582">
        <v>0</v>
      </c>
      <c r="E23" s="582">
        <v>0</v>
      </c>
      <c r="F23" s="583">
        <v>0</v>
      </c>
      <c r="G23" s="172">
        <v>0</v>
      </c>
      <c r="H23" s="172">
        <v>0</v>
      </c>
      <c r="I23" s="172">
        <v>0</v>
      </c>
      <c r="J23" s="172">
        <v>0</v>
      </c>
      <c r="K23" s="179">
        <v>0</v>
      </c>
    </row>
    <row r="24" spans="1:11">
      <c r="A24" s="169" t="s">
        <v>14</v>
      </c>
      <c r="B24" s="582">
        <v>186</v>
      </c>
      <c r="C24" s="582">
        <v>260</v>
      </c>
      <c r="D24" s="582">
        <v>352</v>
      </c>
      <c r="E24" s="582">
        <v>536</v>
      </c>
      <c r="F24" s="583">
        <v>1334</v>
      </c>
      <c r="G24" s="172">
        <v>4.7473200612557429</v>
      </c>
      <c r="H24" s="172">
        <v>5.3741215378255474</v>
      </c>
      <c r="I24" s="172">
        <v>11.048336472065285</v>
      </c>
      <c r="J24" s="172">
        <v>12.623645784267545</v>
      </c>
      <c r="K24" s="179">
        <v>8.2406721027921925</v>
      </c>
    </row>
    <row r="25" spans="1:11">
      <c r="A25" s="169" t="s">
        <v>15</v>
      </c>
      <c r="B25" s="582">
        <v>109</v>
      </c>
      <c r="C25" s="582">
        <v>153</v>
      </c>
      <c r="D25" s="582">
        <v>151</v>
      </c>
      <c r="E25" s="582">
        <v>206</v>
      </c>
      <c r="F25" s="583">
        <v>619</v>
      </c>
      <c r="G25" s="172">
        <v>2.7820316488004084</v>
      </c>
      <c r="H25" s="172">
        <v>3.1624638280281108</v>
      </c>
      <c r="I25" s="172">
        <v>4.7394852479598244</v>
      </c>
      <c r="J25" s="172">
        <v>4.8516250588789456</v>
      </c>
      <c r="K25" s="179">
        <v>3.8238201136644432</v>
      </c>
    </row>
    <row r="26" spans="1:11">
      <c r="A26" s="169" t="s">
        <v>16</v>
      </c>
      <c r="B26" s="582">
        <v>39</v>
      </c>
      <c r="C26" s="582">
        <v>55</v>
      </c>
      <c r="D26" s="582">
        <v>31</v>
      </c>
      <c r="E26" s="582">
        <v>42</v>
      </c>
      <c r="F26" s="583">
        <v>167</v>
      </c>
      <c r="G26" s="172">
        <v>0.99540581929555894</v>
      </c>
      <c r="H26" s="172">
        <v>1.1368334022323274</v>
      </c>
      <c r="I26" s="172">
        <v>0.97300690521029498</v>
      </c>
      <c r="J26" s="172">
        <v>0.9891662741403674</v>
      </c>
      <c r="K26" s="179">
        <v>1.0316283666913764</v>
      </c>
    </row>
    <row r="27" spans="1:11">
      <c r="A27" s="169" t="s">
        <v>130</v>
      </c>
      <c r="B27" s="582">
        <v>7</v>
      </c>
      <c r="C27" s="582">
        <v>3</v>
      </c>
      <c r="D27" s="582">
        <v>1</v>
      </c>
      <c r="E27" s="582">
        <v>9</v>
      </c>
      <c r="F27" s="583">
        <v>20</v>
      </c>
      <c r="G27" s="172">
        <v>0.17866258295048493</v>
      </c>
      <c r="H27" s="172">
        <v>6.2009094667217858E-2</v>
      </c>
      <c r="I27" s="172">
        <v>3.1387319522912745E-2</v>
      </c>
      <c r="J27" s="172">
        <v>0.21196420160150731</v>
      </c>
      <c r="K27" s="179">
        <v>0.1235483073881888</v>
      </c>
    </row>
    <row r="28" spans="1:11">
      <c r="A28" s="622" t="s">
        <v>140</v>
      </c>
      <c r="B28" s="623">
        <v>238</v>
      </c>
      <c r="C28" s="623">
        <v>201</v>
      </c>
      <c r="D28" s="623">
        <v>110</v>
      </c>
      <c r="E28" s="623">
        <v>149</v>
      </c>
      <c r="F28" s="624">
        <v>698</v>
      </c>
      <c r="G28" s="625">
        <v>6.0745278203164883</v>
      </c>
      <c r="H28" s="625">
        <v>4.1546093427035968</v>
      </c>
      <c r="I28" s="625">
        <v>3.4526051475204018</v>
      </c>
      <c r="J28" s="625">
        <v>3.5091851154027318</v>
      </c>
      <c r="K28" s="626">
        <v>4.3118359278477882</v>
      </c>
    </row>
    <row r="29" spans="1:11">
      <c r="A29" s="169" t="s">
        <v>168</v>
      </c>
      <c r="B29" s="582">
        <v>4</v>
      </c>
      <c r="C29" s="582">
        <v>0</v>
      </c>
      <c r="D29" s="582">
        <v>1</v>
      </c>
      <c r="E29" s="582">
        <v>4</v>
      </c>
      <c r="F29" s="583">
        <v>9</v>
      </c>
      <c r="G29" s="172">
        <v>0.10209290454313426</v>
      </c>
      <c r="H29" s="172">
        <v>0</v>
      </c>
      <c r="I29" s="172">
        <v>3.1387319522912745E-2</v>
      </c>
      <c r="J29" s="172">
        <v>9.420631182289213E-2</v>
      </c>
      <c r="K29" s="179">
        <v>5.5596738324684952E-2</v>
      </c>
    </row>
    <row r="30" spans="1:11">
      <c r="A30" s="169" t="s">
        <v>169</v>
      </c>
      <c r="B30" s="582">
        <v>234</v>
      </c>
      <c r="C30" s="582">
        <v>201</v>
      </c>
      <c r="D30" s="582">
        <v>109</v>
      </c>
      <c r="E30" s="582">
        <v>145</v>
      </c>
      <c r="F30" s="583">
        <v>689</v>
      </c>
      <c r="G30" s="172">
        <v>5.9724349157733538</v>
      </c>
      <c r="H30" s="172">
        <v>4.1546093427035968</v>
      </c>
      <c r="I30" s="172">
        <v>3.4212178279974892</v>
      </c>
      <c r="J30" s="172">
        <v>3.4149788035798401</v>
      </c>
      <c r="K30" s="179">
        <v>4.2562391895231038</v>
      </c>
    </row>
    <row r="31" spans="1:11">
      <c r="A31" s="622" t="s">
        <v>17</v>
      </c>
      <c r="B31" s="623">
        <v>1732</v>
      </c>
      <c r="C31" s="623">
        <v>2137</v>
      </c>
      <c r="D31" s="623">
        <v>947</v>
      </c>
      <c r="E31" s="623">
        <v>626</v>
      </c>
      <c r="F31" s="624">
        <v>5442</v>
      </c>
      <c r="G31" s="625">
        <v>44.206227667177131</v>
      </c>
      <c r="H31" s="625">
        <v>44.171145101281525</v>
      </c>
      <c r="I31" s="625">
        <v>29.723791588198367</v>
      </c>
      <c r="J31" s="625">
        <v>14.743287800282619</v>
      </c>
      <c r="K31" s="626">
        <v>33.617494440326169</v>
      </c>
    </row>
    <row r="32" spans="1:11">
      <c r="A32" s="169" t="s">
        <v>170</v>
      </c>
      <c r="B32" s="582">
        <v>26</v>
      </c>
      <c r="C32" s="582">
        <v>32</v>
      </c>
      <c r="D32" s="582">
        <v>42</v>
      </c>
      <c r="E32" s="582">
        <v>38</v>
      </c>
      <c r="F32" s="583">
        <v>138</v>
      </c>
      <c r="G32" s="172">
        <v>0.66360387953037259</v>
      </c>
      <c r="H32" s="172">
        <v>0.66143034311699045</v>
      </c>
      <c r="I32" s="172">
        <v>1.3182674199623352</v>
      </c>
      <c r="J32" s="172">
        <v>0.89495996231747521</v>
      </c>
      <c r="K32" s="179">
        <v>0.85248332097850255</v>
      </c>
    </row>
    <row r="33" spans="1:11">
      <c r="A33" s="169" t="s">
        <v>188</v>
      </c>
      <c r="B33" s="582">
        <v>0</v>
      </c>
      <c r="C33" s="582">
        <v>0</v>
      </c>
      <c r="D33" s="582">
        <v>0</v>
      </c>
      <c r="E33" s="582">
        <v>0</v>
      </c>
      <c r="F33" s="583">
        <v>0</v>
      </c>
      <c r="G33" s="172">
        <v>0</v>
      </c>
      <c r="H33" s="172">
        <v>0</v>
      </c>
      <c r="I33" s="172">
        <v>0</v>
      </c>
      <c r="J33" s="172">
        <v>0</v>
      </c>
      <c r="K33" s="179">
        <v>0</v>
      </c>
    </row>
    <row r="34" spans="1:11">
      <c r="A34" s="169" t="s">
        <v>171</v>
      </c>
      <c r="B34" s="582">
        <v>1706</v>
      </c>
      <c r="C34" s="582">
        <v>2105</v>
      </c>
      <c r="D34" s="582">
        <v>905</v>
      </c>
      <c r="E34" s="582">
        <v>587</v>
      </c>
      <c r="F34" s="583">
        <v>5303</v>
      </c>
      <c r="G34" s="172">
        <v>43.542623787646754</v>
      </c>
      <c r="H34" s="172">
        <v>43.509714758164527</v>
      </c>
      <c r="I34" s="172">
        <v>28.405524168236035</v>
      </c>
      <c r="J34" s="172">
        <v>13.824776260009418</v>
      </c>
      <c r="K34" s="179">
        <v>32.758833703978254</v>
      </c>
    </row>
    <row r="35" spans="1:11">
      <c r="A35" s="169" t="s">
        <v>172</v>
      </c>
      <c r="B35" s="582">
        <v>0</v>
      </c>
      <c r="C35" s="582">
        <v>0</v>
      </c>
      <c r="D35" s="582">
        <v>0</v>
      </c>
      <c r="E35" s="582">
        <v>1</v>
      </c>
      <c r="F35" s="583">
        <v>1</v>
      </c>
      <c r="G35" s="172">
        <v>0</v>
      </c>
      <c r="H35" s="172">
        <v>0</v>
      </c>
      <c r="I35" s="172">
        <v>0</v>
      </c>
      <c r="J35" s="172">
        <v>2.3551577955723033E-2</v>
      </c>
      <c r="K35" s="179">
        <v>6.1774153694094391E-3</v>
      </c>
    </row>
    <row r="36" spans="1:11">
      <c r="A36" s="850" t="s">
        <v>18</v>
      </c>
      <c r="B36" s="579">
        <v>1587</v>
      </c>
      <c r="C36" s="579">
        <v>2023</v>
      </c>
      <c r="D36" s="579">
        <v>1585</v>
      </c>
      <c r="E36" s="579">
        <v>2661</v>
      </c>
      <c r="F36" s="580">
        <v>7856</v>
      </c>
      <c r="G36" s="851">
        <v>40.505359877488516</v>
      </c>
      <c r="H36" s="851">
        <v>41.81479950392724</v>
      </c>
      <c r="I36" s="851">
        <v>49.748901443816692</v>
      </c>
      <c r="J36" s="851">
        <v>62.670748940178989</v>
      </c>
      <c r="K36" s="852">
        <v>48.529775142080553</v>
      </c>
    </row>
    <row r="37" spans="1:11">
      <c r="A37" s="622" t="s">
        <v>19</v>
      </c>
      <c r="B37" s="623">
        <v>1572</v>
      </c>
      <c r="C37" s="623">
        <v>1941</v>
      </c>
      <c r="D37" s="623">
        <v>1531</v>
      </c>
      <c r="E37" s="623">
        <v>2614</v>
      </c>
      <c r="F37" s="624">
        <v>7658</v>
      </c>
      <c r="G37" s="625">
        <v>40.12251148545176</v>
      </c>
      <c r="H37" s="625">
        <v>40.119884249689953</v>
      </c>
      <c r="I37" s="625">
        <v>48.053986189579412</v>
      </c>
      <c r="J37" s="625">
        <v>61.563824776260013</v>
      </c>
      <c r="K37" s="626">
        <v>47.30664689893748</v>
      </c>
    </row>
    <row r="38" spans="1:11">
      <c r="A38" s="169" t="s">
        <v>173</v>
      </c>
      <c r="B38" s="582">
        <v>311</v>
      </c>
      <c r="C38" s="582">
        <v>410</v>
      </c>
      <c r="D38" s="582">
        <v>319</v>
      </c>
      <c r="E38" s="582">
        <v>598</v>
      </c>
      <c r="F38" s="583">
        <v>1638</v>
      </c>
      <c r="G38" s="172">
        <v>7.9377233282286879</v>
      </c>
      <c r="H38" s="172">
        <v>8.4745762711864394</v>
      </c>
      <c r="I38" s="172">
        <v>10.012554927809166</v>
      </c>
      <c r="J38" s="172">
        <v>14.083843617522373</v>
      </c>
      <c r="K38" s="179">
        <v>10.118606375092662</v>
      </c>
    </row>
    <row r="39" spans="1:11">
      <c r="A39" s="169" t="s">
        <v>194</v>
      </c>
      <c r="B39" s="582">
        <v>682</v>
      </c>
      <c r="C39" s="582">
        <v>899</v>
      </c>
      <c r="D39" s="582">
        <v>783</v>
      </c>
      <c r="E39" s="582">
        <v>1401</v>
      </c>
      <c r="F39" s="583">
        <v>3765</v>
      </c>
      <c r="G39" s="172">
        <v>17.406840224604387</v>
      </c>
      <c r="H39" s="172">
        <v>18.582058701942952</v>
      </c>
      <c r="I39" s="172">
        <v>24.576271186440678</v>
      </c>
      <c r="J39" s="172">
        <v>32.995760715967968</v>
      </c>
      <c r="K39" s="179">
        <v>23.257968865826541</v>
      </c>
    </row>
    <row r="40" spans="1:11">
      <c r="A40" s="169" t="s">
        <v>189</v>
      </c>
      <c r="B40" s="582">
        <v>371</v>
      </c>
      <c r="C40" s="582">
        <v>328</v>
      </c>
      <c r="D40" s="582">
        <v>258</v>
      </c>
      <c r="E40" s="582">
        <v>379</v>
      </c>
      <c r="F40" s="583">
        <v>1336</v>
      </c>
      <c r="G40" s="172">
        <v>9.4691168963757022</v>
      </c>
      <c r="H40" s="172">
        <v>6.7796610169491522</v>
      </c>
      <c r="I40" s="172">
        <v>8.0979284369114879</v>
      </c>
      <c r="J40" s="172">
        <v>8.9260480452190301</v>
      </c>
      <c r="K40" s="179">
        <v>8.2530269335310109</v>
      </c>
    </row>
    <row r="41" spans="1:11">
      <c r="A41" s="169" t="s">
        <v>190</v>
      </c>
      <c r="B41" s="582">
        <v>148</v>
      </c>
      <c r="C41" s="582">
        <v>206</v>
      </c>
      <c r="D41" s="581">
        <v>100</v>
      </c>
      <c r="E41" s="582">
        <v>100</v>
      </c>
      <c r="F41" s="583">
        <v>554</v>
      </c>
      <c r="G41" s="172">
        <v>3.7774374680959668</v>
      </c>
      <c r="H41" s="172">
        <v>4.2579578338156256</v>
      </c>
      <c r="I41" s="172">
        <v>3.1387319522912747</v>
      </c>
      <c r="J41" s="172">
        <v>2.3551577955723033</v>
      </c>
      <c r="K41" s="179">
        <v>3.4222881146528294</v>
      </c>
    </row>
    <row r="42" spans="1:11">
      <c r="A42" s="169" t="s">
        <v>174</v>
      </c>
      <c r="B42" s="582">
        <v>60</v>
      </c>
      <c r="C42" s="582">
        <v>98</v>
      </c>
      <c r="D42" s="582">
        <v>71</v>
      </c>
      <c r="E42" s="582">
        <v>136</v>
      </c>
      <c r="F42" s="583">
        <v>365</v>
      </c>
      <c r="G42" s="172">
        <v>1.5313935681470139</v>
      </c>
      <c r="H42" s="172">
        <v>2.0256304257957836</v>
      </c>
      <c r="I42" s="172">
        <v>2.2284996861268049</v>
      </c>
      <c r="J42" s="172">
        <v>3.2030146019783325</v>
      </c>
      <c r="K42" s="179">
        <v>2.2547566098344451</v>
      </c>
    </row>
    <row r="43" spans="1:11">
      <c r="A43" s="622" t="s">
        <v>20</v>
      </c>
      <c r="B43" s="623">
        <v>15</v>
      </c>
      <c r="C43" s="623">
        <v>82</v>
      </c>
      <c r="D43" s="623">
        <v>54</v>
      </c>
      <c r="E43" s="623">
        <v>47</v>
      </c>
      <c r="F43" s="624">
        <v>198</v>
      </c>
      <c r="G43" s="625">
        <v>0.38284839203675347</v>
      </c>
      <c r="H43" s="625">
        <v>1.6949152542372881</v>
      </c>
      <c r="I43" s="625">
        <v>1.6949152542372881</v>
      </c>
      <c r="J43" s="625">
        <v>1.1069241639189826</v>
      </c>
      <c r="K43" s="626">
        <v>1.223128243143069</v>
      </c>
    </row>
    <row r="44" spans="1:11">
      <c r="A44" s="36" t="s">
        <v>175</v>
      </c>
      <c r="B44" s="585">
        <v>5</v>
      </c>
      <c r="C44" s="585">
        <v>6</v>
      </c>
      <c r="D44" s="585">
        <v>2</v>
      </c>
      <c r="E44" s="585">
        <v>3</v>
      </c>
      <c r="F44" s="586">
        <v>16</v>
      </c>
      <c r="G44" s="210">
        <v>0.12761613067891781</v>
      </c>
      <c r="H44" s="210">
        <v>0.12401818933443572</v>
      </c>
      <c r="I44" s="210">
        <v>6.2774639045825489E-2</v>
      </c>
      <c r="J44" s="210">
        <v>7.0654733867169098E-2</v>
      </c>
      <c r="K44" s="211">
        <v>9.8838645910551026E-2</v>
      </c>
    </row>
    <row r="45" spans="1:11">
      <c r="A45" s="170" t="s">
        <v>176</v>
      </c>
      <c r="B45" s="585">
        <v>0</v>
      </c>
      <c r="C45" s="585">
        <v>0</v>
      </c>
      <c r="D45" s="585">
        <v>0</v>
      </c>
      <c r="E45" s="585">
        <v>0</v>
      </c>
      <c r="F45" s="586">
        <v>0</v>
      </c>
      <c r="G45" s="210">
        <v>0</v>
      </c>
      <c r="H45" s="210">
        <v>0</v>
      </c>
      <c r="I45" s="210">
        <v>0</v>
      </c>
      <c r="J45" s="210">
        <v>0</v>
      </c>
      <c r="K45" s="211">
        <v>0</v>
      </c>
    </row>
    <row r="46" spans="1:11">
      <c r="A46" s="170" t="s">
        <v>177</v>
      </c>
      <c r="B46" s="585">
        <v>0</v>
      </c>
      <c r="C46" s="585">
        <v>0</v>
      </c>
      <c r="D46" s="585">
        <v>0</v>
      </c>
      <c r="E46" s="585">
        <v>0</v>
      </c>
      <c r="F46" s="586">
        <v>0</v>
      </c>
      <c r="G46" s="208">
        <v>0</v>
      </c>
      <c r="H46" s="172">
        <v>0</v>
      </c>
      <c r="I46" s="172">
        <v>0</v>
      </c>
      <c r="J46" s="172">
        <v>0</v>
      </c>
      <c r="K46" s="179">
        <v>0</v>
      </c>
    </row>
    <row r="47" spans="1:11">
      <c r="A47" s="170" t="s">
        <v>191</v>
      </c>
      <c r="B47" s="585">
        <v>10</v>
      </c>
      <c r="C47" s="585">
        <v>75</v>
      </c>
      <c r="D47" s="585">
        <v>51</v>
      </c>
      <c r="E47" s="585">
        <v>40</v>
      </c>
      <c r="F47" s="586">
        <v>176</v>
      </c>
      <c r="G47" s="210">
        <v>0.25523226135783561</v>
      </c>
      <c r="H47" s="210">
        <v>1.5502273666804465</v>
      </c>
      <c r="I47" s="210">
        <v>1.60075329566855</v>
      </c>
      <c r="J47" s="210">
        <v>0.94206311822892141</v>
      </c>
      <c r="K47" s="211">
        <v>1.0872251050160613</v>
      </c>
    </row>
    <row r="48" spans="1:11">
      <c r="A48" s="170" t="s">
        <v>178</v>
      </c>
      <c r="B48" s="585">
        <v>0</v>
      </c>
      <c r="C48" s="585">
        <v>0</v>
      </c>
      <c r="D48" s="585">
        <v>0</v>
      </c>
      <c r="E48" s="585">
        <v>0</v>
      </c>
      <c r="F48" s="586">
        <v>0</v>
      </c>
      <c r="G48" s="210">
        <v>0</v>
      </c>
      <c r="H48" s="210">
        <v>0</v>
      </c>
      <c r="I48" s="210">
        <v>0</v>
      </c>
      <c r="J48" s="210">
        <v>0</v>
      </c>
      <c r="K48" s="211">
        <v>0</v>
      </c>
    </row>
    <row r="49" spans="1:11">
      <c r="A49" s="170" t="s">
        <v>179</v>
      </c>
      <c r="B49" s="585">
        <v>0</v>
      </c>
      <c r="C49" s="585">
        <v>0</v>
      </c>
      <c r="D49" s="585">
        <v>0</v>
      </c>
      <c r="E49" s="585">
        <v>0</v>
      </c>
      <c r="F49" s="586">
        <v>0</v>
      </c>
      <c r="G49" s="208">
        <v>0</v>
      </c>
      <c r="H49" s="172">
        <v>0</v>
      </c>
      <c r="I49" s="172">
        <v>0</v>
      </c>
      <c r="J49" s="172">
        <v>0</v>
      </c>
      <c r="K49" s="179">
        <v>0</v>
      </c>
    </row>
    <row r="50" spans="1:11">
      <c r="A50" s="170" t="s">
        <v>180</v>
      </c>
      <c r="B50" s="585">
        <v>0</v>
      </c>
      <c r="C50" s="585">
        <v>0</v>
      </c>
      <c r="D50" s="585">
        <v>0</v>
      </c>
      <c r="E50" s="585">
        <v>0</v>
      </c>
      <c r="F50" s="586">
        <v>0</v>
      </c>
      <c r="G50" s="208">
        <v>0</v>
      </c>
      <c r="H50" s="172">
        <v>0</v>
      </c>
      <c r="I50" s="172">
        <v>0</v>
      </c>
      <c r="J50" s="172">
        <v>0</v>
      </c>
      <c r="K50" s="179">
        <v>0</v>
      </c>
    </row>
    <row r="51" spans="1:11">
      <c r="A51" s="171" t="s">
        <v>192</v>
      </c>
      <c r="B51" s="587">
        <v>0</v>
      </c>
      <c r="C51" s="587">
        <v>1</v>
      </c>
      <c r="D51" s="587">
        <v>1</v>
      </c>
      <c r="E51" s="587">
        <v>4</v>
      </c>
      <c r="F51" s="588">
        <v>6</v>
      </c>
      <c r="G51" s="212">
        <v>0</v>
      </c>
      <c r="H51" s="212">
        <v>2.0669698222405952E-2</v>
      </c>
      <c r="I51" s="212">
        <v>3.1387319522912745E-2</v>
      </c>
      <c r="J51" s="212">
        <v>9.420631182289213E-2</v>
      </c>
      <c r="K51" s="213">
        <v>3.7064492216456635E-2</v>
      </c>
    </row>
    <row r="52" spans="1:11">
      <c r="A52" s="564" t="s">
        <v>116</v>
      </c>
      <c r="B52" s="3"/>
      <c r="C52" s="3"/>
      <c r="D52" s="3"/>
      <c r="E52" s="3"/>
      <c r="F52" s="3"/>
      <c r="G52" s="3"/>
      <c r="H52" s="3"/>
      <c r="I52" s="3"/>
      <c r="J52" s="3"/>
      <c r="K52" s="3"/>
    </row>
  </sheetData>
  <hyperlinks>
    <hyperlink ref="A1" location="Contents!A1" display="Return to index" xr:uid="{00000000-0004-0000-2700-000000000000}"/>
  </hyperlinks>
  <pageMargins left="0.70866141732283472" right="0.70866141732283472" top="0.74803149606299213" bottom="0.74803149606299213" header="0.31496062992125984" footer="0.31496062992125984"/>
  <pageSetup paperSize="9" scale="92"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43">
    <tabColor rgb="FF92D050"/>
    <pageSetUpPr fitToPage="1"/>
  </sheetPr>
  <dimension ref="A1:K52"/>
  <sheetViews>
    <sheetView showGridLines="0" workbookViewId="0">
      <selection activeCell="F28" sqref="F28"/>
    </sheetView>
  </sheetViews>
  <sheetFormatPr baseColWidth="10" defaultColWidth="8.83203125" defaultRowHeight="13"/>
  <cols>
    <col min="1" max="1" width="33.33203125" customWidth="1"/>
    <col min="2" max="12" width="9.1640625" customWidth="1"/>
  </cols>
  <sheetData>
    <row r="1" spans="1:11">
      <c r="A1" s="100" t="s">
        <v>89</v>
      </c>
    </row>
    <row r="2" spans="1:11" ht="15">
      <c r="A2" s="311" t="s">
        <v>496</v>
      </c>
    </row>
    <row r="4" spans="1:11">
      <c r="A4" s="415"/>
      <c r="B4" s="174"/>
      <c r="C4" s="112"/>
      <c r="D4" s="112"/>
      <c r="E4" s="175"/>
      <c r="F4" s="176" t="s">
        <v>142</v>
      </c>
      <c r="G4" s="174"/>
      <c r="H4" s="112"/>
      <c r="I4" s="112"/>
      <c r="J4" s="177"/>
      <c r="K4" s="176" t="s">
        <v>143</v>
      </c>
    </row>
    <row r="5" spans="1:11">
      <c r="A5" s="416" t="s">
        <v>30</v>
      </c>
      <c r="B5" s="165" t="s">
        <v>31</v>
      </c>
      <c r="C5" s="166" t="s">
        <v>32</v>
      </c>
      <c r="D5" s="166" t="s">
        <v>29</v>
      </c>
      <c r="E5" s="165" t="s">
        <v>270</v>
      </c>
      <c r="F5" s="165" t="s">
        <v>9</v>
      </c>
      <c r="G5" s="167" t="s">
        <v>31</v>
      </c>
      <c r="H5" s="166" t="s">
        <v>32</v>
      </c>
      <c r="I5" s="166" t="s">
        <v>29</v>
      </c>
      <c r="J5" s="165" t="s">
        <v>270</v>
      </c>
      <c r="K5" s="168" t="s">
        <v>9</v>
      </c>
    </row>
    <row r="6" spans="1:11">
      <c r="A6" s="627" t="s">
        <v>138</v>
      </c>
      <c r="B6" s="628">
        <v>1077</v>
      </c>
      <c r="C6" s="623">
        <v>1612</v>
      </c>
      <c r="D6" s="623">
        <v>1483</v>
      </c>
      <c r="E6" s="623">
        <v>1991</v>
      </c>
      <c r="F6" s="624">
        <v>6163</v>
      </c>
      <c r="G6" s="625">
        <v>100</v>
      </c>
      <c r="H6" s="625">
        <v>100</v>
      </c>
      <c r="I6" s="625">
        <v>100</v>
      </c>
      <c r="J6" s="625">
        <v>100</v>
      </c>
      <c r="K6" s="626">
        <v>100</v>
      </c>
    </row>
    <row r="7" spans="1:11">
      <c r="A7" s="850" t="s">
        <v>11</v>
      </c>
      <c r="B7" s="579">
        <v>536</v>
      </c>
      <c r="C7" s="579">
        <v>789</v>
      </c>
      <c r="D7" s="579">
        <v>708</v>
      </c>
      <c r="E7" s="579">
        <v>900</v>
      </c>
      <c r="F7" s="580">
        <v>2933</v>
      </c>
      <c r="G7" s="851">
        <v>49.767873723305478</v>
      </c>
      <c r="H7" s="851">
        <v>48.945409429280396</v>
      </c>
      <c r="I7" s="851">
        <v>47.741065407956846</v>
      </c>
      <c r="J7" s="851">
        <v>45.203415369161227</v>
      </c>
      <c r="K7" s="852">
        <v>47.590459191951972</v>
      </c>
    </row>
    <row r="8" spans="1:11">
      <c r="A8" s="622" t="s">
        <v>12</v>
      </c>
      <c r="B8" s="623">
        <v>0</v>
      </c>
      <c r="C8" s="623">
        <v>0</v>
      </c>
      <c r="D8" s="623">
        <v>1</v>
      </c>
      <c r="E8" s="623">
        <v>0</v>
      </c>
      <c r="F8" s="624">
        <v>1</v>
      </c>
      <c r="G8" s="625">
        <v>0</v>
      </c>
      <c r="H8" s="625">
        <v>0</v>
      </c>
      <c r="I8" s="625">
        <v>6.7430883344571813E-2</v>
      </c>
      <c r="J8" s="625">
        <v>0</v>
      </c>
      <c r="K8" s="626">
        <v>1.6225864027259451E-2</v>
      </c>
    </row>
    <row r="9" spans="1:11">
      <c r="A9" s="169" t="s">
        <v>162</v>
      </c>
      <c r="B9" s="581">
        <v>0</v>
      </c>
      <c r="C9" s="582">
        <v>0</v>
      </c>
      <c r="D9" s="582">
        <v>0</v>
      </c>
      <c r="E9" s="582">
        <v>0</v>
      </c>
      <c r="F9" s="583">
        <v>0</v>
      </c>
      <c r="G9" s="208">
        <v>0</v>
      </c>
      <c r="H9" s="172">
        <v>0</v>
      </c>
      <c r="I9" s="172">
        <v>0</v>
      </c>
      <c r="J9" s="172">
        <v>0</v>
      </c>
      <c r="K9" s="179">
        <v>0</v>
      </c>
    </row>
    <row r="10" spans="1:11">
      <c r="A10" s="169" t="s">
        <v>195</v>
      </c>
      <c r="B10" s="582">
        <v>0</v>
      </c>
      <c r="C10" s="582">
        <v>0</v>
      </c>
      <c r="D10" s="582">
        <v>0</v>
      </c>
      <c r="E10" s="582">
        <v>0</v>
      </c>
      <c r="F10" s="583">
        <v>0</v>
      </c>
      <c r="G10" s="172">
        <v>0</v>
      </c>
      <c r="H10" s="172">
        <v>0</v>
      </c>
      <c r="I10" s="172">
        <v>0</v>
      </c>
      <c r="J10" s="172">
        <v>0</v>
      </c>
      <c r="K10" s="179">
        <v>0</v>
      </c>
    </row>
    <row r="11" spans="1:11">
      <c r="A11" s="169" t="s">
        <v>163</v>
      </c>
      <c r="B11" s="582">
        <v>0</v>
      </c>
      <c r="C11" s="582">
        <v>0</v>
      </c>
      <c r="D11" s="582">
        <v>0</v>
      </c>
      <c r="E11" s="582">
        <v>0</v>
      </c>
      <c r="F11" s="583">
        <v>0</v>
      </c>
      <c r="G11" s="172">
        <v>0</v>
      </c>
      <c r="H11" s="172">
        <v>0</v>
      </c>
      <c r="I11" s="172">
        <v>0</v>
      </c>
      <c r="J11" s="172">
        <v>0</v>
      </c>
      <c r="K11" s="179">
        <v>0</v>
      </c>
    </row>
    <row r="12" spans="1:11">
      <c r="A12" s="169" t="s">
        <v>484</v>
      </c>
      <c r="B12" s="582">
        <v>0</v>
      </c>
      <c r="C12" s="582">
        <v>0</v>
      </c>
      <c r="D12" s="582">
        <v>0</v>
      </c>
      <c r="E12" s="582">
        <v>0</v>
      </c>
      <c r="F12" s="583">
        <v>0</v>
      </c>
      <c r="G12" s="172">
        <v>0</v>
      </c>
      <c r="H12" s="172">
        <v>0</v>
      </c>
      <c r="I12" s="172">
        <v>0</v>
      </c>
      <c r="J12" s="172">
        <v>0</v>
      </c>
      <c r="K12" s="179">
        <v>0</v>
      </c>
    </row>
    <row r="13" spans="1:11">
      <c r="A13" s="169" t="s">
        <v>196</v>
      </c>
      <c r="B13" s="582">
        <v>0</v>
      </c>
      <c r="C13" s="582">
        <v>0</v>
      </c>
      <c r="D13" s="582">
        <v>1</v>
      </c>
      <c r="E13" s="582">
        <v>0</v>
      </c>
      <c r="F13" s="583">
        <v>1</v>
      </c>
      <c r="G13" s="172">
        <v>0</v>
      </c>
      <c r="H13" s="172">
        <v>0</v>
      </c>
      <c r="I13" s="172">
        <v>6.7430883344571813E-2</v>
      </c>
      <c r="J13" s="172">
        <v>0</v>
      </c>
      <c r="K13" s="179">
        <v>1.6225864027259451E-2</v>
      </c>
    </row>
    <row r="14" spans="1:11">
      <c r="A14" s="622" t="s">
        <v>139</v>
      </c>
      <c r="B14" s="623">
        <v>0</v>
      </c>
      <c r="C14" s="623">
        <v>0</v>
      </c>
      <c r="D14" s="623">
        <v>1</v>
      </c>
      <c r="E14" s="623">
        <v>2</v>
      </c>
      <c r="F14" s="624">
        <v>3</v>
      </c>
      <c r="G14" s="625">
        <v>0</v>
      </c>
      <c r="H14" s="625">
        <v>0</v>
      </c>
      <c r="I14" s="625">
        <v>6.7430883344571813E-2</v>
      </c>
      <c r="J14" s="625">
        <v>0.10045203415369162</v>
      </c>
      <c r="K14" s="626">
        <v>4.8677592081778354E-2</v>
      </c>
    </row>
    <row r="15" spans="1:11">
      <c r="A15" s="169" t="s">
        <v>164</v>
      </c>
      <c r="B15" s="582">
        <v>0</v>
      </c>
      <c r="C15" s="582">
        <v>0</v>
      </c>
      <c r="D15" s="582">
        <v>0</v>
      </c>
      <c r="E15" s="582">
        <v>0</v>
      </c>
      <c r="F15" s="583">
        <v>0</v>
      </c>
      <c r="G15" s="208">
        <v>0</v>
      </c>
      <c r="H15" s="208">
        <v>0</v>
      </c>
      <c r="I15" s="208">
        <v>0</v>
      </c>
      <c r="J15" s="208">
        <v>0</v>
      </c>
      <c r="K15" s="209">
        <v>0</v>
      </c>
    </row>
    <row r="16" spans="1:11">
      <c r="A16" s="169" t="s">
        <v>165</v>
      </c>
      <c r="B16" s="582">
        <v>0</v>
      </c>
      <c r="C16" s="582">
        <v>0</v>
      </c>
      <c r="D16" s="582">
        <v>0</v>
      </c>
      <c r="E16" s="582">
        <v>0</v>
      </c>
      <c r="F16" s="583">
        <v>0</v>
      </c>
      <c r="G16" s="208">
        <v>0</v>
      </c>
      <c r="H16" s="208">
        <v>0</v>
      </c>
      <c r="I16" s="208">
        <v>0</v>
      </c>
      <c r="J16" s="172">
        <v>0</v>
      </c>
      <c r="K16" s="179">
        <v>0</v>
      </c>
    </row>
    <row r="17" spans="1:11">
      <c r="A17" s="169" t="s">
        <v>187</v>
      </c>
      <c r="B17" s="584">
        <v>0</v>
      </c>
      <c r="C17" s="582">
        <v>0</v>
      </c>
      <c r="D17" s="582">
        <v>0</v>
      </c>
      <c r="E17" s="582">
        <v>0</v>
      </c>
      <c r="F17" s="583">
        <v>0</v>
      </c>
      <c r="G17" s="208">
        <v>0</v>
      </c>
      <c r="H17" s="172">
        <v>0</v>
      </c>
      <c r="I17" s="172">
        <v>0</v>
      </c>
      <c r="J17" s="172">
        <v>0</v>
      </c>
      <c r="K17" s="179">
        <v>0</v>
      </c>
    </row>
    <row r="18" spans="1:11">
      <c r="A18" s="169" t="s">
        <v>166</v>
      </c>
      <c r="B18" s="582">
        <v>0</v>
      </c>
      <c r="C18" s="582">
        <v>0</v>
      </c>
      <c r="D18" s="582">
        <v>1</v>
      </c>
      <c r="E18" s="582">
        <v>2</v>
      </c>
      <c r="F18" s="583">
        <v>3</v>
      </c>
      <c r="G18" s="172">
        <v>0</v>
      </c>
      <c r="H18" s="172">
        <v>0</v>
      </c>
      <c r="I18" s="172">
        <v>6.7430883344571813E-2</v>
      </c>
      <c r="J18" s="172">
        <v>0.10045203415369162</v>
      </c>
      <c r="K18" s="179">
        <v>4.8677592081778354E-2</v>
      </c>
    </row>
    <row r="19" spans="1:11">
      <c r="A19" s="622" t="s">
        <v>13</v>
      </c>
      <c r="B19" s="623">
        <v>259</v>
      </c>
      <c r="C19" s="623">
        <v>401</v>
      </c>
      <c r="D19" s="623">
        <v>474</v>
      </c>
      <c r="E19" s="623">
        <v>684</v>
      </c>
      <c r="F19" s="624">
        <v>1818</v>
      </c>
      <c r="G19" s="625">
        <v>24.048282265552459</v>
      </c>
      <c r="H19" s="625">
        <v>24.87593052109181</v>
      </c>
      <c r="I19" s="625">
        <v>31.962238705327039</v>
      </c>
      <c r="J19" s="625">
        <v>34.354595680562532</v>
      </c>
      <c r="K19" s="626">
        <v>29.498620801557685</v>
      </c>
    </row>
    <row r="20" spans="1:11">
      <c r="A20" s="169" t="s">
        <v>167</v>
      </c>
      <c r="B20" s="582">
        <v>1</v>
      </c>
      <c r="C20" s="582">
        <v>0</v>
      </c>
      <c r="D20" s="582">
        <v>2</v>
      </c>
      <c r="E20" s="582">
        <v>2</v>
      </c>
      <c r="F20" s="583">
        <v>5</v>
      </c>
      <c r="G20" s="172">
        <v>9.2850510677808723E-2</v>
      </c>
      <c r="H20" s="172">
        <v>0</v>
      </c>
      <c r="I20" s="172">
        <v>0.13486176668914363</v>
      </c>
      <c r="J20" s="172">
        <v>0.10045203415369162</v>
      </c>
      <c r="K20" s="179">
        <v>8.1129320136297256E-2</v>
      </c>
    </row>
    <row r="21" spans="1:11">
      <c r="A21" s="169" t="s">
        <v>193</v>
      </c>
      <c r="B21" s="582">
        <v>0</v>
      </c>
      <c r="C21" s="582">
        <v>0</v>
      </c>
      <c r="D21" s="582">
        <v>0</v>
      </c>
      <c r="E21" s="582">
        <v>0</v>
      </c>
      <c r="F21" s="583">
        <v>0</v>
      </c>
      <c r="G21" s="172">
        <v>0</v>
      </c>
      <c r="H21" s="172">
        <v>0</v>
      </c>
      <c r="I21" s="172">
        <v>0</v>
      </c>
      <c r="J21" s="172">
        <v>0</v>
      </c>
      <c r="K21" s="179">
        <v>0</v>
      </c>
    </row>
    <row r="22" spans="1:11">
      <c r="A22" s="169" t="s">
        <v>128</v>
      </c>
      <c r="B22" s="582">
        <v>0</v>
      </c>
      <c r="C22" s="582">
        <v>0</v>
      </c>
      <c r="D22" s="582">
        <v>0</v>
      </c>
      <c r="E22" s="582">
        <v>0</v>
      </c>
      <c r="F22" s="583">
        <v>0</v>
      </c>
      <c r="G22" s="172">
        <v>0</v>
      </c>
      <c r="H22" s="172">
        <v>0</v>
      </c>
      <c r="I22" s="172">
        <v>0</v>
      </c>
      <c r="J22" s="172">
        <v>0</v>
      </c>
      <c r="K22" s="179">
        <v>0</v>
      </c>
    </row>
    <row r="23" spans="1:11">
      <c r="A23" s="169" t="s">
        <v>123</v>
      </c>
      <c r="B23" s="582">
        <v>1</v>
      </c>
      <c r="C23" s="582">
        <v>0</v>
      </c>
      <c r="D23" s="582">
        <v>0</v>
      </c>
      <c r="E23" s="582">
        <v>0</v>
      </c>
      <c r="F23" s="583">
        <v>1</v>
      </c>
      <c r="G23" s="172">
        <v>9.2850510677808723E-2</v>
      </c>
      <c r="H23" s="172">
        <v>0</v>
      </c>
      <c r="I23" s="172">
        <v>0</v>
      </c>
      <c r="J23" s="172">
        <v>0</v>
      </c>
      <c r="K23" s="179">
        <v>1.6225864027259451E-2</v>
      </c>
    </row>
    <row r="24" spans="1:11">
      <c r="A24" s="169" t="s">
        <v>14</v>
      </c>
      <c r="B24" s="582">
        <v>181</v>
      </c>
      <c r="C24" s="582">
        <v>283</v>
      </c>
      <c r="D24" s="582">
        <v>369</v>
      </c>
      <c r="E24" s="582">
        <v>552</v>
      </c>
      <c r="F24" s="583">
        <v>1385</v>
      </c>
      <c r="G24" s="172">
        <v>16.805942432683381</v>
      </c>
      <c r="H24" s="172">
        <v>17.555831265508683</v>
      </c>
      <c r="I24" s="172">
        <v>24.881995954146998</v>
      </c>
      <c r="J24" s="172">
        <v>27.724761426418887</v>
      </c>
      <c r="K24" s="179">
        <v>22.472821677754339</v>
      </c>
    </row>
    <row r="25" spans="1:11">
      <c r="A25" s="169" t="s">
        <v>15</v>
      </c>
      <c r="B25" s="582">
        <v>30</v>
      </c>
      <c r="C25" s="582">
        <v>68</v>
      </c>
      <c r="D25" s="582">
        <v>70</v>
      </c>
      <c r="E25" s="582">
        <v>102</v>
      </c>
      <c r="F25" s="583">
        <v>270</v>
      </c>
      <c r="G25" s="172">
        <v>2.785515320334262</v>
      </c>
      <c r="H25" s="172">
        <v>4.2183622828784122</v>
      </c>
      <c r="I25" s="172">
        <v>4.7201618341200273</v>
      </c>
      <c r="J25" s="172">
        <v>5.1230537418382722</v>
      </c>
      <c r="K25" s="179">
        <v>4.3809832873600518</v>
      </c>
    </row>
    <row r="26" spans="1:11">
      <c r="A26" s="169" t="s">
        <v>16</v>
      </c>
      <c r="B26" s="582">
        <v>46</v>
      </c>
      <c r="C26" s="582">
        <v>50</v>
      </c>
      <c r="D26" s="582">
        <v>33</v>
      </c>
      <c r="E26" s="582">
        <v>28</v>
      </c>
      <c r="F26" s="583">
        <v>157</v>
      </c>
      <c r="G26" s="172">
        <v>4.2711234911792015</v>
      </c>
      <c r="H26" s="172">
        <v>3.1017369727047148</v>
      </c>
      <c r="I26" s="172">
        <v>2.2252191503708696</v>
      </c>
      <c r="J26" s="172">
        <v>1.4063284781516825</v>
      </c>
      <c r="K26" s="179">
        <v>2.5474606522797338</v>
      </c>
    </row>
    <row r="27" spans="1:11">
      <c r="A27" s="169" t="s">
        <v>130</v>
      </c>
      <c r="B27" s="582">
        <v>0</v>
      </c>
      <c r="C27" s="582">
        <v>0</v>
      </c>
      <c r="D27" s="582">
        <v>0</v>
      </c>
      <c r="E27" s="582">
        <v>0</v>
      </c>
      <c r="F27" s="583">
        <v>0</v>
      </c>
      <c r="G27" s="172">
        <v>0</v>
      </c>
      <c r="H27" s="172">
        <v>0</v>
      </c>
      <c r="I27" s="172">
        <v>0</v>
      </c>
      <c r="J27" s="172">
        <v>0</v>
      </c>
      <c r="K27" s="179">
        <v>0</v>
      </c>
    </row>
    <row r="28" spans="1:11">
      <c r="A28" s="622" t="s">
        <v>140</v>
      </c>
      <c r="B28" s="623">
        <v>48</v>
      </c>
      <c r="C28" s="623">
        <v>44</v>
      </c>
      <c r="D28" s="623">
        <v>34</v>
      </c>
      <c r="E28" s="623">
        <v>46</v>
      </c>
      <c r="F28" s="624">
        <v>172</v>
      </c>
      <c r="G28" s="625">
        <v>4.4568245125348191</v>
      </c>
      <c r="H28" s="625">
        <v>2.7295285359801489</v>
      </c>
      <c r="I28" s="625">
        <v>2.2926500337154416</v>
      </c>
      <c r="J28" s="625">
        <v>2.3103967855349072</v>
      </c>
      <c r="K28" s="626">
        <v>2.7908486126886256</v>
      </c>
    </row>
    <row r="29" spans="1:11">
      <c r="A29" s="169" t="s">
        <v>168</v>
      </c>
      <c r="B29" s="582">
        <v>0</v>
      </c>
      <c r="C29" s="582">
        <v>0</v>
      </c>
      <c r="D29" s="582">
        <v>0</v>
      </c>
      <c r="E29" s="582">
        <v>0</v>
      </c>
      <c r="F29" s="583">
        <v>0</v>
      </c>
      <c r="G29" s="172">
        <v>0</v>
      </c>
      <c r="H29" s="172">
        <v>0</v>
      </c>
      <c r="I29" s="172">
        <v>0</v>
      </c>
      <c r="J29" s="172">
        <v>0</v>
      </c>
      <c r="K29" s="179">
        <v>0</v>
      </c>
    </row>
    <row r="30" spans="1:11">
      <c r="A30" s="169" t="s">
        <v>169</v>
      </c>
      <c r="B30" s="582">
        <v>48</v>
      </c>
      <c r="C30" s="582">
        <v>44</v>
      </c>
      <c r="D30" s="582">
        <v>34</v>
      </c>
      <c r="E30" s="582">
        <v>46</v>
      </c>
      <c r="F30" s="583">
        <v>172</v>
      </c>
      <c r="G30" s="172">
        <v>4.4568245125348191</v>
      </c>
      <c r="H30" s="172">
        <v>2.7295285359801489</v>
      </c>
      <c r="I30" s="172">
        <v>2.2926500337154416</v>
      </c>
      <c r="J30" s="172">
        <v>2.3103967855349072</v>
      </c>
      <c r="K30" s="179">
        <v>2.7908486126886256</v>
      </c>
    </row>
    <row r="31" spans="1:11">
      <c r="A31" s="622" t="s">
        <v>17</v>
      </c>
      <c r="B31" s="623">
        <v>229</v>
      </c>
      <c r="C31" s="623">
        <v>344</v>
      </c>
      <c r="D31" s="623">
        <v>198</v>
      </c>
      <c r="E31" s="623">
        <v>168</v>
      </c>
      <c r="F31" s="624">
        <v>939</v>
      </c>
      <c r="G31" s="625">
        <v>21.262766945218196</v>
      </c>
      <c r="H31" s="625">
        <v>21.339950372208435</v>
      </c>
      <c r="I31" s="625">
        <v>13.351314902225219</v>
      </c>
      <c r="J31" s="625">
        <v>8.4379708689100958</v>
      </c>
      <c r="K31" s="626">
        <v>15.236086321596625</v>
      </c>
    </row>
    <row r="32" spans="1:11">
      <c r="A32" s="169" t="s">
        <v>170</v>
      </c>
      <c r="B32" s="582">
        <v>2</v>
      </c>
      <c r="C32" s="582">
        <v>15</v>
      </c>
      <c r="D32" s="582">
        <v>22</v>
      </c>
      <c r="E32" s="582">
        <v>19</v>
      </c>
      <c r="F32" s="583">
        <v>58</v>
      </c>
      <c r="G32" s="172">
        <v>0.18570102135561745</v>
      </c>
      <c r="H32" s="172">
        <v>0.93052109181141429</v>
      </c>
      <c r="I32" s="172">
        <v>1.4834794335805799</v>
      </c>
      <c r="J32" s="172">
        <v>0.95429432446007023</v>
      </c>
      <c r="K32" s="179">
        <v>0.94110011358104817</v>
      </c>
    </row>
    <row r="33" spans="1:11">
      <c r="A33" s="169" t="s">
        <v>188</v>
      </c>
      <c r="B33" s="582">
        <v>0</v>
      </c>
      <c r="C33" s="582">
        <v>0</v>
      </c>
      <c r="D33" s="582">
        <v>0</v>
      </c>
      <c r="E33" s="582">
        <v>0</v>
      </c>
      <c r="F33" s="583">
        <v>0</v>
      </c>
      <c r="G33" s="172">
        <v>0</v>
      </c>
      <c r="H33" s="172">
        <v>0</v>
      </c>
      <c r="I33" s="172">
        <v>0</v>
      </c>
      <c r="J33" s="172">
        <v>0</v>
      </c>
      <c r="K33" s="179">
        <v>0</v>
      </c>
    </row>
    <row r="34" spans="1:11">
      <c r="A34" s="169" t="s">
        <v>171</v>
      </c>
      <c r="B34" s="582">
        <v>227</v>
      </c>
      <c r="C34" s="582">
        <v>328</v>
      </c>
      <c r="D34" s="582">
        <v>176</v>
      </c>
      <c r="E34" s="582">
        <v>148</v>
      </c>
      <c r="F34" s="583">
        <v>879</v>
      </c>
      <c r="G34" s="172">
        <v>21.07706592386258</v>
      </c>
      <c r="H34" s="172">
        <v>20.347394540942929</v>
      </c>
      <c r="I34" s="172">
        <v>11.867835468644639</v>
      </c>
      <c r="J34" s="172">
        <v>7.4334505273731795</v>
      </c>
      <c r="K34" s="179">
        <v>14.262534479961058</v>
      </c>
    </row>
    <row r="35" spans="1:11">
      <c r="A35" s="169" t="s">
        <v>172</v>
      </c>
      <c r="B35" s="582">
        <v>0</v>
      </c>
      <c r="C35" s="582">
        <v>1</v>
      </c>
      <c r="D35" s="582">
        <v>0</v>
      </c>
      <c r="E35" s="582">
        <v>1</v>
      </c>
      <c r="F35" s="583">
        <v>2</v>
      </c>
      <c r="G35" s="172">
        <v>0</v>
      </c>
      <c r="H35" s="172">
        <v>6.2034739454094295E-2</v>
      </c>
      <c r="I35" s="172">
        <v>0</v>
      </c>
      <c r="J35" s="172">
        <v>5.0226017076845812E-2</v>
      </c>
      <c r="K35" s="179">
        <v>3.2451728054518902E-2</v>
      </c>
    </row>
    <row r="36" spans="1:11">
      <c r="A36" s="850" t="s">
        <v>18</v>
      </c>
      <c r="B36" s="579">
        <v>541</v>
      </c>
      <c r="C36" s="579">
        <v>823</v>
      </c>
      <c r="D36" s="579">
        <v>775</v>
      </c>
      <c r="E36" s="579">
        <v>1091</v>
      </c>
      <c r="F36" s="580">
        <v>3230</v>
      </c>
      <c r="G36" s="851">
        <v>50.232126276694522</v>
      </c>
      <c r="H36" s="851">
        <v>51.054590570719604</v>
      </c>
      <c r="I36" s="851">
        <v>52.258934592043161</v>
      </c>
      <c r="J36" s="851">
        <v>54.796584630838773</v>
      </c>
      <c r="K36" s="852">
        <v>52.409540808048028</v>
      </c>
    </row>
    <row r="37" spans="1:11">
      <c r="A37" s="622" t="s">
        <v>19</v>
      </c>
      <c r="B37" s="623">
        <v>539</v>
      </c>
      <c r="C37" s="623">
        <v>806</v>
      </c>
      <c r="D37" s="623">
        <v>767</v>
      </c>
      <c r="E37" s="623">
        <v>1080</v>
      </c>
      <c r="F37" s="624">
        <v>3192</v>
      </c>
      <c r="G37" s="625">
        <v>50.046425255338903</v>
      </c>
      <c r="H37" s="625">
        <v>50</v>
      </c>
      <c r="I37" s="625">
        <v>51.719487525286581</v>
      </c>
      <c r="J37" s="625">
        <v>54.244098442993469</v>
      </c>
      <c r="K37" s="626">
        <v>51.792957975012165</v>
      </c>
    </row>
    <row r="38" spans="1:11">
      <c r="A38" s="169" t="s">
        <v>173</v>
      </c>
      <c r="B38" s="582">
        <v>143</v>
      </c>
      <c r="C38" s="582">
        <v>234</v>
      </c>
      <c r="D38" s="582">
        <v>196</v>
      </c>
      <c r="E38" s="582">
        <v>305</v>
      </c>
      <c r="F38" s="583">
        <v>878</v>
      </c>
      <c r="G38" s="172">
        <v>13.27762302692665</v>
      </c>
      <c r="H38" s="172">
        <v>14.516129032258066</v>
      </c>
      <c r="I38" s="172">
        <v>13.216453135536074</v>
      </c>
      <c r="J38" s="172">
        <v>15.318935208437971</v>
      </c>
      <c r="K38" s="179">
        <v>14.246308615933797</v>
      </c>
    </row>
    <row r="39" spans="1:11">
      <c r="A39" s="169" t="s">
        <v>194</v>
      </c>
      <c r="B39" s="582">
        <v>245</v>
      </c>
      <c r="C39" s="582">
        <v>435</v>
      </c>
      <c r="D39" s="582">
        <v>466</v>
      </c>
      <c r="E39" s="582">
        <v>655</v>
      </c>
      <c r="F39" s="583">
        <v>1801</v>
      </c>
      <c r="G39" s="172">
        <v>22.748375116063137</v>
      </c>
      <c r="H39" s="172">
        <v>26.985111662531018</v>
      </c>
      <c r="I39" s="172">
        <v>31.422791638570462</v>
      </c>
      <c r="J39" s="172">
        <v>32.898041185334002</v>
      </c>
      <c r="K39" s="179">
        <v>29.222781113094271</v>
      </c>
    </row>
    <row r="40" spans="1:11">
      <c r="A40" s="169" t="s">
        <v>189</v>
      </c>
      <c r="B40" s="582">
        <v>111</v>
      </c>
      <c r="C40" s="582">
        <v>58</v>
      </c>
      <c r="D40" s="582">
        <v>55</v>
      </c>
      <c r="E40" s="582">
        <v>50</v>
      </c>
      <c r="F40" s="583">
        <v>274</v>
      </c>
      <c r="G40" s="172">
        <v>10.30640668523677</v>
      </c>
      <c r="H40" s="172">
        <v>3.598014888337469</v>
      </c>
      <c r="I40" s="172">
        <v>3.7086985839514495</v>
      </c>
      <c r="J40" s="172">
        <v>2.5113008538422901</v>
      </c>
      <c r="K40" s="179">
        <v>4.4458867434690896</v>
      </c>
    </row>
    <row r="41" spans="1:11">
      <c r="A41" s="169" t="s">
        <v>190</v>
      </c>
      <c r="B41" s="582">
        <v>15</v>
      </c>
      <c r="C41" s="582">
        <v>12</v>
      </c>
      <c r="D41" s="581">
        <v>4</v>
      </c>
      <c r="E41" s="582">
        <v>3</v>
      </c>
      <c r="F41" s="583">
        <v>34</v>
      </c>
      <c r="G41" s="172">
        <v>1.392757660167131</v>
      </c>
      <c r="H41" s="172">
        <v>0.74441687344913154</v>
      </c>
      <c r="I41" s="172">
        <v>0.26972353337828725</v>
      </c>
      <c r="J41" s="172">
        <v>0.15067805123053743</v>
      </c>
      <c r="K41" s="179">
        <v>0.55167937692682134</v>
      </c>
    </row>
    <row r="42" spans="1:11">
      <c r="A42" s="169" t="s">
        <v>174</v>
      </c>
      <c r="B42" s="582">
        <v>25</v>
      </c>
      <c r="C42" s="582">
        <v>67</v>
      </c>
      <c r="D42" s="582">
        <v>46</v>
      </c>
      <c r="E42" s="582">
        <v>67</v>
      </c>
      <c r="F42" s="583">
        <v>205</v>
      </c>
      <c r="G42" s="172">
        <v>2.3212627669452179</v>
      </c>
      <c r="H42" s="172">
        <v>4.1563275434243172</v>
      </c>
      <c r="I42" s="172">
        <v>3.1018206338503034</v>
      </c>
      <c r="J42" s="172">
        <v>3.3651431441486688</v>
      </c>
      <c r="K42" s="179">
        <v>3.3263021255881875</v>
      </c>
    </row>
    <row r="43" spans="1:11">
      <c r="A43" s="622" t="s">
        <v>20</v>
      </c>
      <c r="B43" s="623">
        <v>2</v>
      </c>
      <c r="C43" s="623">
        <v>17</v>
      </c>
      <c r="D43" s="623">
        <v>8</v>
      </c>
      <c r="E43" s="623">
        <v>11</v>
      </c>
      <c r="F43" s="624">
        <v>38</v>
      </c>
      <c r="G43" s="625">
        <v>0.18570102135561745</v>
      </c>
      <c r="H43" s="625">
        <v>1.054590570719603</v>
      </c>
      <c r="I43" s="625">
        <v>0.5394470667565745</v>
      </c>
      <c r="J43" s="625">
        <v>0.55248618784530379</v>
      </c>
      <c r="K43" s="626">
        <v>0.61658283303585915</v>
      </c>
    </row>
    <row r="44" spans="1:11">
      <c r="A44" s="36" t="s">
        <v>175</v>
      </c>
      <c r="B44" s="585">
        <v>0</v>
      </c>
      <c r="C44" s="585">
        <v>0</v>
      </c>
      <c r="D44" s="585">
        <v>0</v>
      </c>
      <c r="E44" s="585">
        <v>1</v>
      </c>
      <c r="F44" s="586">
        <v>1</v>
      </c>
      <c r="G44" s="210">
        <v>0</v>
      </c>
      <c r="H44" s="210">
        <v>0</v>
      </c>
      <c r="I44" s="210">
        <v>0</v>
      </c>
      <c r="J44" s="210">
        <v>5.0226017076845812E-2</v>
      </c>
      <c r="K44" s="211">
        <v>1.6225864027259451E-2</v>
      </c>
    </row>
    <row r="45" spans="1:11">
      <c r="A45" s="170" t="s">
        <v>176</v>
      </c>
      <c r="B45" s="585">
        <v>0</v>
      </c>
      <c r="C45" s="585">
        <v>0</v>
      </c>
      <c r="D45" s="585">
        <v>0</v>
      </c>
      <c r="E45" s="585">
        <v>0</v>
      </c>
      <c r="F45" s="586">
        <v>0</v>
      </c>
      <c r="G45" s="210">
        <v>0</v>
      </c>
      <c r="H45" s="210">
        <v>0</v>
      </c>
      <c r="I45" s="210">
        <v>0</v>
      </c>
      <c r="J45" s="210">
        <v>0</v>
      </c>
      <c r="K45" s="211">
        <v>0</v>
      </c>
    </row>
    <row r="46" spans="1:11">
      <c r="A46" s="170" t="s">
        <v>177</v>
      </c>
      <c r="B46" s="585">
        <v>0</v>
      </c>
      <c r="C46" s="585">
        <v>0</v>
      </c>
      <c r="D46" s="585">
        <v>0</v>
      </c>
      <c r="E46" s="585">
        <v>0</v>
      </c>
      <c r="F46" s="586">
        <v>0</v>
      </c>
      <c r="G46" s="210">
        <v>0</v>
      </c>
      <c r="H46" s="210">
        <v>0</v>
      </c>
      <c r="I46" s="210">
        <v>0</v>
      </c>
      <c r="J46" s="210">
        <v>0</v>
      </c>
      <c r="K46" s="211">
        <v>0</v>
      </c>
    </row>
    <row r="47" spans="1:11">
      <c r="A47" s="170" t="s">
        <v>191</v>
      </c>
      <c r="B47" s="585">
        <v>2</v>
      </c>
      <c r="C47" s="585">
        <v>17</v>
      </c>
      <c r="D47" s="585">
        <v>8</v>
      </c>
      <c r="E47" s="585">
        <v>8</v>
      </c>
      <c r="F47" s="586">
        <v>35</v>
      </c>
      <c r="G47" s="210">
        <v>0.18570102135561745</v>
      </c>
      <c r="H47" s="210">
        <v>1.054590570719603</v>
      </c>
      <c r="I47" s="210">
        <v>0.5394470667565745</v>
      </c>
      <c r="J47" s="210">
        <v>0.4018081366147665</v>
      </c>
      <c r="K47" s="211">
        <v>0.56790524095408079</v>
      </c>
    </row>
    <row r="48" spans="1:11">
      <c r="A48" s="170" t="s">
        <v>178</v>
      </c>
      <c r="B48" s="585">
        <v>0</v>
      </c>
      <c r="C48" s="585">
        <v>0</v>
      </c>
      <c r="D48" s="585">
        <v>0</v>
      </c>
      <c r="E48" s="585">
        <v>0</v>
      </c>
      <c r="F48" s="586">
        <v>0</v>
      </c>
      <c r="G48" s="210">
        <v>0</v>
      </c>
      <c r="H48" s="210">
        <v>0</v>
      </c>
      <c r="I48" s="210">
        <v>0</v>
      </c>
      <c r="J48" s="210">
        <v>0</v>
      </c>
      <c r="K48" s="211">
        <v>0</v>
      </c>
    </row>
    <row r="49" spans="1:11">
      <c r="A49" s="170" t="s">
        <v>179</v>
      </c>
      <c r="B49" s="585">
        <v>0</v>
      </c>
      <c r="C49" s="585">
        <v>0</v>
      </c>
      <c r="D49" s="585">
        <v>0</v>
      </c>
      <c r="E49" s="585">
        <v>0</v>
      </c>
      <c r="F49" s="586">
        <v>0</v>
      </c>
      <c r="G49" s="210">
        <v>0</v>
      </c>
      <c r="H49" s="210">
        <v>0</v>
      </c>
      <c r="I49" s="210">
        <v>0</v>
      </c>
      <c r="J49" s="210">
        <v>0</v>
      </c>
      <c r="K49" s="211">
        <v>0</v>
      </c>
    </row>
    <row r="50" spans="1:11">
      <c r="A50" s="170" t="s">
        <v>180</v>
      </c>
      <c r="B50" s="585">
        <v>0</v>
      </c>
      <c r="C50" s="585">
        <v>0</v>
      </c>
      <c r="D50" s="585">
        <v>0</v>
      </c>
      <c r="E50" s="585">
        <v>0</v>
      </c>
      <c r="F50" s="586">
        <v>0</v>
      </c>
      <c r="G50" s="210">
        <v>0</v>
      </c>
      <c r="H50" s="210">
        <v>0</v>
      </c>
      <c r="I50" s="210">
        <v>0</v>
      </c>
      <c r="J50" s="210">
        <v>0</v>
      </c>
      <c r="K50" s="211">
        <v>0</v>
      </c>
    </row>
    <row r="51" spans="1:11">
      <c r="A51" s="171" t="s">
        <v>192</v>
      </c>
      <c r="B51" s="587">
        <v>0</v>
      </c>
      <c r="C51" s="587">
        <v>0</v>
      </c>
      <c r="D51" s="587">
        <v>0</v>
      </c>
      <c r="E51" s="587">
        <v>2</v>
      </c>
      <c r="F51" s="588">
        <v>2</v>
      </c>
      <c r="G51" s="212">
        <v>0</v>
      </c>
      <c r="H51" s="212">
        <v>0</v>
      </c>
      <c r="I51" s="212">
        <v>0</v>
      </c>
      <c r="J51" s="212">
        <v>0.10045203415369162</v>
      </c>
      <c r="K51" s="213">
        <v>3.2451728054518902E-2</v>
      </c>
    </row>
    <row r="52" spans="1:11">
      <c r="A52" s="564" t="s">
        <v>116</v>
      </c>
      <c r="B52" s="3"/>
      <c r="C52" s="3"/>
      <c r="D52" s="3"/>
      <c r="E52" s="3"/>
      <c r="F52" s="3"/>
      <c r="G52" s="3"/>
      <c r="H52" s="3"/>
      <c r="I52" s="3"/>
      <c r="J52" s="3"/>
      <c r="K52" s="3"/>
    </row>
  </sheetData>
  <hyperlinks>
    <hyperlink ref="A1" location="Contents!A1" display="Return to index" xr:uid="{00000000-0004-0000-2800-000000000000}"/>
  </hyperlinks>
  <pageMargins left="0.70866141732283472" right="0.70866141732283472" top="0.74803149606299213" bottom="0.74803149606299213" header="0.31496062992125984" footer="0.31496062992125984"/>
  <pageSetup paperSize="9" scale="92"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44">
    <tabColor rgb="FF92D050"/>
    <pageSetUpPr fitToPage="1"/>
  </sheetPr>
  <dimension ref="A1:K52"/>
  <sheetViews>
    <sheetView showGridLines="0" workbookViewId="0">
      <selection activeCell="F28" sqref="F28"/>
    </sheetView>
  </sheetViews>
  <sheetFormatPr baseColWidth="10" defaultColWidth="8.83203125" defaultRowHeight="13"/>
  <cols>
    <col min="1" max="1" width="33.33203125" customWidth="1"/>
    <col min="2" max="12" width="9.1640625" customWidth="1"/>
  </cols>
  <sheetData>
    <row r="1" spans="1:11">
      <c r="A1" s="100" t="s">
        <v>89</v>
      </c>
    </row>
    <row r="2" spans="1:11" ht="15">
      <c r="A2" s="311" t="s">
        <v>441</v>
      </c>
    </row>
    <row r="4" spans="1:11">
      <c r="A4" s="415"/>
      <c r="B4" s="174"/>
      <c r="C4" s="112"/>
      <c r="D4" s="112"/>
      <c r="E4" s="175"/>
      <c r="F4" s="176" t="s">
        <v>142</v>
      </c>
      <c r="G4" s="174"/>
      <c r="H4" s="112"/>
      <c r="I4" s="112"/>
      <c r="J4" s="177"/>
      <c r="K4" s="176" t="s">
        <v>143</v>
      </c>
    </row>
    <row r="5" spans="1:11">
      <c r="A5" s="416" t="s">
        <v>30</v>
      </c>
      <c r="B5" s="165" t="s">
        <v>31</v>
      </c>
      <c r="C5" s="166" t="s">
        <v>32</v>
      </c>
      <c r="D5" s="166" t="s">
        <v>29</v>
      </c>
      <c r="E5" s="165" t="s">
        <v>270</v>
      </c>
      <c r="F5" s="165" t="s">
        <v>9</v>
      </c>
      <c r="G5" s="167" t="s">
        <v>31</v>
      </c>
      <c r="H5" s="166" t="s">
        <v>32</v>
      </c>
      <c r="I5" s="166" t="s">
        <v>29</v>
      </c>
      <c r="J5" s="165" t="s">
        <v>270</v>
      </c>
      <c r="K5" s="168" t="s">
        <v>9</v>
      </c>
    </row>
    <row r="6" spans="1:11">
      <c r="A6" s="627" t="s">
        <v>138</v>
      </c>
      <c r="B6" s="628">
        <f>'Table 18a'!B6+'Table 18b'!B6</f>
        <v>4995</v>
      </c>
      <c r="C6" s="623">
        <f>'Table 18a'!C6+'Table 18b'!C6</f>
        <v>6450</v>
      </c>
      <c r="D6" s="623">
        <f>'Table 18a'!D6+'Table 18b'!D6</f>
        <v>4669</v>
      </c>
      <c r="E6" s="623">
        <f>'Table 18a'!E6+'Table 18b'!E6</f>
        <v>6237</v>
      </c>
      <c r="F6" s="624">
        <f>'Table 18a'!F6+'Table 18b'!F6</f>
        <v>22351</v>
      </c>
      <c r="G6" s="625">
        <f>B6/B$6*100</f>
        <v>100</v>
      </c>
      <c r="H6" s="625">
        <f t="shared" ref="H6:K6" si="0">C6/C$6*100</f>
        <v>100</v>
      </c>
      <c r="I6" s="625">
        <f t="shared" si="0"/>
        <v>100</v>
      </c>
      <c r="J6" s="625">
        <f t="shared" si="0"/>
        <v>100</v>
      </c>
      <c r="K6" s="626">
        <f t="shared" si="0"/>
        <v>100</v>
      </c>
    </row>
    <row r="7" spans="1:11">
      <c r="A7" s="850" t="s">
        <v>11</v>
      </c>
      <c r="B7" s="579">
        <f>'Table 18a'!B7+'Table 18b'!B7</f>
        <v>2867</v>
      </c>
      <c r="C7" s="579">
        <f>'Table 18a'!C7+'Table 18b'!C7</f>
        <v>3604</v>
      </c>
      <c r="D7" s="579">
        <f>'Table 18a'!D7+'Table 18b'!D7</f>
        <v>2309</v>
      </c>
      <c r="E7" s="579">
        <f>'Table 18a'!E7+'Table 18b'!E7</f>
        <v>2485</v>
      </c>
      <c r="F7" s="580">
        <f>'Table 18a'!F7+'Table 18b'!F7</f>
        <v>11265</v>
      </c>
      <c r="G7" s="851">
        <f>B7/B$6*100</f>
        <v>57.397397397397398</v>
      </c>
      <c r="H7" s="851">
        <f t="shared" ref="H7:H51" si="1">C7/C$6*100</f>
        <v>55.875968992248062</v>
      </c>
      <c r="I7" s="851">
        <f t="shared" ref="I7:I51" si="2">D7/D$6*100</f>
        <v>49.453844506318269</v>
      </c>
      <c r="J7" s="851">
        <f t="shared" ref="J7:J51" si="3">E7/E$6*100</f>
        <v>39.84287317620651</v>
      </c>
      <c r="K7" s="852">
        <f t="shared" ref="K7:K51" si="4">F7/F$6*100</f>
        <v>50.400429510983848</v>
      </c>
    </row>
    <row r="8" spans="1:11">
      <c r="A8" s="622" t="s">
        <v>12</v>
      </c>
      <c r="B8" s="623">
        <f>'Table 18a'!B8+'Table 18b'!B8</f>
        <v>0</v>
      </c>
      <c r="C8" s="623">
        <f>'Table 18a'!C8+'Table 18b'!C8</f>
        <v>0</v>
      </c>
      <c r="D8" s="623">
        <f>'Table 18a'!D8+'Table 18b'!D8</f>
        <v>3</v>
      </c>
      <c r="E8" s="623">
        <f>'Table 18a'!E8+'Table 18b'!E8</f>
        <v>0</v>
      </c>
      <c r="F8" s="624">
        <f>'Table 18a'!F8+'Table 18b'!F8</f>
        <v>3</v>
      </c>
      <c r="G8" s="625">
        <f t="shared" ref="G8:G51" si="5">B8/B$6*100</f>
        <v>0</v>
      </c>
      <c r="H8" s="625">
        <f t="shared" si="1"/>
        <v>0</v>
      </c>
      <c r="I8" s="625">
        <f t="shared" si="2"/>
        <v>6.42535874919683E-2</v>
      </c>
      <c r="J8" s="625">
        <f t="shared" si="3"/>
        <v>0</v>
      </c>
      <c r="K8" s="626">
        <f t="shared" si="4"/>
        <v>1.3422218245268666E-2</v>
      </c>
    </row>
    <row r="9" spans="1:11">
      <c r="A9" s="169" t="s">
        <v>162</v>
      </c>
      <c r="B9" s="581">
        <f>'Table 18a'!B9+'Table 18b'!B9</f>
        <v>0</v>
      </c>
      <c r="C9" s="582">
        <f>'Table 18a'!C9+'Table 18b'!C9</f>
        <v>0</v>
      </c>
      <c r="D9" s="582">
        <f>'Table 18a'!D9+'Table 18b'!D9</f>
        <v>0</v>
      </c>
      <c r="E9" s="582">
        <f>'Table 18a'!E9+'Table 18b'!E9</f>
        <v>0</v>
      </c>
      <c r="F9" s="583">
        <f>'Table 18a'!F9+'Table 18b'!F9</f>
        <v>0</v>
      </c>
      <c r="G9" s="208">
        <f t="shared" si="5"/>
        <v>0</v>
      </c>
      <c r="H9" s="172">
        <f t="shared" si="1"/>
        <v>0</v>
      </c>
      <c r="I9" s="172">
        <f t="shared" si="2"/>
        <v>0</v>
      </c>
      <c r="J9" s="172">
        <f t="shared" si="3"/>
        <v>0</v>
      </c>
      <c r="K9" s="179">
        <f t="shared" si="4"/>
        <v>0</v>
      </c>
    </row>
    <row r="10" spans="1:11">
      <c r="A10" s="169" t="s">
        <v>195</v>
      </c>
      <c r="B10" s="582">
        <f>'Table 18a'!B10+'Table 18b'!B10</f>
        <v>0</v>
      </c>
      <c r="C10" s="582">
        <f>'Table 18a'!C10+'Table 18b'!C10</f>
        <v>0</v>
      </c>
      <c r="D10" s="582">
        <f>'Table 18a'!D10+'Table 18b'!D10</f>
        <v>0</v>
      </c>
      <c r="E10" s="582">
        <f>'Table 18a'!E10+'Table 18b'!E10</f>
        <v>0</v>
      </c>
      <c r="F10" s="583">
        <f>'Table 18a'!F10+'Table 18b'!F10</f>
        <v>0</v>
      </c>
      <c r="G10" s="208">
        <f t="shared" si="5"/>
        <v>0</v>
      </c>
      <c r="H10" s="172">
        <f t="shared" si="1"/>
        <v>0</v>
      </c>
      <c r="I10" s="172">
        <f t="shared" si="2"/>
        <v>0</v>
      </c>
      <c r="J10" s="172">
        <f t="shared" si="3"/>
        <v>0</v>
      </c>
      <c r="K10" s="179">
        <f t="shared" si="4"/>
        <v>0</v>
      </c>
    </row>
    <row r="11" spans="1:11">
      <c r="A11" s="169" t="s">
        <v>163</v>
      </c>
      <c r="B11" s="582">
        <f>'Table 18a'!B11+'Table 18b'!B11</f>
        <v>0</v>
      </c>
      <c r="C11" s="582">
        <f>'Table 18a'!C11+'Table 18b'!C11</f>
        <v>0</v>
      </c>
      <c r="D11" s="582">
        <f>'Table 18a'!D11+'Table 18b'!D11</f>
        <v>1</v>
      </c>
      <c r="E11" s="582">
        <f>'Table 18a'!E11+'Table 18b'!E11</f>
        <v>0</v>
      </c>
      <c r="F11" s="583">
        <f>'Table 18a'!F11+'Table 18b'!F11</f>
        <v>1</v>
      </c>
      <c r="G11" s="208">
        <f t="shared" si="5"/>
        <v>0</v>
      </c>
      <c r="H11" s="172">
        <f t="shared" si="1"/>
        <v>0</v>
      </c>
      <c r="I11" s="172">
        <f t="shared" si="2"/>
        <v>2.1417862497322766E-2</v>
      </c>
      <c r="J11" s="172">
        <f t="shared" si="3"/>
        <v>0</v>
      </c>
      <c r="K11" s="179">
        <f t="shared" si="4"/>
        <v>4.4740727484228896E-3</v>
      </c>
    </row>
    <row r="12" spans="1:11">
      <c r="A12" s="169" t="s">
        <v>484</v>
      </c>
      <c r="B12" s="582">
        <f>'Table 18a'!B12+'Table 18b'!B12</f>
        <v>0</v>
      </c>
      <c r="C12" s="582">
        <f>'Table 18a'!C12+'Table 18b'!C12</f>
        <v>0</v>
      </c>
      <c r="D12" s="582">
        <f>'Table 18a'!D12+'Table 18b'!D12</f>
        <v>0</v>
      </c>
      <c r="E12" s="582">
        <f>'Table 18a'!E12+'Table 18b'!E12</f>
        <v>0</v>
      </c>
      <c r="F12" s="583">
        <f>'Table 18a'!F12+'Table 18b'!F12</f>
        <v>0</v>
      </c>
      <c r="G12" s="208">
        <f t="shared" si="5"/>
        <v>0</v>
      </c>
      <c r="H12" s="172">
        <f t="shared" si="1"/>
        <v>0</v>
      </c>
      <c r="I12" s="172">
        <f t="shared" si="2"/>
        <v>0</v>
      </c>
      <c r="J12" s="172">
        <f t="shared" si="3"/>
        <v>0</v>
      </c>
      <c r="K12" s="179">
        <f t="shared" si="4"/>
        <v>0</v>
      </c>
    </row>
    <row r="13" spans="1:11">
      <c r="A13" s="169" t="s">
        <v>196</v>
      </c>
      <c r="B13" s="582">
        <f>'Table 18a'!B13+'Table 18b'!B13</f>
        <v>0</v>
      </c>
      <c r="C13" s="582">
        <f>'Table 18a'!C13+'Table 18b'!C13</f>
        <v>0</v>
      </c>
      <c r="D13" s="582">
        <f>'Table 18a'!D13+'Table 18b'!D13</f>
        <v>2</v>
      </c>
      <c r="E13" s="582">
        <f>'Table 18a'!E13+'Table 18b'!E13</f>
        <v>0</v>
      </c>
      <c r="F13" s="583">
        <f>'Table 18a'!F13+'Table 18b'!F13</f>
        <v>2</v>
      </c>
      <c r="G13" s="172">
        <f t="shared" si="5"/>
        <v>0</v>
      </c>
      <c r="H13" s="172">
        <f t="shared" si="1"/>
        <v>0</v>
      </c>
      <c r="I13" s="172">
        <f t="shared" si="2"/>
        <v>4.2835724994645531E-2</v>
      </c>
      <c r="J13" s="172">
        <f t="shared" si="3"/>
        <v>0</v>
      </c>
      <c r="K13" s="179">
        <f t="shared" si="4"/>
        <v>8.9481454968457792E-3</v>
      </c>
    </row>
    <row r="14" spans="1:11">
      <c r="A14" s="622" t="s">
        <v>139</v>
      </c>
      <c r="B14" s="623">
        <f>'Table 18a'!B14+'Table 18b'!B14</f>
        <v>4</v>
      </c>
      <c r="C14" s="623">
        <f>'Table 18a'!C14+'Table 18b'!C14</f>
        <v>0</v>
      </c>
      <c r="D14" s="623">
        <f>'Table 18a'!D14+'Table 18b'!D14</f>
        <v>4</v>
      </c>
      <c r="E14" s="623">
        <f>'Table 18a'!E14+'Table 18b'!E14</f>
        <v>11</v>
      </c>
      <c r="F14" s="624">
        <f>'Table 18a'!F14+'Table 18b'!F14</f>
        <v>19</v>
      </c>
      <c r="G14" s="625">
        <f t="shared" si="5"/>
        <v>8.0080080080080079E-2</v>
      </c>
      <c r="H14" s="625">
        <f t="shared" si="1"/>
        <v>0</v>
      </c>
      <c r="I14" s="625">
        <f t="shared" si="2"/>
        <v>8.5671449989291062E-2</v>
      </c>
      <c r="J14" s="625">
        <f t="shared" si="3"/>
        <v>0.17636684303350969</v>
      </c>
      <c r="K14" s="626">
        <f t="shared" si="4"/>
        <v>8.5007382220034899E-2</v>
      </c>
    </row>
    <row r="15" spans="1:11">
      <c r="A15" s="169" t="s">
        <v>164</v>
      </c>
      <c r="B15" s="582">
        <f>'Table 18a'!B15+'Table 18b'!B15</f>
        <v>0</v>
      </c>
      <c r="C15" s="582">
        <f>'Table 18a'!C15+'Table 18b'!C15</f>
        <v>0</v>
      </c>
      <c r="D15" s="582">
        <f>'Table 18a'!D15+'Table 18b'!D15</f>
        <v>0</v>
      </c>
      <c r="E15" s="582">
        <f>'Table 18a'!E15+'Table 18b'!E15</f>
        <v>0</v>
      </c>
      <c r="F15" s="583">
        <f>'Table 18a'!F15+'Table 18b'!F15</f>
        <v>0</v>
      </c>
      <c r="G15" s="208">
        <f t="shared" si="5"/>
        <v>0</v>
      </c>
      <c r="H15" s="172">
        <f t="shared" si="1"/>
        <v>0</v>
      </c>
      <c r="I15" s="172">
        <f t="shared" si="2"/>
        <v>0</v>
      </c>
      <c r="J15" s="172">
        <f t="shared" si="3"/>
        <v>0</v>
      </c>
      <c r="K15" s="179">
        <f t="shared" si="4"/>
        <v>0</v>
      </c>
    </row>
    <row r="16" spans="1:11">
      <c r="A16" s="169" t="s">
        <v>165</v>
      </c>
      <c r="B16" s="582">
        <f>'Table 18a'!B16+'Table 18b'!B16</f>
        <v>0</v>
      </c>
      <c r="C16" s="582">
        <f>'Table 18a'!C16+'Table 18b'!C16</f>
        <v>0</v>
      </c>
      <c r="D16" s="582">
        <f>'Table 18a'!D16+'Table 18b'!D16</f>
        <v>0</v>
      </c>
      <c r="E16" s="582">
        <f>'Table 18a'!E16+'Table 18b'!E16</f>
        <v>0</v>
      </c>
      <c r="F16" s="583">
        <f>'Table 18a'!F16+'Table 18b'!F16</f>
        <v>0</v>
      </c>
      <c r="G16" s="208">
        <f t="shared" si="5"/>
        <v>0</v>
      </c>
      <c r="H16" s="172">
        <f t="shared" si="1"/>
        <v>0</v>
      </c>
      <c r="I16" s="172">
        <f t="shared" si="2"/>
        <v>0</v>
      </c>
      <c r="J16" s="172">
        <f t="shared" si="3"/>
        <v>0</v>
      </c>
      <c r="K16" s="179">
        <f t="shared" si="4"/>
        <v>0</v>
      </c>
    </row>
    <row r="17" spans="1:11">
      <c r="A17" s="169" t="s">
        <v>187</v>
      </c>
      <c r="B17" s="584">
        <f>'Table 18a'!B17+'Table 18b'!B17</f>
        <v>1</v>
      </c>
      <c r="C17" s="582">
        <f>'Table 18a'!C17+'Table 18b'!C17</f>
        <v>0</v>
      </c>
      <c r="D17" s="582">
        <f>'Table 18a'!D17+'Table 18b'!D17</f>
        <v>0</v>
      </c>
      <c r="E17" s="582">
        <f>'Table 18a'!E17+'Table 18b'!E17</f>
        <v>0</v>
      </c>
      <c r="F17" s="583">
        <f>'Table 18a'!F17+'Table 18b'!F17</f>
        <v>1</v>
      </c>
      <c r="G17" s="208">
        <f t="shared" si="5"/>
        <v>2.002002002002002E-2</v>
      </c>
      <c r="H17" s="172">
        <f t="shared" si="1"/>
        <v>0</v>
      </c>
      <c r="I17" s="172">
        <f t="shared" si="2"/>
        <v>0</v>
      </c>
      <c r="J17" s="172">
        <f t="shared" si="3"/>
        <v>0</v>
      </c>
      <c r="K17" s="179">
        <f t="shared" si="4"/>
        <v>4.4740727484228896E-3</v>
      </c>
    </row>
    <row r="18" spans="1:11">
      <c r="A18" s="169" t="s">
        <v>166</v>
      </c>
      <c r="B18" s="582">
        <f>'Table 18a'!B18+'Table 18b'!B18</f>
        <v>3</v>
      </c>
      <c r="C18" s="582">
        <f>'Table 18a'!C18+'Table 18b'!C18</f>
        <v>0</v>
      </c>
      <c r="D18" s="582">
        <f>'Table 18a'!D18+'Table 18b'!D18</f>
        <v>4</v>
      </c>
      <c r="E18" s="582">
        <f>'Table 18a'!E18+'Table 18b'!E18</f>
        <v>11</v>
      </c>
      <c r="F18" s="583">
        <f>'Table 18a'!F18+'Table 18b'!F18</f>
        <v>18</v>
      </c>
      <c r="G18" s="172">
        <f t="shared" si="5"/>
        <v>6.006006006006006E-2</v>
      </c>
      <c r="H18" s="172">
        <f t="shared" si="1"/>
        <v>0</v>
      </c>
      <c r="I18" s="172">
        <f t="shared" si="2"/>
        <v>8.5671449989291062E-2</v>
      </c>
      <c r="J18" s="172">
        <f t="shared" si="3"/>
        <v>0.17636684303350969</v>
      </c>
      <c r="K18" s="179">
        <f t="shared" si="4"/>
        <v>8.0533309471612011E-2</v>
      </c>
    </row>
    <row r="19" spans="1:11">
      <c r="A19" s="622" t="s">
        <v>13</v>
      </c>
      <c r="B19" s="623">
        <f>'Table 18a'!B19+'Table 18b'!B19</f>
        <v>616</v>
      </c>
      <c r="C19" s="623">
        <f>'Table 18a'!C19+'Table 18b'!C19</f>
        <v>878</v>
      </c>
      <c r="D19" s="623">
        <f>'Table 18a'!D19+'Table 18b'!D19</f>
        <v>1013</v>
      </c>
      <c r="E19" s="623">
        <f>'Table 18a'!E19+'Table 18b'!E19</f>
        <v>1485</v>
      </c>
      <c r="F19" s="624">
        <f>'Table 18a'!F19+'Table 18b'!F19</f>
        <v>3992</v>
      </c>
      <c r="G19" s="625">
        <f t="shared" si="5"/>
        <v>12.332332332332333</v>
      </c>
      <c r="H19" s="625">
        <f t="shared" si="1"/>
        <v>13.612403100775195</v>
      </c>
      <c r="I19" s="625">
        <f t="shared" si="2"/>
        <v>21.696294709787963</v>
      </c>
      <c r="J19" s="625">
        <f t="shared" si="3"/>
        <v>23.809523809523807</v>
      </c>
      <c r="K19" s="626">
        <f t="shared" si="4"/>
        <v>17.860498411704175</v>
      </c>
    </row>
    <row r="20" spans="1:11">
      <c r="A20" s="169" t="s">
        <v>167</v>
      </c>
      <c r="B20" s="582">
        <f>'Table 18a'!B20+'Table 18b'!B20</f>
        <v>15</v>
      </c>
      <c r="C20" s="582">
        <f>'Table 18a'!C20+'Table 18b'!C20</f>
        <v>2</v>
      </c>
      <c r="D20" s="582">
        <f>'Table 18a'!D20+'Table 18b'!D20</f>
        <v>2</v>
      </c>
      <c r="E20" s="582">
        <f>'Table 18a'!E20+'Table 18b'!E20</f>
        <v>5</v>
      </c>
      <c r="F20" s="583">
        <f>'Table 18a'!F20+'Table 18b'!F20</f>
        <v>24</v>
      </c>
      <c r="G20" s="172">
        <f t="shared" si="5"/>
        <v>0.3003003003003003</v>
      </c>
      <c r="H20" s="172">
        <f t="shared" si="1"/>
        <v>3.1007751937984499E-2</v>
      </c>
      <c r="I20" s="172">
        <f t="shared" si="2"/>
        <v>4.2835724994645531E-2</v>
      </c>
      <c r="J20" s="172">
        <f t="shared" si="3"/>
        <v>8.0166746833413502E-2</v>
      </c>
      <c r="K20" s="179">
        <f t="shared" si="4"/>
        <v>0.10737774596214933</v>
      </c>
    </row>
    <row r="21" spans="1:11">
      <c r="A21" s="169" t="s">
        <v>193</v>
      </c>
      <c r="B21" s="582">
        <f>'Table 18a'!B21+'Table 18b'!B21</f>
        <v>2</v>
      </c>
      <c r="C21" s="582">
        <f>'Table 18a'!C21+'Table 18b'!C21</f>
        <v>4</v>
      </c>
      <c r="D21" s="582">
        <f>'Table 18a'!D21+'Table 18b'!D21</f>
        <v>3</v>
      </c>
      <c r="E21" s="582">
        <f>'Table 18a'!E21+'Table 18b'!E21</f>
        <v>5</v>
      </c>
      <c r="F21" s="583">
        <f>'Table 18a'!F21+'Table 18b'!F21</f>
        <v>14</v>
      </c>
      <c r="G21" s="172">
        <f t="shared" si="5"/>
        <v>4.004004004004004E-2</v>
      </c>
      <c r="H21" s="172">
        <f t="shared" si="1"/>
        <v>6.2015503875968998E-2</v>
      </c>
      <c r="I21" s="172">
        <f t="shared" si="2"/>
        <v>6.42535874919683E-2</v>
      </c>
      <c r="J21" s="172">
        <f t="shared" si="3"/>
        <v>8.0166746833413502E-2</v>
      </c>
      <c r="K21" s="179">
        <f t="shared" si="4"/>
        <v>6.2637018477920456E-2</v>
      </c>
    </row>
    <row r="22" spans="1:11">
      <c r="A22" s="169" t="s">
        <v>128</v>
      </c>
      <c r="B22" s="582">
        <f>'Table 18a'!B22+'Table 18b'!B22</f>
        <v>0</v>
      </c>
      <c r="C22" s="582">
        <f>'Table 18a'!C22+'Table 18b'!C22</f>
        <v>0</v>
      </c>
      <c r="D22" s="582">
        <f>'Table 18a'!D22+'Table 18b'!D22</f>
        <v>1</v>
      </c>
      <c r="E22" s="582">
        <f>'Table 18a'!E22+'Table 18b'!E22</f>
        <v>0</v>
      </c>
      <c r="F22" s="583">
        <f>'Table 18a'!F22+'Table 18b'!F22</f>
        <v>1</v>
      </c>
      <c r="G22" s="208">
        <f t="shared" si="5"/>
        <v>0</v>
      </c>
      <c r="H22" s="172">
        <f t="shared" si="1"/>
        <v>0</v>
      </c>
      <c r="I22" s="172">
        <f t="shared" si="2"/>
        <v>2.1417862497322766E-2</v>
      </c>
      <c r="J22" s="172">
        <f t="shared" si="3"/>
        <v>0</v>
      </c>
      <c r="K22" s="179">
        <f t="shared" si="4"/>
        <v>4.4740727484228896E-3</v>
      </c>
    </row>
    <row r="23" spans="1:11">
      <c r="A23" s="169" t="s">
        <v>123</v>
      </c>
      <c r="B23" s="582">
        <f>'Table 18a'!B23+'Table 18b'!B23</f>
        <v>1</v>
      </c>
      <c r="C23" s="582">
        <f>'Table 18a'!C23+'Table 18b'!C23</f>
        <v>0</v>
      </c>
      <c r="D23" s="582">
        <f>'Table 18a'!D23+'Table 18b'!D23</f>
        <v>0</v>
      </c>
      <c r="E23" s="582">
        <f>'Table 18a'!E23+'Table 18b'!E23</f>
        <v>0</v>
      </c>
      <c r="F23" s="583">
        <f>'Table 18a'!F23+'Table 18b'!F23</f>
        <v>1</v>
      </c>
      <c r="G23" s="172">
        <f t="shared" si="5"/>
        <v>2.002002002002002E-2</v>
      </c>
      <c r="H23" s="172">
        <f t="shared" si="1"/>
        <v>0</v>
      </c>
      <c r="I23" s="172">
        <f t="shared" si="2"/>
        <v>0</v>
      </c>
      <c r="J23" s="172">
        <f t="shared" si="3"/>
        <v>0</v>
      </c>
      <c r="K23" s="179">
        <f t="shared" si="4"/>
        <v>4.4740727484228896E-3</v>
      </c>
    </row>
    <row r="24" spans="1:11">
      <c r="A24" s="169" t="s">
        <v>14</v>
      </c>
      <c r="B24" s="582">
        <f>'Table 18a'!B24+'Table 18b'!B24</f>
        <v>367</v>
      </c>
      <c r="C24" s="582">
        <f>'Table 18a'!C24+'Table 18b'!C24</f>
        <v>543</v>
      </c>
      <c r="D24" s="582">
        <f>'Table 18a'!D24+'Table 18b'!D24</f>
        <v>721</v>
      </c>
      <c r="E24" s="582">
        <f>'Table 18a'!E24+'Table 18b'!E24</f>
        <v>1088</v>
      </c>
      <c r="F24" s="583">
        <f>'Table 18a'!F24+'Table 18b'!F24</f>
        <v>2719</v>
      </c>
      <c r="G24" s="172">
        <f t="shared" si="5"/>
        <v>7.3473473473473483</v>
      </c>
      <c r="H24" s="172">
        <f t="shared" si="1"/>
        <v>8.4186046511627914</v>
      </c>
      <c r="I24" s="172">
        <f t="shared" si="2"/>
        <v>15.442278860569717</v>
      </c>
      <c r="J24" s="172">
        <f t="shared" si="3"/>
        <v>17.444284110950779</v>
      </c>
      <c r="K24" s="179">
        <f t="shared" si="4"/>
        <v>12.165003802961836</v>
      </c>
    </row>
    <row r="25" spans="1:11">
      <c r="A25" s="169" t="s">
        <v>15</v>
      </c>
      <c r="B25" s="582">
        <f>'Table 18a'!B25+'Table 18b'!B25</f>
        <v>139</v>
      </c>
      <c r="C25" s="582">
        <f>'Table 18a'!C25+'Table 18b'!C25</f>
        <v>221</v>
      </c>
      <c r="D25" s="582">
        <f>'Table 18a'!D25+'Table 18b'!D25</f>
        <v>221</v>
      </c>
      <c r="E25" s="582">
        <f>'Table 18a'!E25+'Table 18b'!E25</f>
        <v>308</v>
      </c>
      <c r="F25" s="583">
        <f>'Table 18a'!F25+'Table 18b'!F25</f>
        <v>889</v>
      </c>
      <c r="G25" s="172">
        <f t="shared" si="5"/>
        <v>2.7827827827827827</v>
      </c>
      <c r="H25" s="172">
        <f t="shared" si="1"/>
        <v>3.4263565891472871</v>
      </c>
      <c r="I25" s="172">
        <f t="shared" si="2"/>
        <v>4.7333476119083322</v>
      </c>
      <c r="J25" s="172">
        <f t="shared" si="3"/>
        <v>4.9382716049382713</v>
      </c>
      <c r="K25" s="179">
        <f t="shared" si="4"/>
        <v>3.9774506733479487</v>
      </c>
    </row>
    <row r="26" spans="1:11">
      <c r="A26" s="169" t="s">
        <v>16</v>
      </c>
      <c r="B26" s="582">
        <f>'Table 18a'!B26+'Table 18b'!B26</f>
        <v>85</v>
      </c>
      <c r="C26" s="582">
        <f>'Table 18a'!C26+'Table 18b'!C26</f>
        <v>105</v>
      </c>
      <c r="D26" s="582">
        <f>'Table 18a'!D26+'Table 18b'!D26</f>
        <v>64</v>
      </c>
      <c r="E26" s="582">
        <f>'Table 18a'!E26+'Table 18b'!E26</f>
        <v>70</v>
      </c>
      <c r="F26" s="583">
        <f>'Table 18a'!F26+'Table 18b'!F26</f>
        <v>324</v>
      </c>
      <c r="G26" s="172">
        <f t="shared" si="5"/>
        <v>1.7017017017017018</v>
      </c>
      <c r="H26" s="172">
        <f t="shared" si="1"/>
        <v>1.6279069767441861</v>
      </c>
      <c r="I26" s="172">
        <f t="shared" si="2"/>
        <v>1.370743199828657</v>
      </c>
      <c r="J26" s="172">
        <f t="shared" si="3"/>
        <v>1.122334455667789</v>
      </c>
      <c r="K26" s="179">
        <f t="shared" si="4"/>
        <v>1.4495995704890161</v>
      </c>
    </row>
    <row r="27" spans="1:11">
      <c r="A27" s="169" t="s">
        <v>130</v>
      </c>
      <c r="B27" s="582">
        <f>'Table 18a'!B27+'Table 18b'!B27</f>
        <v>7</v>
      </c>
      <c r="C27" s="582">
        <f>'Table 18a'!C27+'Table 18b'!C27</f>
        <v>3</v>
      </c>
      <c r="D27" s="582">
        <f>'Table 18a'!D27+'Table 18b'!D27</f>
        <v>1</v>
      </c>
      <c r="E27" s="582">
        <f>'Table 18a'!E27+'Table 18b'!E27</f>
        <v>9</v>
      </c>
      <c r="F27" s="583">
        <f>'Table 18a'!F27+'Table 18b'!F27</f>
        <v>20</v>
      </c>
      <c r="G27" s="172">
        <f t="shared" si="5"/>
        <v>0.14014014014014012</v>
      </c>
      <c r="H27" s="172">
        <f t="shared" si="1"/>
        <v>4.6511627906976744E-2</v>
      </c>
      <c r="I27" s="172">
        <f t="shared" si="2"/>
        <v>2.1417862497322766E-2</v>
      </c>
      <c r="J27" s="172">
        <f t="shared" si="3"/>
        <v>0.14430014430014429</v>
      </c>
      <c r="K27" s="179">
        <f t="shared" si="4"/>
        <v>8.9481454968457788E-2</v>
      </c>
    </row>
    <row r="28" spans="1:11">
      <c r="A28" s="622" t="s">
        <v>140</v>
      </c>
      <c r="B28" s="623">
        <f>'Table 18a'!B28+'Table 18b'!B28</f>
        <v>286</v>
      </c>
      <c r="C28" s="623">
        <f>'Table 18a'!C28+'Table 18b'!C28</f>
        <v>245</v>
      </c>
      <c r="D28" s="623">
        <f>'Table 18a'!D28+'Table 18b'!D28</f>
        <v>144</v>
      </c>
      <c r="E28" s="623">
        <f>'Table 18a'!E28+'Table 18b'!E28</f>
        <v>195</v>
      </c>
      <c r="F28" s="624">
        <f>'Table 18a'!F28+'Table 18b'!F28</f>
        <v>870</v>
      </c>
      <c r="G28" s="625">
        <f t="shared" si="5"/>
        <v>5.7257257257257255</v>
      </c>
      <c r="H28" s="625">
        <f t="shared" si="1"/>
        <v>3.7984496124031009</v>
      </c>
      <c r="I28" s="625">
        <f t="shared" si="2"/>
        <v>3.0841721996144784</v>
      </c>
      <c r="J28" s="625">
        <f t="shared" si="3"/>
        <v>3.1265031265031267</v>
      </c>
      <c r="K28" s="626">
        <f t="shared" si="4"/>
        <v>3.8924432911279139</v>
      </c>
    </row>
    <row r="29" spans="1:11">
      <c r="A29" s="169" t="s">
        <v>168</v>
      </c>
      <c r="B29" s="582">
        <f>'Table 18a'!B29+'Table 18b'!B29</f>
        <v>4</v>
      </c>
      <c r="C29" s="582">
        <f>'Table 18a'!C29+'Table 18b'!C29</f>
        <v>0</v>
      </c>
      <c r="D29" s="582">
        <f>'Table 18a'!D29+'Table 18b'!D29</f>
        <v>1</v>
      </c>
      <c r="E29" s="582">
        <f>'Table 18a'!E29+'Table 18b'!E29</f>
        <v>4</v>
      </c>
      <c r="F29" s="583">
        <f>'Table 18a'!F29+'Table 18b'!F29</f>
        <v>9</v>
      </c>
      <c r="G29" s="172">
        <f t="shared" si="5"/>
        <v>8.0080080080080079E-2</v>
      </c>
      <c r="H29" s="172">
        <f t="shared" si="1"/>
        <v>0</v>
      </c>
      <c r="I29" s="172">
        <f t="shared" si="2"/>
        <v>2.1417862497322766E-2</v>
      </c>
      <c r="J29" s="172">
        <f t="shared" si="3"/>
        <v>6.4133397466730802E-2</v>
      </c>
      <c r="K29" s="179">
        <f t="shared" si="4"/>
        <v>4.0266654735806005E-2</v>
      </c>
    </row>
    <row r="30" spans="1:11">
      <c r="A30" s="169" t="s">
        <v>169</v>
      </c>
      <c r="B30" s="582">
        <f>'Table 18a'!B30+'Table 18b'!B30</f>
        <v>282</v>
      </c>
      <c r="C30" s="582">
        <f>'Table 18a'!C30+'Table 18b'!C30</f>
        <v>245</v>
      </c>
      <c r="D30" s="582">
        <f>'Table 18a'!D30+'Table 18b'!D30</f>
        <v>143</v>
      </c>
      <c r="E30" s="582">
        <f>'Table 18a'!E30+'Table 18b'!E30</f>
        <v>191</v>
      </c>
      <c r="F30" s="583">
        <f>'Table 18a'!F30+'Table 18b'!F30</f>
        <v>861</v>
      </c>
      <c r="G30" s="172">
        <f t="shared" si="5"/>
        <v>5.6456456456456454</v>
      </c>
      <c r="H30" s="172">
        <f t="shared" si="1"/>
        <v>3.7984496124031009</v>
      </c>
      <c r="I30" s="172">
        <f t="shared" si="2"/>
        <v>3.0627543371171555</v>
      </c>
      <c r="J30" s="172">
        <f t="shared" si="3"/>
        <v>3.0623697290363956</v>
      </c>
      <c r="K30" s="179">
        <f t="shared" si="4"/>
        <v>3.8521766363921079</v>
      </c>
    </row>
    <row r="31" spans="1:11">
      <c r="A31" s="622" t="s">
        <v>17</v>
      </c>
      <c r="B31" s="623">
        <f>'Table 18a'!B31+'Table 18b'!B31</f>
        <v>1961</v>
      </c>
      <c r="C31" s="623">
        <f>'Table 18a'!C31+'Table 18b'!C31</f>
        <v>2481</v>
      </c>
      <c r="D31" s="623">
        <f>'Table 18a'!D31+'Table 18b'!D31</f>
        <v>1145</v>
      </c>
      <c r="E31" s="623">
        <f>'Table 18a'!E31+'Table 18b'!E31</f>
        <v>794</v>
      </c>
      <c r="F31" s="624">
        <f>'Table 18a'!F31+'Table 18b'!F31</f>
        <v>6381</v>
      </c>
      <c r="G31" s="625">
        <f t="shared" si="5"/>
        <v>39.25925925925926</v>
      </c>
      <c r="H31" s="625">
        <f t="shared" si="1"/>
        <v>38.465116279069768</v>
      </c>
      <c r="I31" s="625">
        <f t="shared" si="2"/>
        <v>24.52345255943457</v>
      </c>
      <c r="J31" s="625">
        <f t="shared" si="3"/>
        <v>12.730479397146063</v>
      </c>
      <c r="K31" s="626">
        <f t="shared" si="4"/>
        <v>28.549058207686457</v>
      </c>
    </row>
    <row r="32" spans="1:11">
      <c r="A32" s="169" t="s">
        <v>170</v>
      </c>
      <c r="B32" s="582">
        <f>'Table 18a'!B32+'Table 18b'!B32</f>
        <v>28</v>
      </c>
      <c r="C32" s="582">
        <f>'Table 18a'!C32+'Table 18b'!C32</f>
        <v>47</v>
      </c>
      <c r="D32" s="582">
        <f>'Table 18a'!D32+'Table 18b'!D32</f>
        <v>64</v>
      </c>
      <c r="E32" s="582">
        <f>'Table 18a'!E32+'Table 18b'!E32</f>
        <v>57</v>
      </c>
      <c r="F32" s="583">
        <f>'Table 18a'!F32+'Table 18b'!F32</f>
        <v>196</v>
      </c>
      <c r="G32" s="172">
        <f t="shared" si="5"/>
        <v>0.56056056056056047</v>
      </c>
      <c r="H32" s="172">
        <f t="shared" si="1"/>
        <v>0.72868217054263573</v>
      </c>
      <c r="I32" s="172">
        <f t="shared" si="2"/>
        <v>1.370743199828657</v>
      </c>
      <c r="J32" s="172">
        <f t="shared" si="3"/>
        <v>0.91390091390091388</v>
      </c>
      <c r="K32" s="179">
        <f t="shared" si="4"/>
        <v>0.87691825869088635</v>
      </c>
    </row>
    <row r="33" spans="1:11">
      <c r="A33" s="169" t="s">
        <v>188</v>
      </c>
      <c r="B33" s="582">
        <f>'Table 18a'!B33+'Table 18b'!B33</f>
        <v>0</v>
      </c>
      <c r="C33" s="582">
        <f>'Table 18a'!C33+'Table 18b'!C33</f>
        <v>0</v>
      </c>
      <c r="D33" s="582">
        <f>'Table 18a'!D33+'Table 18b'!D33</f>
        <v>0</v>
      </c>
      <c r="E33" s="582">
        <f>'Table 18a'!E33+'Table 18b'!E33</f>
        <v>0</v>
      </c>
      <c r="F33" s="583">
        <f>'Table 18a'!F33+'Table 18b'!F33</f>
        <v>0</v>
      </c>
      <c r="G33" s="172">
        <f t="shared" si="5"/>
        <v>0</v>
      </c>
      <c r="H33" s="172">
        <f t="shared" si="1"/>
        <v>0</v>
      </c>
      <c r="I33" s="172">
        <f t="shared" si="2"/>
        <v>0</v>
      </c>
      <c r="J33" s="172">
        <f t="shared" si="3"/>
        <v>0</v>
      </c>
      <c r="K33" s="179">
        <f t="shared" si="4"/>
        <v>0</v>
      </c>
    </row>
    <row r="34" spans="1:11">
      <c r="A34" s="169" t="s">
        <v>171</v>
      </c>
      <c r="B34" s="582">
        <f>'Table 18a'!B34+'Table 18b'!B34</f>
        <v>1933</v>
      </c>
      <c r="C34" s="582">
        <f>'Table 18a'!C34+'Table 18b'!C34</f>
        <v>2433</v>
      </c>
      <c r="D34" s="582">
        <f>'Table 18a'!D34+'Table 18b'!D34</f>
        <v>1081</v>
      </c>
      <c r="E34" s="582">
        <f>'Table 18a'!E34+'Table 18b'!E34</f>
        <v>735</v>
      </c>
      <c r="F34" s="583">
        <f>'Table 18a'!F34+'Table 18b'!F34</f>
        <v>6182</v>
      </c>
      <c r="G34" s="172">
        <f t="shared" si="5"/>
        <v>38.698698698698699</v>
      </c>
      <c r="H34" s="172">
        <f t="shared" si="1"/>
        <v>37.720930232558139</v>
      </c>
      <c r="I34" s="172">
        <f t="shared" si="2"/>
        <v>23.152709359605911</v>
      </c>
      <c r="J34" s="172">
        <f t="shared" si="3"/>
        <v>11.784511784511785</v>
      </c>
      <c r="K34" s="179">
        <f t="shared" si="4"/>
        <v>27.658717730750304</v>
      </c>
    </row>
    <row r="35" spans="1:11">
      <c r="A35" s="169" t="s">
        <v>172</v>
      </c>
      <c r="B35" s="582">
        <f>'Table 18a'!B35+'Table 18b'!B35</f>
        <v>0</v>
      </c>
      <c r="C35" s="582">
        <f>'Table 18a'!C35+'Table 18b'!C35</f>
        <v>1</v>
      </c>
      <c r="D35" s="582">
        <f>'Table 18a'!D35+'Table 18b'!D35</f>
        <v>0</v>
      </c>
      <c r="E35" s="582">
        <f>'Table 18a'!E35+'Table 18b'!E35</f>
        <v>2</v>
      </c>
      <c r="F35" s="583">
        <f>'Table 18a'!F35+'Table 18b'!F35</f>
        <v>3</v>
      </c>
      <c r="G35" s="172">
        <f t="shared" si="5"/>
        <v>0</v>
      </c>
      <c r="H35" s="172">
        <f t="shared" si="1"/>
        <v>1.550387596899225E-2</v>
      </c>
      <c r="I35" s="172">
        <f t="shared" si="2"/>
        <v>0</v>
      </c>
      <c r="J35" s="172">
        <f t="shared" si="3"/>
        <v>3.2066698733365401E-2</v>
      </c>
      <c r="K35" s="179">
        <f t="shared" si="4"/>
        <v>1.3422218245268666E-2</v>
      </c>
    </row>
    <row r="36" spans="1:11">
      <c r="A36" s="850" t="s">
        <v>18</v>
      </c>
      <c r="B36" s="579">
        <f>'Table 18a'!B36+'Table 18b'!B36</f>
        <v>2128</v>
      </c>
      <c r="C36" s="579">
        <f>'Table 18a'!C36+'Table 18b'!C36</f>
        <v>2846</v>
      </c>
      <c r="D36" s="579">
        <f>'Table 18a'!D36+'Table 18b'!D36</f>
        <v>2360</v>
      </c>
      <c r="E36" s="579">
        <f>'Table 18a'!E36+'Table 18b'!E36</f>
        <v>3752</v>
      </c>
      <c r="F36" s="580">
        <f>'Table 18a'!F36+'Table 18b'!F36</f>
        <v>11086</v>
      </c>
      <c r="G36" s="851">
        <f t="shared" si="5"/>
        <v>42.602602602602602</v>
      </c>
      <c r="H36" s="851">
        <f t="shared" si="1"/>
        <v>44.124031007751938</v>
      </c>
      <c r="I36" s="851">
        <f t="shared" si="2"/>
        <v>50.546155493681731</v>
      </c>
      <c r="J36" s="851">
        <f t="shared" si="3"/>
        <v>60.157126823793497</v>
      </c>
      <c r="K36" s="852">
        <f t="shared" si="4"/>
        <v>49.599570489016152</v>
      </c>
    </row>
    <row r="37" spans="1:11">
      <c r="A37" s="622" t="s">
        <v>19</v>
      </c>
      <c r="B37" s="623">
        <f>'Table 18a'!B37+'Table 18b'!B37</f>
        <v>2111</v>
      </c>
      <c r="C37" s="623">
        <f>'Table 18a'!C37+'Table 18b'!C37</f>
        <v>2747</v>
      </c>
      <c r="D37" s="623">
        <f>'Table 18a'!D37+'Table 18b'!D37</f>
        <v>2298</v>
      </c>
      <c r="E37" s="623">
        <f>'Table 18a'!E37+'Table 18b'!E37</f>
        <v>3694</v>
      </c>
      <c r="F37" s="624">
        <f>'Table 18a'!F37+'Table 18b'!F37</f>
        <v>10850</v>
      </c>
      <c r="G37" s="625">
        <f t="shared" si="5"/>
        <v>42.262262262262261</v>
      </c>
      <c r="H37" s="625">
        <f t="shared" si="1"/>
        <v>42.589147286821706</v>
      </c>
      <c r="I37" s="625">
        <f t="shared" si="2"/>
        <v>49.218248018847724</v>
      </c>
      <c r="J37" s="625">
        <f t="shared" si="3"/>
        <v>59.2271925605259</v>
      </c>
      <c r="K37" s="626">
        <f t="shared" si="4"/>
        <v>48.543689320388353</v>
      </c>
    </row>
    <row r="38" spans="1:11">
      <c r="A38" s="169" t="s">
        <v>173</v>
      </c>
      <c r="B38" s="582">
        <f>'Table 18a'!B38+'Table 18b'!B38</f>
        <v>454</v>
      </c>
      <c r="C38" s="582">
        <f>'Table 18a'!C38+'Table 18b'!C38</f>
        <v>644</v>
      </c>
      <c r="D38" s="582">
        <f>'Table 18a'!D38+'Table 18b'!D38</f>
        <v>515</v>
      </c>
      <c r="E38" s="582">
        <f>'Table 18a'!E38+'Table 18b'!E38</f>
        <v>903</v>
      </c>
      <c r="F38" s="583">
        <f>'Table 18a'!F38+'Table 18b'!F38</f>
        <v>2516</v>
      </c>
      <c r="G38" s="172">
        <f t="shared" si="5"/>
        <v>9.0890890890890894</v>
      </c>
      <c r="H38" s="172">
        <f t="shared" si="1"/>
        <v>9.9844961240310077</v>
      </c>
      <c r="I38" s="172">
        <f t="shared" si="2"/>
        <v>11.030199186121227</v>
      </c>
      <c r="J38" s="172">
        <f t="shared" si="3"/>
        <v>14.478114478114479</v>
      </c>
      <c r="K38" s="179">
        <f t="shared" si="4"/>
        <v>11.25676703503199</v>
      </c>
    </row>
    <row r="39" spans="1:11">
      <c r="A39" s="169" t="s">
        <v>194</v>
      </c>
      <c r="B39" s="582">
        <f>'Table 18a'!B39+'Table 18b'!B39</f>
        <v>927</v>
      </c>
      <c r="C39" s="582">
        <f>'Table 18a'!C39+'Table 18b'!C39</f>
        <v>1334</v>
      </c>
      <c r="D39" s="582">
        <f>'Table 18a'!D39+'Table 18b'!D39</f>
        <v>1249</v>
      </c>
      <c r="E39" s="582">
        <f>'Table 18a'!E39+'Table 18b'!E39</f>
        <v>2056</v>
      </c>
      <c r="F39" s="583">
        <f>'Table 18a'!F39+'Table 18b'!F39</f>
        <v>5566</v>
      </c>
      <c r="G39" s="172">
        <f t="shared" si="5"/>
        <v>18.558558558558559</v>
      </c>
      <c r="H39" s="172">
        <f t="shared" si="1"/>
        <v>20.68217054263566</v>
      </c>
      <c r="I39" s="172">
        <f t="shared" si="2"/>
        <v>26.750910259156136</v>
      </c>
      <c r="J39" s="172">
        <f t="shared" si="3"/>
        <v>32.964566297899637</v>
      </c>
      <c r="K39" s="179">
        <f t="shared" si="4"/>
        <v>24.9026889177218</v>
      </c>
    </row>
    <row r="40" spans="1:11">
      <c r="A40" s="169" t="s">
        <v>189</v>
      </c>
      <c r="B40" s="582">
        <f>'Table 18a'!B40+'Table 18b'!B40</f>
        <v>482</v>
      </c>
      <c r="C40" s="582">
        <f>'Table 18a'!C40+'Table 18b'!C40</f>
        <v>386</v>
      </c>
      <c r="D40" s="582">
        <f>'Table 18a'!D40+'Table 18b'!D40</f>
        <v>313</v>
      </c>
      <c r="E40" s="582">
        <f>'Table 18a'!E40+'Table 18b'!E40</f>
        <v>429</v>
      </c>
      <c r="F40" s="583">
        <f>'Table 18a'!F40+'Table 18b'!F40</f>
        <v>1610</v>
      </c>
      <c r="G40" s="172">
        <f t="shared" si="5"/>
        <v>9.6496496496496498</v>
      </c>
      <c r="H40" s="172">
        <f t="shared" si="1"/>
        <v>5.9844961240310077</v>
      </c>
      <c r="I40" s="172">
        <f t="shared" si="2"/>
        <v>6.7037909616620261</v>
      </c>
      <c r="J40" s="172">
        <f t="shared" si="3"/>
        <v>6.8783068783068781</v>
      </c>
      <c r="K40" s="179">
        <f t="shared" si="4"/>
        <v>7.2032571249608521</v>
      </c>
    </row>
    <row r="41" spans="1:11">
      <c r="A41" s="169" t="s">
        <v>190</v>
      </c>
      <c r="B41" s="582">
        <f>'Table 18a'!B41+'Table 18b'!B41</f>
        <v>163</v>
      </c>
      <c r="C41" s="582">
        <f>'Table 18a'!C41+'Table 18b'!C41</f>
        <v>218</v>
      </c>
      <c r="D41" s="581">
        <f>'Table 18a'!D41+'Table 18b'!D41</f>
        <v>104</v>
      </c>
      <c r="E41" s="582">
        <f>'Table 18a'!E41+'Table 18b'!E41</f>
        <v>103</v>
      </c>
      <c r="F41" s="583">
        <f>'Table 18a'!F41+'Table 18b'!F41</f>
        <v>588</v>
      </c>
      <c r="G41" s="172">
        <f t="shared" si="5"/>
        <v>3.2632632632632634</v>
      </c>
      <c r="H41" s="172">
        <f t="shared" si="1"/>
        <v>3.3798449612403103</v>
      </c>
      <c r="I41" s="172">
        <f t="shared" si="2"/>
        <v>2.227457699721568</v>
      </c>
      <c r="J41" s="172">
        <f t="shared" si="3"/>
        <v>1.6514349847683181</v>
      </c>
      <c r="K41" s="179">
        <f t="shared" si="4"/>
        <v>2.6307547760726591</v>
      </c>
    </row>
    <row r="42" spans="1:11">
      <c r="A42" s="169" t="s">
        <v>174</v>
      </c>
      <c r="B42" s="582">
        <f>'Table 18a'!B42+'Table 18b'!B42</f>
        <v>85</v>
      </c>
      <c r="C42" s="582">
        <f>'Table 18a'!C42+'Table 18b'!C42</f>
        <v>165</v>
      </c>
      <c r="D42" s="582">
        <f>'Table 18a'!D42+'Table 18b'!D42</f>
        <v>117</v>
      </c>
      <c r="E42" s="582">
        <f>'Table 18a'!E42+'Table 18b'!E42</f>
        <v>203</v>
      </c>
      <c r="F42" s="583">
        <f>'Table 18a'!F42+'Table 18b'!F42</f>
        <v>570</v>
      </c>
      <c r="G42" s="172">
        <f t="shared" si="5"/>
        <v>1.7017017017017018</v>
      </c>
      <c r="H42" s="172">
        <f t="shared" si="1"/>
        <v>2.558139534883721</v>
      </c>
      <c r="I42" s="172">
        <f t="shared" si="2"/>
        <v>2.5058899121867637</v>
      </c>
      <c r="J42" s="172">
        <f t="shared" si="3"/>
        <v>3.2547699214365879</v>
      </c>
      <c r="K42" s="179">
        <f t="shared" si="4"/>
        <v>2.5502214666010468</v>
      </c>
    </row>
    <row r="43" spans="1:11">
      <c r="A43" s="622" t="s">
        <v>20</v>
      </c>
      <c r="B43" s="623">
        <f>'Table 18a'!B43+'Table 18b'!B43</f>
        <v>17</v>
      </c>
      <c r="C43" s="623">
        <f>'Table 18a'!C43+'Table 18b'!C43</f>
        <v>99</v>
      </c>
      <c r="D43" s="623">
        <f>'Table 18a'!D43+'Table 18b'!D43</f>
        <v>62</v>
      </c>
      <c r="E43" s="623">
        <f>'Table 18a'!E43+'Table 18b'!E43</f>
        <v>58</v>
      </c>
      <c r="F43" s="624">
        <f>'Table 18a'!F43+'Table 18b'!F43</f>
        <v>236</v>
      </c>
      <c r="G43" s="625">
        <f t="shared" si="5"/>
        <v>0.34034034034034033</v>
      </c>
      <c r="H43" s="625">
        <f t="shared" si="1"/>
        <v>1.5348837209302326</v>
      </c>
      <c r="I43" s="625">
        <f t="shared" si="2"/>
        <v>1.3279074748340116</v>
      </c>
      <c r="J43" s="625">
        <f t="shared" si="3"/>
        <v>0.92993426326759654</v>
      </c>
      <c r="K43" s="626">
        <f t="shared" si="4"/>
        <v>1.0558811686278018</v>
      </c>
    </row>
    <row r="44" spans="1:11">
      <c r="A44" s="36" t="s">
        <v>175</v>
      </c>
      <c r="B44" s="585">
        <f>'Table 18a'!B44+'Table 18b'!B44</f>
        <v>5</v>
      </c>
      <c r="C44" s="585">
        <f>'Table 18a'!C44+'Table 18b'!C44</f>
        <v>6</v>
      </c>
      <c r="D44" s="585">
        <f>'Table 18a'!D44+'Table 18b'!D44</f>
        <v>2</v>
      </c>
      <c r="E44" s="585">
        <f>'Table 18a'!E44+'Table 18b'!E44</f>
        <v>4</v>
      </c>
      <c r="F44" s="586">
        <f>'Table 18a'!F44+'Table 18b'!F44</f>
        <v>17</v>
      </c>
      <c r="G44" s="210">
        <f t="shared" si="5"/>
        <v>0.10010010010010009</v>
      </c>
      <c r="H44" s="210">
        <f t="shared" si="1"/>
        <v>9.3023255813953487E-2</v>
      </c>
      <c r="I44" s="210">
        <f t="shared" si="2"/>
        <v>4.2835724994645531E-2</v>
      </c>
      <c r="J44" s="210">
        <f t="shared" si="3"/>
        <v>6.4133397466730802E-2</v>
      </c>
      <c r="K44" s="211">
        <f t="shared" si="4"/>
        <v>7.6059236723189122E-2</v>
      </c>
    </row>
    <row r="45" spans="1:11">
      <c r="A45" s="170" t="s">
        <v>176</v>
      </c>
      <c r="B45" s="585">
        <f>'Table 18a'!B45+'Table 18b'!B45</f>
        <v>0</v>
      </c>
      <c r="C45" s="585">
        <f>'Table 18a'!C45+'Table 18b'!C45</f>
        <v>0</v>
      </c>
      <c r="D45" s="585">
        <f>'Table 18a'!D45+'Table 18b'!D45</f>
        <v>0</v>
      </c>
      <c r="E45" s="585">
        <f>'Table 18a'!E45+'Table 18b'!E45</f>
        <v>0</v>
      </c>
      <c r="F45" s="586">
        <f>'Table 18a'!F45+'Table 18b'!F45</f>
        <v>0</v>
      </c>
      <c r="G45" s="210">
        <f t="shared" si="5"/>
        <v>0</v>
      </c>
      <c r="H45" s="210">
        <f t="shared" si="1"/>
        <v>0</v>
      </c>
      <c r="I45" s="210">
        <f t="shared" si="2"/>
        <v>0</v>
      </c>
      <c r="J45" s="210">
        <f t="shared" si="3"/>
        <v>0</v>
      </c>
      <c r="K45" s="211">
        <f t="shared" si="4"/>
        <v>0</v>
      </c>
    </row>
    <row r="46" spans="1:11">
      <c r="A46" s="170" t="s">
        <v>177</v>
      </c>
      <c r="B46" s="585">
        <f>'Table 18a'!B46+'Table 18b'!B46</f>
        <v>0</v>
      </c>
      <c r="C46" s="585">
        <f>'Table 18a'!C46+'Table 18b'!C46</f>
        <v>0</v>
      </c>
      <c r="D46" s="585">
        <f>'Table 18a'!D46+'Table 18b'!D46</f>
        <v>0</v>
      </c>
      <c r="E46" s="585">
        <f>'Table 18a'!E46+'Table 18b'!E46</f>
        <v>0</v>
      </c>
      <c r="F46" s="586">
        <f>'Table 18a'!F46+'Table 18b'!F46</f>
        <v>0</v>
      </c>
      <c r="G46" s="210">
        <f t="shared" si="5"/>
        <v>0</v>
      </c>
      <c r="H46" s="210">
        <f t="shared" si="1"/>
        <v>0</v>
      </c>
      <c r="I46" s="210">
        <f t="shared" si="2"/>
        <v>0</v>
      </c>
      <c r="J46" s="210">
        <f t="shared" si="3"/>
        <v>0</v>
      </c>
      <c r="K46" s="211">
        <f t="shared" si="4"/>
        <v>0</v>
      </c>
    </row>
    <row r="47" spans="1:11">
      <c r="A47" s="170" t="s">
        <v>191</v>
      </c>
      <c r="B47" s="585">
        <f>'Table 18a'!B47+'Table 18b'!B47</f>
        <v>12</v>
      </c>
      <c r="C47" s="585">
        <f>'Table 18a'!C47+'Table 18b'!C47</f>
        <v>92</v>
      </c>
      <c r="D47" s="585">
        <f>'Table 18a'!D47+'Table 18b'!D47</f>
        <v>59</v>
      </c>
      <c r="E47" s="585">
        <f>'Table 18a'!E47+'Table 18b'!E47</f>
        <v>48</v>
      </c>
      <c r="F47" s="586">
        <f>'Table 18a'!F47+'Table 18b'!F47</f>
        <v>211</v>
      </c>
      <c r="G47" s="210">
        <f t="shared" si="5"/>
        <v>0.24024024024024024</v>
      </c>
      <c r="H47" s="210">
        <f t="shared" si="1"/>
        <v>1.4263565891472869</v>
      </c>
      <c r="I47" s="210">
        <f t="shared" si="2"/>
        <v>1.2636538873420433</v>
      </c>
      <c r="J47" s="210">
        <f t="shared" si="3"/>
        <v>0.76960076960076962</v>
      </c>
      <c r="K47" s="211">
        <f t="shared" si="4"/>
        <v>0.94402934991722964</v>
      </c>
    </row>
    <row r="48" spans="1:11">
      <c r="A48" s="170" t="s">
        <v>178</v>
      </c>
      <c r="B48" s="585">
        <f>'Table 18a'!B48+'Table 18b'!B48</f>
        <v>0</v>
      </c>
      <c r="C48" s="585">
        <f>'Table 18a'!C48+'Table 18b'!C48</f>
        <v>0</v>
      </c>
      <c r="D48" s="585">
        <f>'Table 18a'!D48+'Table 18b'!D48</f>
        <v>0</v>
      </c>
      <c r="E48" s="585">
        <f>'Table 18a'!E48+'Table 18b'!E48</f>
        <v>0</v>
      </c>
      <c r="F48" s="586">
        <f>'Table 18a'!F48+'Table 18b'!F48</f>
        <v>0</v>
      </c>
      <c r="G48" s="210">
        <f t="shared" si="5"/>
        <v>0</v>
      </c>
      <c r="H48" s="210">
        <f t="shared" si="1"/>
        <v>0</v>
      </c>
      <c r="I48" s="210">
        <f t="shared" si="2"/>
        <v>0</v>
      </c>
      <c r="J48" s="210">
        <f t="shared" si="3"/>
        <v>0</v>
      </c>
      <c r="K48" s="211">
        <f t="shared" si="4"/>
        <v>0</v>
      </c>
    </row>
    <row r="49" spans="1:11">
      <c r="A49" s="170" t="s">
        <v>179</v>
      </c>
      <c r="B49" s="585">
        <f>'Table 18a'!B49+'Table 18b'!B49</f>
        <v>0</v>
      </c>
      <c r="C49" s="585">
        <f>'Table 18a'!C49+'Table 18b'!C49</f>
        <v>0</v>
      </c>
      <c r="D49" s="585">
        <f>'Table 18a'!D49+'Table 18b'!D49</f>
        <v>0</v>
      </c>
      <c r="E49" s="585">
        <f>'Table 18a'!E49+'Table 18b'!E49</f>
        <v>0</v>
      </c>
      <c r="F49" s="586">
        <f>'Table 18a'!F49+'Table 18b'!F49</f>
        <v>0</v>
      </c>
      <c r="G49" s="208">
        <f t="shared" si="5"/>
        <v>0</v>
      </c>
      <c r="H49" s="172">
        <f t="shared" si="1"/>
        <v>0</v>
      </c>
      <c r="I49" s="172">
        <f t="shared" si="2"/>
        <v>0</v>
      </c>
      <c r="J49" s="172">
        <f t="shared" si="3"/>
        <v>0</v>
      </c>
      <c r="K49" s="179">
        <f t="shared" si="4"/>
        <v>0</v>
      </c>
    </row>
    <row r="50" spans="1:11">
      <c r="A50" s="170" t="s">
        <v>180</v>
      </c>
      <c r="B50" s="585">
        <f>'Table 18a'!B50+'Table 18b'!B50</f>
        <v>0</v>
      </c>
      <c r="C50" s="585">
        <f>'Table 18a'!C50+'Table 18b'!C50</f>
        <v>0</v>
      </c>
      <c r="D50" s="585">
        <f>'Table 18a'!D50+'Table 18b'!D50</f>
        <v>0</v>
      </c>
      <c r="E50" s="585">
        <f>'Table 18a'!E50+'Table 18b'!E50</f>
        <v>0</v>
      </c>
      <c r="F50" s="586">
        <f>'Table 18a'!F50+'Table 18b'!F50</f>
        <v>0</v>
      </c>
      <c r="G50" s="208">
        <f t="shared" si="5"/>
        <v>0</v>
      </c>
      <c r="H50" s="172">
        <f t="shared" si="1"/>
        <v>0</v>
      </c>
      <c r="I50" s="172">
        <f t="shared" si="2"/>
        <v>0</v>
      </c>
      <c r="J50" s="172">
        <f t="shared" si="3"/>
        <v>0</v>
      </c>
      <c r="K50" s="179">
        <f t="shared" si="4"/>
        <v>0</v>
      </c>
    </row>
    <row r="51" spans="1:11">
      <c r="A51" s="171" t="s">
        <v>192</v>
      </c>
      <c r="B51" s="587">
        <f>'Table 18a'!B51+'Table 18b'!B51</f>
        <v>0</v>
      </c>
      <c r="C51" s="587">
        <f>'Table 18a'!C51+'Table 18b'!C51</f>
        <v>1</v>
      </c>
      <c r="D51" s="587">
        <f>'Table 18a'!D51+'Table 18b'!D51</f>
        <v>1</v>
      </c>
      <c r="E51" s="587">
        <f>'Table 18a'!E51+'Table 18b'!E51</f>
        <v>6</v>
      </c>
      <c r="F51" s="588">
        <f>'Table 18a'!F51+'Table 18b'!F51</f>
        <v>8</v>
      </c>
      <c r="G51" s="212">
        <f t="shared" si="5"/>
        <v>0</v>
      </c>
      <c r="H51" s="212">
        <f t="shared" si="1"/>
        <v>1.550387596899225E-2</v>
      </c>
      <c r="I51" s="212">
        <f t="shared" si="2"/>
        <v>2.1417862497322766E-2</v>
      </c>
      <c r="J51" s="212">
        <f t="shared" si="3"/>
        <v>9.6200096200096202E-2</v>
      </c>
      <c r="K51" s="213">
        <f t="shared" si="4"/>
        <v>3.5792581987383117E-2</v>
      </c>
    </row>
    <row r="52" spans="1:11">
      <c r="A52" s="564" t="s">
        <v>116</v>
      </c>
      <c r="B52" s="3"/>
      <c r="C52" s="3"/>
      <c r="D52" s="3"/>
      <c r="E52" s="3"/>
      <c r="F52" s="3"/>
      <c r="G52" s="3"/>
      <c r="H52" s="3"/>
      <c r="I52" s="3"/>
      <c r="J52" s="3"/>
      <c r="K52" s="3"/>
    </row>
  </sheetData>
  <hyperlinks>
    <hyperlink ref="A1" location="Contents!A1" display="Return to index" xr:uid="{00000000-0004-0000-2900-000000000000}"/>
  </hyperlinks>
  <pageMargins left="0.70866141732283472" right="0.70866141732283472" top="0.74803149606299213" bottom="0.74803149606299213" header="0.31496062992125984" footer="0.31496062992125984"/>
  <pageSetup paperSize="9" scale="92"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34">
    <pageSetUpPr fitToPage="1"/>
  </sheetPr>
  <dimension ref="A1:L28"/>
  <sheetViews>
    <sheetView showGridLines="0" workbookViewId="0"/>
  </sheetViews>
  <sheetFormatPr baseColWidth="10" defaultColWidth="8.83203125" defaultRowHeight="13"/>
  <cols>
    <col min="1" max="1" width="53.5" customWidth="1"/>
    <col min="2" max="11" width="9.1640625" customWidth="1"/>
  </cols>
  <sheetData>
    <row r="1" spans="1:12">
      <c r="A1" s="100" t="s">
        <v>89</v>
      </c>
    </row>
    <row r="2" spans="1:12" ht="14">
      <c r="A2" s="311" t="s">
        <v>509</v>
      </c>
    </row>
    <row r="3" spans="1:12">
      <c r="A3" s="127"/>
      <c r="B3" s="126"/>
      <c r="C3" s="125"/>
      <c r="D3" s="125"/>
      <c r="E3" s="126"/>
      <c r="F3" s="129"/>
      <c r="G3" s="126"/>
      <c r="H3" s="125"/>
      <c r="I3" s="125"/>
      <c r="J3" s="312"/>
      <c r="K3" s="129"/>
    </row>
    <row r="4" spans="1:12">
      <c r="A4" s="1113" t="s">
        <v>30</v>
      </c>
      <c r="B4" s="1115" t="s">
        <v>66</v>
      </c>
      <c r="C4" s="1116"/>
      <c r="D4" s="1116"/>
      <c r="E4" s="1116"/>
      <c r="F4" s="1116"/>
      <c r="G4" s="1115" t="s">
        <v>67</v>
      </c>
      <c r="H4" s="1116"/>
      <c r="I4" s="1116"/>
      <c r="J4" s="1116"/>
      <c r="K4" s="1116"/>
      <c r="L4" s="1050"/>
    </row>
    <row r="5" spans="1:12" ht="27">
      <c r="A5" s="1114"/>
      <c r="B5" s="313" t="s">
        <v>31</v>
      </c>
      <c r="C5" s="785" t="s">
        <v>32</v>
      </c>
      <c r="D5" s="785" t="s">
        <v>29</v>
      </c>
      <c r="E5" s="313" t="s">
        <v>280</v>
      </c>
      <c r="F5" s="424" t="s">
        <v>281</v>
      </c>
      <c r="G5" s="314" t="s">
        <v>31</v>
      </c>
      <c r="H5" s="785" t="s">
        <v>32</v>
      </c>
      <c r="I5" s="785" t="s">
        <v>29</v>
      </c>
      <c r="J5" s="313" t="s">
        <v>280</v>
      </c>
      <c r="K5" s="424" t="s">
        <v>282</v>
      </c>
      <c r="L5" s="1051" t="s">
        <v>507</v>
      </c>
    </row>
    <row r="6" spans="1:12">
      <c r="A6" s="729" t="s">
        <v>283</v>
      </c>
      <c r="B6" s="730">
        <v>1262</v>
      </c>
      <c r="C6" s="731">
        <v>2071</v>
      </c>
      <c r="D6" s="731">
        <v>1259</v>
      </c>
      <c r="E6" s="731">
        <v>1242</v>
      </c>
      <c r="F6" s="732">
        <v>5834</v>
      </c>
      <c r="G6" s="730">
        <v>244</v>
      </c>
      <c r="H6" s="731">
        <v>362</v>
      </c>
      <c r="I6" s="731">
        <v>313</v>
      </c>
      <c r="J6" s="731">
        <v>283</v>
      </c>
      <c r="K6" s="732">
        <v>1202</v>
      </c>
      <c r="L6" s="723">
        <v>7036</v>
      </c>
    </row>
    <row r="7" spans="1:12">
      <c r="A7" s="544" t="s">
        <v>213</v>
      </c>
      <c r="B7" s="408">
        <v>0</v>
      </c>
      <c r="C7" s="348">
        <v>0</v>
      </c>
      <c r="D7" s="348">
        <v>0</v>
      </c>
      <c r="E7" s="348">
        <v>0</v>
      </c>
      <c r="F7" s="349">
        <v>0</v>
      </c>
      <c r="G7" s="408">
        <v>0</v>
      </c>
      <c r="H7" s="348">
        <v>0</v>
      </c>
      <c r="I7" s="348">
        <v>0</v>
      </c>
      <c r="J7" s="348">
        <v>0</v>
      </c>
      <c r="K7" s="349">
        <v>0</v>
      </c>
      <c r="L7" s="349">
        <v>0</v>
      </c>
    </row>
    <row r="8" spans="1:12">
      <c r="A8" s="544" t="s">
        <v>214</v>
      </c>
      <c r="B8" s="408">
        <v>37</v>
      </c>
      <c r="C8" s="348">
        <v>53</v>
      </c>
      <c r="D8" s="348">
        <v>47</v>
      </c>
      <c r="E8" s="348">
        <v>27</v>
      </c>
      <c r="F8" s="349">
        <v>164</v>
      </c>
      <c r="G8" s="408">
        <v>2</v>
      </c>
      <c r="H8" s="348">
        <v>11</v>
      </c>
      <c r="I8" s="348">
        <v>7</v>
      </c>
      <c r="J8" s="348">
        <v>5</v>
      </c>
      <c r="K8" s="349">
        <v>25</v>
      </c>
      <c r="L8" s="349">
        <v>189</v>
      </c>
    </row>
    <row r="9" spans="1:12">
      <c r="A9" s="544" t="s">
        <v>215</v>
      </c>
      <c r="B9" s="474">
        <v>236</v>
      </c>
      <c r="C9" s="348">
        <v>483</v>
      </c>
      <c r="D9" s="348">
        <v>230</v>
      </c>
      <c r="E9" s="348">
        <v>226</v>
      </c>
      <c r="F9" s="349">
        <v>1175</v>
      </c>
      <c r="G9" s="474">
        <v>20</v>
      </c>
      <c r="H9" s="348">
        <v>24</v>
      </c>
      <c r="I9" s="348">
        <v>8</v>
      </c>
      <c r="J9" s="348">
        <v>9</v>
      </c>
      <c r="K9" s="349">
        <v>61</v>
      </c>
      <c r="L9" s="349">
        <v>1236</v>
      </c>
    </row>
    <row r="10" spans="1:12">
      <c r="A10" s="544" t="s">
        <v>216</v>
      </c>
      <c r="B10" s="474">
        <v>6</v>
      </c>
      <c r="C10" s="348">
        <v>14</v>
      </c>
      <c r="D10" s="348">
        <v>26</v>
      </c>
      <c r="E10" s="348">
        <v>32</v>
      </c>
      <c r="F10" s="349">
        <v>78</v>
      </c>
      <c r="G10" s="474">
        <v>2</v>
      </c>
      <c r="H10" s="348">
        <v>3</v>
      </c>
      <c r="I10" s="348">
        <v>5</v>
      </c>
      <c r="J10" s="348">
        <v>8</v>
      </c>
      <c r="K10" s="349">
        <v>18</v>
      </c>
      <c r="L10" s="349">
        <v>96</v>
      </c>
    </row>
    <row r="11" spans="1:12">
      <c r="A11" s="544" t="s">
        <v>217</v>
      </c>
      <c r="B11" s="474">
        <v>0</v>
      </c>
      <c r="C11" s="348">
        <v>0</v>
      </c>
      <c r="D11" s="348">
        <v>0</v>
      </c>
      <c r="E11" s="348">
        <v>0</v>
      </c>
      <c r="F11" s="349">
        <v>0</v>
      </c>
      <c r="G11" s="474">
        <v>0</v>
      </c>
      <c r="H11" s="348">
        <v>0</v>
      </c>
      <c r="I11" s="348">
        <v>0</v>
      </c>
      <c r="J11" s="348">
        <v>0</v>
      </c>
      <c r="K11" s="349">
        <v>0</v>
      </c>
      <c r="L11" s="349">
        <v>0</v>
      </c>
    </row>
    <row r="12" spans="1:12">
      <c r="A12" s="544" t="s">
        <v>218</v>
      </c>
      <c r="B12" s="408">
        <v>5</v>
      </c>
      <c r="C12" s="348">
        <v>7</v>
      </c>
      <c r="D12" s="348">
        <v>6</v>
      </c>
      <c r="E12" s="348">
        <v>6</v>
      </c>
      <c r="F12" s="349">
        <v>24</v>
      </c>
      <c r="G12" s="408">
        <v>5</v>
      </c>
      <c r="H12" s="348">
        <v>10</v>
      </c>
      <c r="I12" s="348">
        <v>5</v>
      </c>
      <c r="J12" s="348">
        <v>5</v>
      </c>
      <c r="K12" s="349">
        <v>25</v>
      </c>
      <c r="L12" s="349">
        <v>49</v>
      </c>
    </row>
    <row r="13" spans="1:12">
      <c r="A13" s="544" t="s">
        <v>219</v>
      </c>
      <c r="B13" s="408">
        <v>20</v>
      </c>
      <c r="C13" s="348">
        <v>30</v>
      </c>
      <c r="D13" s="348">
        <v>16</v>
      </c>
      <c r="E13" s="348">
        <v>20</v>
      </c>
      <c r="F13" s="349">
        <v>86</v>
      </c>
      <c r="G13" s="408">
        <v>3</v>
      </c>
      <c r="H13" s="348">
        <v>5</v>
      </c>
      <c r="I13" s="348">
        <v>2</v>
      </c>
      <c r="J13" s="348">
        <v>8</v>
      </c>
      <c r="K13" s="349">
        <v>18</v>
      </c>
      <c r="L13" s="349">
        <v>104</v>
      </c>
    </row>
    <row r="14" spans="1:12">
      <c r="A14" s="544" t="s">
        <v>220</v>
      </c>
      <c r="B14" s="474">
        <v>257</v>
      </c>
      <c r="C14" s="348">
        <v>274</v>
      </c>
      <c r="D14" s="348">
        <v>227</v>
      </c>
      <c r="E14" s="348">
        <v>295</v>
      </c>
      <c r="F14" s="349">
        <v>1053</v>
      </c>
      <c r="G14" s="474">
        <v>55</v>
      </c>
      <c r="H14" s="348">
        <v>42</v>
      </c>
      <c r="I14" s="348">
        <v>42</v>
      </c>
      <c r="J14" s="348">
        <v>27</v>
      </c>
      <c r="K14" s="349">
        <v>166</v>
      </c>
      <c r="L14" s="349">
        <v>1219</v>
      </c>
    </row>
    <row r="15" spans="1:12">
      <c r="A15" s="544" t="s">
        <v>221</v>
      </c>
      <c r="B15" s="474">
        <v>701</v>
      </c>
      <c r="C15" s="348">
        <v>1209</v>
      </c>
      <c r="D15" s="348">
        <v>707</v>
      </c>
      <c r="E15" s="348">
        <v>636</v>
      </c>
      <c r="F15" s="349">
        <v>3253</v>
      </c>
      <c r="G15" s="474">
        <v>157</v>
      </c>
      <c r="H15" s="348">
        <v>267</v>
      </c>
      <c r="I15" s="348">
        <v>244</v>
      </c>
      <c r="J15" s="348">
        <v>221</v>
      </c>
      <c r="K15" s="349">
        <v>889</v>
      </c>
      <c r="L15" s="349">
        <v>4142</v>
      </c>
    </row>
    <row r="16" spans="1:12">
      <c r="A16" s="544" t="s">
        <v>222</v>
      </c>
      <c r="B16" s="474">
        <v>0</v>
      </c>
      <c r="C16" s="348">
        <v>1</v>
      </c>
      <c r="D16" s="348">
        <v>0</v>
      </c>
      <c r="E16" s="348">
        <v>0</v>
      </c>
      <c r="F16" s="349">
        <v>1</v>
      </c>
      <c r="G16" s="474">
        <v>0</v>
      </c>
      <c r="H16" s="348">
        <v>0</v>
      </c>
      <c r="I16" s="348">
        <v>0</v>
      </c>
      <c r="J16" s="348">
        <v>0</v>
      </c>
      <c r="K16" s="349">
        <v>0</v>
      </c>
      <c r="L16" s="349">
        <v>1</v>
      </c>
    </row>
    <row r="17" spans="1:12">
      <c r="A17" s="725" t="s">
        <v>419</v>
      </c>
      <c r="B17" s="726">
        <v>100</v>
      </c>
      <c r="C17" s="727">
        <v>100</v>
      </c>
      <c r="D17" s="727">
        <v>100</v>
      </c>
      <c r="E17" s="727">
        <v>100</v>
      </c>
      <c r="F17" s="728">
        <v>100</v>
      </c>
      <c r="G17" s="726">
        <v>100</v>
      </c>
      <c r="H17" s="727">
        <v>100</v>
      </c>
      <c r="I17" s="727">
        <v>100</v>
      </c>
      <c r="J17" s="727">
        <v>100</v>
      </c>
      <c r="K17" s="728">
        <v>100</v>
      </c>
      <c r="L17" s="728">
        <v>100</v>
      </c>
    </row>
    <row r="18" spans="1:12">
      <c r="A18" s="545" t="s">
        <v>213</v>
      </c>
      <c r="B18" s="485">
        <v>0</v>
      </c>
      <c r="C18" s="486">
        <v>0</v>
      </c>
      <c r="D18" s="486">
        <v>0</v>
      </c>
      <c r="E18" s="486">
        <v>0</v>
      </c>
      <c r="F18" s="487">
        <v>0</v>
      </c>
      <c r="G18" s="485">
        <v>0</v>
      </c>
      <c r="H18" s="486">
        <v>0</v>
      </c>
      <c r="I18" s="486">
        <v>0</v>
      </c>
      <c r="J18" s="486">
        <v>0</v>
      </c>
      <c r="K18" s="487">
        <v>0</v>
      </c>
      <c r="L18" s="487">
        <v>0</v>
      </c>
    </row>
    <row r="19" spans="1:12">
      <c r="A19" s="545" t="s">
        <v>214</v>
      </c>
      <c r="B19" s="485">
        <v>2.9318541996830429</v>
      </c>
      <c r="C19" s="486">
        <v>2.5591501690004832</v>
      </c>
      <c r="D19" s="486">
        <v>3.7331215250198571</v>
      </c>
      <c r="E19" s="486">
        <v>2.1739130434782608</v>
      </c>
      <c r="F19" s="487">
        <v>2.8111073020226258</v>
      </c>
      <c r="G19" s="485">
        <v>0.81967213114754101</v>
      </c>
      <c r="H19" s="486">
        <v>3.0386740331491713</v>
      </c>
      <c r="I19" s="486">
        <v>2.2364217252396164</v>
      </c>
      <c r="J19" s="486">
        <v>1.7667844522968199</v>
      </c>
      <c r="K19" s="487">
        <v>2.0798668885191347</v>
      </c>
      <c r="L19" s="487">
        <v>2.6861853325753269</v>
      </c>
    </row>
    <row r="20" spans="1:12">
      <c r="A20" s="545" t="s">
        <v>215</v>
      </c>
      <c r="B20" s="485">
        <v>18.700475435816163</v>
      </c>
      <c r="C20" s="486">
        <v>23.322066634476098</v>
      </c>
      <c r="D20" s="486">
        <v>18.268467037331217</v>
      </c>
      <c r="E20" s="486">
        <v>18.196457326892109</v>
      </c>
      <c r="F20" s="487">
        <v>20.140555365101132</v>
      </c>
      <c r="G20" s="485">
        <v>8.1967213114754092</v>
      </c>
      <c r="H20" s="486">
        <v>6.6298342541436464</v>
      </c>
      <c r="I20" s="486">
        <v>2.5559105431309903</v>
      </c>
      <c r="J20" s="486">
        <v>3.1802120141342751</v>
      </c>
      <c r="K20" s="487">
        <v>5.0748752079866888</v>
      </c>
      <c r="L20" s="487">
        <v>17.566799317794203</v>
      </c>
    </row>
    <row r="21" spans="1:12">
      <c r="A21" s="545" t="s">
        <v>216</v>
      </c>
      <c r="B21" s="485">
        <v>0.47543581616481778</v>
      </c>
      <c r="C21" s="486">
        <v>0.67600193143408982</v>
      </c>
      <c r="D21" s="486">
        <v>2.0651310563939633</v>
      </c>
      <c r="E21" s="486">
        <v>2.576489533011272</v>
      </c>
      <c r="F21" s="487">
        <v>1.3369900582790539</v>
      </c>
      <c r="G21" s="485">
        <v>0.81967213114754101</v>
      </c>
      <c r="H21" s="486">
        <v>0.82872928176795579</v>
      </c>
      <c r="I21" s="486">
        <v>1.5974440894568689</v>
      </c>
      <c r="J21" s="486">
        <v>2.8268551236749118</v>
      </c>
      <c r="K21" s="487">
        <v>1.497504159733777</v>
      </c>
      <c r="L21" s="487">
        <v>1.3644115974985787</v>
      </c>
    </row>
    <row r="22" spans="1:12">
      <c r="A22" s="545" t="s">
        <v>217</v>
      </c>
      <c r="B22" s="485">
        <v>0</v>
      </c>
      <c r="C22" s="486">
        <v>0</v>
      </c>
      <c r="D22" s="486">
        <v>0</v>
      </c>
      <c r="E22" s="486">
        <v>0</v>
      </c>
      <c r="F22" s="487">
        <v>0</v>
      </c>
      <c r="G22" s="485">
        <v>0</v>
      </c>
      <c r="H22" s="486">
        <v>0</v>
      </c>
      <c r="I22" s="486">
        <v>0</v>
      </c>
      <c r="J22" s="486">
        <v>0</v>
      </c>
      <c r="K22" s="487">
        <v>0</v>
      </c>
      <c r="L22" s="487">
        <v>0</v>
      </c>
    </row>
    <row r="23" spans="1:12">
      <c r="A23" s="545" t="s">
        <v>218</v>
      </c>
      <c r="B23" s="485">
        <v>0.39619651347068147</v>
      </c>
      <c r="C23" s="486">
        <v>0.33800096571704491</v>
      </c>
      <c r="D23" s="486">
        <v>0.47656870532168394</v>
      </c>
      <c r="E23" s="486">
        <v>0.48309178743961351</v>
      </c>
      <c r="F23" s="487">
        <v>0.411381556393555</v>
      </c>
      <c r="G23" s="485">
        <v>2.0491803278688523</v>
      </c>
      <c r="H23" s="486">
        <v>2.7624309392265194</v>
      </c>
      <c r="I23" s="486">
        <v>1.5974440894568689</v>
      </c>
      <c r="J23" s="486">
        <v>1.7667844522968199</v>
      </c>
      <c r="K23" s="487">
        <v>2.0798668885191347</v>
      </c>
      <c r="L23" s="487">
        <v>0.69641841955656625</v>
      </c>
    </row>
    <row r="24" spans="1:12">
      <c r="A24" s="545" t="s">
        <v>219</v>
      </c>
      <c r="B24" s="485">
        <v>1.5847860538827259</v>
      </c>
      <c r="C24" s="486">
        <v>1.4485755673587639</v>
      </c>
      <c r="D24" s="486">
        <v>1.2708498808578237</v>
      </c>
      <c r="E24" s="486">
        <v>1.6103059581320449</v>
      </c>
      <c r="F24" s="487">
        <v>1.4741172437435721</v>
      </c>
      <c r="G24" s="485">
        <v>1.2295081967213115</v>
      </c>
      <c r="H24" s="486">
        <v>1.3812154696132597</v>
      </c>
      <c r="I24" s="486">
        <v>0.63897763578274758</v>
      </c>
      <c r="J24" s="486">
        <v>2.8268551236749118</v>
      </c>
      <c r="K24" s="487">
        <v>1.497504159733777</v>
      </c>
      <c r="L24" s="487">
        <v>1.4781125639567936</v>
      </c>
    </row>
    <row r="25" spans="1:12">
      <c r="A25" s="545" t="s">
        <v>220</v>
      </c>
      <c r="B25" s="485">
        <v>20.364500792393027</v>
      </c>
      <c r="C25" s="486">
        <v>13.230323515210044</v>
      </c>
      <c r="D25" s="486">
        <v>18.030182684670372</v>
      </c>
      <c r="E25" s="486">
        <v>23.752012882447666</v>
      </c>
      <c r="F25" s="487">
        <v>18.049365786767225</v>
      </c>
      <c r="G25" s="485">
        <v>22.540983606557376</v>
      </c>
      <c r="H25" s="486">
        <v>11.602209944751381</v>
      </c>
      <c r="I25" s="486">
        <v>13.418530351437699</v>
      </c>
      <c r="J25" s="486">
        <v>9.5406360424028271</v>
      </c>
      <c r="K25" s="487">
        <v>13.810316139767053</v>
      </c>
      <c r="L25" s="487">
        <v>17.325184764070496</v>
      </c>
    </row>
    <row r="26" spans="1:12">
      <c r="A26" s="545" t="s">
        <v>221</v>
      </c>
      <c r="B26" s="485">
        <v>55.546751188589539</v>
      </c>
      <c r="C26" s="486">
        <v>58.377595364558189</v>
      </c>
      <c r="D26" s="486">
        <v>56.155679110405089</v>
      </c>
      <c r="E26" s="486">
        <v>51.207729468599041</v>
      </c>
      <c r="F26" s="487">
        <v>55.759341789509776</v>
      </c>
      <c r="G26" s="485">
        <v>64.344262295081961</v>
      </c>
      <c r="H26" s="486">
        <v>73.756906077348063</v>
      </c>
      <c r="I26" s="486">
        <v>77.95527156549521</v>
      </c>
      <c r="J26" s="486">
        <v>78.091872791519435</v>
      </c>
      <c r="K26" s="487">
        <v>73.96006655574044</v>
      </c>
      <c r="L26" s="487">
        <v>58.868675383740765</v>
      </c>
    </row>
    <row r="27" spans="1:12">
      <c r="A27" s="806" t="s">
        <v>222</v>
      </c>
      <c r="B27" s="809">
        <v>0</v>
      </c>
      <c r="C27" s="807">
        <v>4.8285852245292124E-2</v>
      </c>
      <c r="D27" s="807">
        <v>0</v>
      </c>
      <c r="E27" s="807">
        <v>0</v>
      </c>
      <c r="F27" s="808">
        <v>1.7140898183064794E-2</v>
      </c>
      <c r="G27" s="809">
        <v>0</v>
      </c>
      <c r="H27" s="807">
        <v>0</v>
      </c>
      <c r="I27" s="807">
        <v>0</v>
      </c>
      <c r="J27" s="807">
        <v>0</v>
      </c>
      <c r="K27" s="808">
        <v>0</v>
      </c>
      <c r="L27" s="808">
        <v>1.421262080727686E-2</v>
      </c>
    </row>
    <row r="28" spans="1:12" ht="11.25" customHeight="1">
      <c r="A28" s="303" t="s">
        <v>159</v>
      </c>
    </row>
  </sheetData>
  <sheetProtection password="ECF4" sheet="1" objects="1" scenarios="1"/>
  <mergeCells count="3">
    <mergeCell ref="A4:A5"/>
    <mergeCell ref="B4:F4"/>
    <mergeCell ref="G4:K4"/>
  </mergeCells>
  <hyperlinks>
    <hyperlink ref="A1" location="Contents!A1" display="Return to index" xr:uid="{00000000-0004-0000-2A00-000000000000}"/>
  </hyperlinks>
  <pageMargins left="0.70866141732283472" right="0.70866141732283472" top="0.74803149606299213" bottom="0.74803149606299213" header="0.31496062992125984" footer="0.31496062992125984"/>
  <pageSetup paperSize="9" scale="86"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36">
    <pageSetUpPr fitToPage="1"/>
  </sheetPr>
  <dimension ref="A1:O28"/>
  <sheetViews>
    <sheetView showGridLines="0" workbookViewId="0"/>
  </sheetViews>
  <sheetFormatPr baseColWidth="10" defaultColWidth="8.83203125" defaultRowHeight="13"/>
  <cols>
    <col min="1" max="1" width="31.33203125" customWidth="1"/>
    <col min="2" max="11" width="9.1640625" customWidth="1"/>
    <col min="12" max="12" width="8" customWidth="1"/>
  </cols>
  <sheetData>
    <row r="1" spans="1:15">
      <c r="A1" s="100" t="s">
        <v>89</v>
      </c>
    </row>
    <row r="2" spans="1:15" ht="14">
      <c r="A2" s="33" t="s">
        <v>434</v>
      </c>
      <c r="B2" s="37"/>
      <c r="C2" s="37"/>
      <c r="D2" s="37"/>
      <c r="E2" s="37"/>
      <c r="F2" s="37"/>
      <c r="G2" s="37"/>
      <c r="H2" s="37"/>
      <c r="I2" s="37"/>
      <c r="J2" s="37"/>
      <c r="K2" s="37"/>
    </row>
    <row r="3" spans="1:15" ht="12.75" customHeight="1">
      <c r="A3" s="33"/>
      <c r="B3" s="37"/>
      <c r="C3" s="37"/>
      <c r="D3" s="37"/>
      <c r="E3" s="37"/>
      <c r="F3" s="37"/>
      <c r="G3" s="37"/>
      <c r="H3" s="37"/>
      <c r="I3" s="37"/>
      <c r="J3" s="37"/>
      <c r="K3" s="37"/>
    </row>
    <row r="4" spans="1:15" ht="39">
      <c r="A4" s="128"/>
      <c r="B4" s="541" t="s">
        <v>117</v>
      </c>
      <c r="C4" s="603" t="s">
        <v>127</v>
      </c>
      <c r="D4" s="603" t="s">
        <v>136</v>
      </c>
      <c r="E4" s="603" t="s">
        <v>161</v>
      </c>
      <c r="F4" s="603" t="s">
        <v>205</v>
      </c>
      <c r="G4" s="603" t="s">
        <v>264</v>
      </c>
      <c r="H4" s="603" t="s">
        <v>336</v>
      </c>
      <c r="I4" s="603" t="s">
        <v>343</v>
      </c>
      <c r="J4" s="603" t="s">
        <v>365</v>
      </c>
      <c r="K4" s="542" t="s">
        <v>471</v>
      </c>
      <c r="L4" s="205" t="s">
        <v>476</v>
      </c>
    </row>
    <row r="5" spans="1:15">
      <c r="A5" s="733" t="s">
        <v>135</v>
      </c>
      <c r="B5" s="734">
        <v>60099</v>
      </c>
      <c r="C5" s="735">
        <v>67378</v>
      </c>
      <c r="D5" s="735">
        <v>87591</v>
      </c>
      <c r="E5" s="735">
        <v>82357</v>
      </c>
      <c r="F5" s="735">
        <v>63116</v>
      </c>
      <c r="G5" s="735">
        <v>62461</v>
      </c>
      <c r="H5" s="735">
        <v>41823</v>
      </c>
      <c r="I5" s="735">
        <v>41835</v>
      </c>
      <c r="J5" s="736">
        <v>35620</v>
      </c>
      <c r="K5" s="737">
        <v>36426</v>
      </c>
      <c r="L5" s="757">
        <v>2.2627737226277311</v>
      </c>
      <c r="N5" s="226"/>
      <c r="O5" s="9"/>
    </row>
    <row r="6" spans="1:15">
      <c r="A6" s="116" t="s">
        <v>147</v>
      </c>
      <c r="B6" s="408">
        <v>35604</v>
      </c>
      <c r="C6" s="348">
        <v>42212</v>
      </c>
      <c r="D6" s="348">
        <v>47969</v>
      </c>
      <c r="E6" s="348">
        <v>47259</v>
      </c>
      <c r="F6" s="348">
        <v>36314</v>
      </c>
      <c r="G6" s="348">
        <v>34477</v>
      </c>
      <c r="H6" s="348">
        <v>21825</v>
      </c>
      <c r="I6" s="348">
        <v>22693</v>
      </c>
      <c r="J6" s="348">
        <v>18460</v>
      </c>
      <c r="K6" s="349">
        <v>18354</v>
      </c>
      <c r="L6" s="543">
        <v>-0.53629469122427054</v>
      </c>
      <c r="N6" s="223"/>
      <c r="O6" s="9"/>
    </row>
    <row r="7" spans="1:15">
      <c r="A7" s="44" t="s">
        <v>148</v>
      </c>
      <c r="B7" s="408">
        <v>20357</v>
      </c>
      <c r="C7" s="348">
        <v>21068</v>
      </c>
      <c r="D7" s="348">
        <v>21669</v>
      </c>
      <c r="E7" s="348">
        <v>23467</v>
      </c>
      <c r="F7" s="348">
        <v>15488</v>
      </c>
      <c r="G7" s="348">
        <v>10748</v>
      </c>
      <c r="H7" s="348">
        <v>8430</v>
      </c>
      <c r="I7" s="348">
        <v>6546</v>
      </c>
      <c r="J7" s="348">
        <v>6977</v>
      </c>
      <c r="K7" s="349">
        <v>7955</v>
      </c>
      <c r="L7" s="543">
        <v>13.917156370933071</v>
      </c>
      <c r="N7" s="223"/>
      <c r="O7" s="9"/>
    </row>
    <row r="8" spans="1:15">
      <c r="A8" s="44" t="s">
        <v>349</v>
      </c>
      <c r="B8" s="408">
        <v>0</v>
      </c>
      <c r="C8" s="348">
        <v>0</v>
      </c>
      <c r="D8" s="348">
        <v>14526</v>
      </c>
      <c r="E8" s="348">
        <v>8863</v>
      </c>
      <c r="F8" s="348">
        <v>8698</v>
      </c>
      <c r="G8" s="348">
        <v>14041</v>
      </c>
      <c r="H8" s="348">
        <v>8665</v>
      </c>
      <c r="I8" s="348">
        <v>9390</v>
      </c>
      <c r="J8" s="348">
        <v>6216</v>
      </c>
      <c r="K8" s="349">
        <v>5650</v>
      </c>
      <c r="L8" s="543">
        <v>-9.1055341055341081</v>
      </c>
      <c r="N8" s="223"/>
      <c r="O8" s="9"/>
    </row>
    <row r="9" spans="1:15">
      <c r="A9" s="44" t="s">
        <v>149</v>
      </c>
      <c r="B9" s="474">
        <v>2195</v>
      </c>
      <c r="C9" s="348">
        <v>2715</v>
      </c>
      <c r="D9" s="348">
        <v>2334</v>
      </c>
      <c r="E9" s="348">
        <v>1930</v>
      </c>
      <c r="F9" s="348">
        <v>1986</v>
      </c>
      <c r="G9" s="348">
        <v>2671</v>
      </c>
      <c r="H9" s="348">
        <v>2217</v>
      </c>
      <c r="I9" s="348">
        <v>1979</v>
      </c>
      <c r="J9" s="348">
        <v>3180</v>
      </c>
      <c r="K9" s="349">
        <v>3841</v>
      </c>
      <c r="L9" s="543">
        <v>20.786163522012568</v>
      </c>
      <c r="N9" s="223"/>
      <c r="O9" s="9"/>
    </row>
    <row r="10" spans="1:15">
      <c r="A10" s="44" t="s">
        <v>150</v>
      </c>
      <c r="B10" s="474">
        <v>1838</v>
      </c>
      <c r="C10" s="348">
        <v>1323</v>
      </c>
      <c r="D10" s="348">
        <v>1023</v>
      </c>
      <c r="E10" s="348">
        <v>783</v>
      </c>
      <c r="F10" s="348">
        <v>597</v>
      </c>
      <c r="G10" s="348">
        <v>506</v>
      </c>
      <c r="H10" s="348">
        <v>669</v>
      </c>
      <c r="I10" s="348">
        <v>1216</v>
      </c>
      <c r="J10" s="348">
        <v>779</v>
      </c>
      <c r="K10" s="349">
        <v>616</v>
      </c>
      <c r="L10" s="543">
        <v>-20.92426187419769</v>
      </c>
      <c r="N10" s="223"/>
      <c r="O10" s="9"/>
    </row>
    <row r="11" spans="1:15">
      <c r="A11" s="117" t="s">
        <v>151</v>
      </c>
      <c r="B11" s="473">
        <v>105</v>
      </c>
      <c r="C11" s="352">
        <v>60</v>
      </c>
      <c r="D11" s="352">
        <v>70</v>
      </c>
      <c r="E11" s="352">
        <v>55</v>
      </c>
      <c r="F11" s="352">
        <v>33</v>
      </c>
      <c r="G11" s="352">
        <v>18</v>
      </c>
      <c r="H11" s="352">
        <v>17</v>
      </c>
      <c r="I11" s="352">
        <v>11</v>
      </c>
      <c r="J11" s="352">
        <v>8</v>
      </c>
      <c r="K11" s="353">
        <v>10</v>
      </c>
      <c r="L11" s="575">
        <v>25</v>
      </c>
      <c r="N11" s="223"/>
      <c r="O11" s="9"/>
    </row>
    <row r="12" spans="1:15" s="10" customFormat="1" ht="11"/>
    <row r="13" spans="1:15" s="10" customFormat="1" ht="11"/>
    <row r="14" spans="1:15" s="10" customFormat="1" ht="11"/>
    <row r="15" spans="1:15" s="10" customFormat="1" ht="11"/>
    <row r="22" spans="2:10">
      <c r="B22" s="417"/>
      <c r="C22" s="417"/>
      <c r="D22" s="417"/>
      <c r="E22" s="417"/>
      <c r="F22" s="417"/>
      <c r="G22" s="417"/>
      <c r="H22" s="417"/>
      <c r="I22" s="417"/>
      <c r="J22" s="417"/>
    </row>
    <row r="23" spans="2:10">
      <c r="B23" s="417"/>
      <c r="C23" s="417"/>
      <c r="D23" s="417"/>
      <c r="E23" s="417"/>
      <c r="F23" s="417"/>
      <c r="G23" s="417"/>
      <c r="H23" s="417"/>
      <c r="I23" s="417"/>
      <c r="J23" s="417"/>
    </row>
    <row r="24" spans="2:10">
      <c r="B24" s="417"/>
      <c r="C24" s="417"/>
      <c r="D24" s="417"/>
      <c r="E24" s="417"/>
      <c r="F24" s="417"/>
      <c r="G24" s="417"/>
      <c r="H24" s="417"/>
      <c r="I24" s="417"/>
      <c r="J24" s="417"/>
    </row>
    <row r="25" spans="2:10">
      <c r="B25" s="417"/>
      <c r="C25" s="417"/>
      <c r="D25" s="417"/>
      <c r="E25" s="417"/>
      <c r="F25" s="417"/>
      <c r="G25" s="417"/>
      <c r="H25" s="417"/>
      <c r="I25" s="417"/>
      <c r="J25" s="417"/>
    </row>
    <row r="26" spans="2:10">
      <c r="B26" s="417"/>
      <c r="C26" s="417"/>
      <c r="D26" s="417"/>
      <c r="E26" s="417"/>
      <c r="F26" s="417"/>
      <c r="G26" s="417"/>
      <c r="H26" s="417"/>
      <c r="I26" s="417"/>
      <c r="J26" s="417"/>
    </row>
    <row r="27" spans="2:10">
      <c r="B27" s="417"/>
      <c r="C27" s="417"/>
      <c r="D27" s="417"/>
      <c r="E27" s="417"/>
      <c r="F27" s="417"/>
      <c r="G27" s="417"/>
      <c r="H27" s="417"/>
      <c r="I27" s="417"/>
      <c r="J27" s="417"/>
    </row>
    <row r="28" spans="2:10">
      <c r="B28" s="417"/>
      <c r="C28" s="417"/>
      <c r="D28" s="417"/>
      <c r="E28" s="417"/>
      <c r="F28" s="417"/>
      <c r="G28" s="417"/>
      <c r="H28" s="417"/>
      <c r="I28" s="417"/>
      <c r="J28" s="417"/>
    </row>
  </sheetData>
  <sheetProtection password="ECB4" sheet="1" objects="1" scenarios="1"/>
  <phoneticPr fontId="10" type="noConversion"/>
  <hyperlinks>
    <hyperlink ref="A1" location="Contents!A1" display="Return to index" xr:uid="{00000000-0004-0000-2B00-000000000000}"/>
  </hyperlinks>
  <pageMargins left="0.74803149606299213" right="0.74803149606299213" top="0.98425196850393704" bottom="0.98425196850393704" header="0.51181102362204722" footer="0.51181102362204722"/>
  <pageSetup paperSize="9" orientation="landscape"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110">
    <pageSetUpPr fitToPage="1"/>
  </sheetPr>
  <dimension ref="A1:N62"/>
  <sheetViews>
    <sheetView showGridLines="0" topLeftCell="B1" workbookViewId="0">
      <selection activeCell="B5" sqref="B5"/>
    </sheetView>
  </sheetViews>
  <sheetFormatPr baseColWidth="10" defaultColWidth="9.1640625" defaultRowHeight="13"/>
  <cols>
    <col min="1" max="1" width="0" style="99" hidden="1" customWidth="1"/>
    <col min="2" max="2" width="35.1640625" style="99" customWidth="1"/>
    <col min="3" max="12" width="8.1640625" style="99" customWidth="1"/>
    <col min="13" max="16384" width="9.1640625" style="99"/>
  </cols>
  <sheetData>
    <row r="1" spans="1:14">
      <c r="A1" s="456" t="s">
        <v>359</v>
      </c>
      <c r="B1" s="137" t="s">
        <v>89</v>
      </c>
    </row>
    <row r="2" spans="1:14" ht="14">
      <c r="A2" s="456" t="s">
        <v>360</v>
      </c>
      <c r="B2" s="33" t="s">
        <v>442</v>
      </c>
      <c r="C2" s="37"/>
      <c r="D2" s="37"/>
      <c r="E2" s="37"/>
      <c r="F2" s="37"/>
      <c r="G2" s="37"/>
      <c r="H2" s="37"/>
      <c r="I2" s="37"/>
      <c r="J2" s="37"/>
      <c r="K2" s="38"/>
      <c r="L2" s="38"/>
    </row>
    <row r="3" spans="1:14" ht="14">
      <c r="A3" s="456" t="s">
        <v>361</v>
      </c>
      <c r="B3" s="33"/>
      <c r="C3" s="37"/>
      <c r="D3" s="37"/>
      <c r="E3" s="37"/>
      <c r="F3" s="37"/>
      <c r="G3" s="37"/>
      <c r="H3" s="37"/>
      <c r="I3" s="37"/>
      <c r="J3" s="37"/>
      <c r="K3" s="38"/>
      <c r="L3" s="38"/>
    </row>
    <row r="4" spans="1:14" customFormat="1" ht="14">
      <c r="A4" s="456"/>
      <c r="B4" s="33" t="s">
        <v>362</v>
      </c>
      <c r="C4" s="34"/>
      <c r="D4" s="34"/>
      <c r="E4" s="34"/>
      <c r="F4" s="34"/>
      <c r="G4" s="34"/>
      <c r="H4" s="34"/>
      <c r="I4" s="34"/>
      <c r="J4" s="34"/>
      <c r="K4" s="414"/>
      <c r="L4" s="35"/>
    </row>
    <row r="5" spans="1:14" customFormat="1" ht="14">
      <c r="B5" s="784" t="s">
        <v>361</v>
      </c>
      <c r="C5" s="34"/>
      <c r="D5" s="34"/>
      <c r="E5" s="783"/>
      <c r="F5" s="34"/>
      <c r="G5" s="34"/>
      <c r="H5" s="34"/>
      <c r="I5" s="34"/>
      <c r="J5" s="34"/>
      <c r="K5" s="414"/>
      <c r="L5" s="35"/>
    </row>
    <row r="6" spans="1:14" ht="14">
      <c r="B6" s="33"/>
      <c r="C6" s="37"/>
      <c r="D6" s="37"/>
      <c r="E6" s="37"/>
      <c r="F6" s="37"/>
      <c r="G6" s="37"/>
      <c r="H6" s="37"/>
      <c r="I6" s="37"/>
      <c r="J6" s="37"/>
      <c r="K6" s="38"/>
      <c r="L6" s="38"/>
    </row>
    <row r="7" spans="1:14">
      <c r="B7" s="160"/>
      <c r="C7" s="161"/>
      <c r="D7" s="162"/>
      <c r="E7" s="162"/>
      <c r="F7" s="161"/>
      <c r="G7" s="163" t="s">
        <v>23</v>
      </c>
      <c r="H7" s="161"/>
      <c r="I7" s="161"/>
      <c r="J7" s="162"/>
      <c r="K7" s="164"/>
      <c r="L7" s="163" t="s">
        <v>417</v>
      </c>
    </row>
    <row r="8" spans="1:14">
      <c r="B8" s="128" t="s">
        <v>30</v>
      </c>
      <c r="C8" s="39" t="s">
        <v>31</v>
      </c>
      <c r="D8" s="40" t="s">
        <v>32</v>
      </c>
      <c r="E8" s="40" t="s">
        <v>29</v>
      </c>
      <c r="F8" s="39" t="s">
        <v>280</v>
      </c>
      <c r="G8" s="39" t="s">
        <v>33</v>
      </c>
      <c r="H8" s="314" t="s">
        <v>31</v>
      </c>
      <c r="I8" s="488" t="s">
        <v>32</v>
      </c>
      <c r="J8" s="786" t="s">
        <v>29</v>
      </c>
      <c r="K8" s="313" t="s">
        <v>280</v>
      </c>
      <c r="L8" s="489" t="s">
        <v>9</v>
      </c>
    </row>
    <row r="9" spans="1:14">
      <c r="B9" s="721" t="s">
        <v>138</v>
      </c>
      <c r="C9" s="925">
        <f>IF($B$5=$A$1,'Table 21a'!B5,IF($B$5=$A$2,'Table 21b'!B5,IF($B$5=$A$3,'Table 21c'!B5)))</f>
        <v>1372</v>
      </c>
      <c r="D9" s="925">
        <f>IF($B$5=$A$1,'Table 21a'!C5,IF($B$5=$A$2,'Table 21b'!C5,IF($B$5=$A$3,'Table 21c'!C5)))</f>
        <v>5278</v>
      </c>
      <c r="E9" s="925">
        <f>IF($B$5=$A$1,'Table 21a'!D5,IF($B$5=$A$2,'Table 21b'!D5,IF($B$5=$A$3,'Table 21c'!D5)))</f>
        <v>5333</v>
      </c>
      <c r="F9" s="925">
        <f>IF($B$5=$A$1,'Table 21a'!E5,IF($B$5=$A$2,'Table 21b'!E5,IF($B$5=$A$3,'Table 21c'!E5)))</f>
        <v>6366</v>
      </c>
      <c r="G9" s="950">
        <f>IF($B$5=$A$1,'Table 21a'!F5,IF($B$5=$A$2,'Table 21b'!F5,IF($B$5=$A$3,'Table 21c'!F5)))</f>
        <v>18354</v>
      </c>
      <c r="H9" s="951">
        <f>IF($B$5=$A$1,'Table 21a'!G5,IF($B$5=$A$2,'Table 21b'!G5,IF($B$5=$A$3,'Table 21c'!G5)))</f>
        <v>100</v>
      </c>
      <c r="I9" s="952">
        <f>IF($B$5=$A$1,'Table 21a'!H5,IF($B$5=$A$2,'Table 21b'!H5,IF($B$5=$A$3,'Table 21c'!H5)))</f>
        <v>100</v>
      </c>
      <c r="J9" s="952">
        <f>IF($B$5=$A$1,'Table 21a'!I5,IF($B$5=$A$2,'Table 21b'!I5,IF($B$5=$A$3,'Table 21c'!I5)))</f>
        <v>100</v>
      </c>
      <c r="K9" s="952">
        <f>IF($B$5=$A$1,'Table 21a'!J5,IF($B$5=$A$2,'Table 21b'!J5,IF($B$5=$A$3,'Table 21c'!J5)))</f>
        <v>100</v>
      </c>
      <c r="L9" s="953">
        <f>IF($B$5=$A$1,'Table 21a'!K5,IF($B$5=$A$2,'Table 21b'!K5,IF($B$5=$A$3,'Table 21c'!K5)))</f>
        <v>100</v>
      </c>
      <c r="M9" s="225"/>
      <c r="N9" s="225"/>
    </row>
    <row r="10" spans="1:14" ht="22.5" customHeight="1">
      <c r="B10" s="857" t="s">
        <v>11</v>
      </c>
      <c r="C10" s="923">
        <f>IF($B$5=$A$1,'Table 21a'!B6,IF($B$5=$A$2,'Table 21b'!B6,IF($B$5=$A$3,'Table 21c'!B6)))</f>
        <v>961</v>
      </c>
      <c r="D10" s="923">
        <f>IF($B$5=$A$1,'Table 21a'!C6,IF($B$5=$A$2,'Table 21b'!C6,IF($B$5=$A$3,'Table 21c'!C6)))</f>
        <v>2781</v>
      </c>
      <c r="E10" s="923">
        <f>IF($B$5=$A$1,'Table 21a'!D6,IF($B$5=$A$2,'Table 21b'!D6,IF($B$5=$A$3,'Table 21c'!D6)))</f>
        <v>2266</v>
      </c>
      <c r="F10" s="923">
        <f>IF($B$5=$A$1,'Table 21a'!E6,IF($B$5=$A$2,'Table 21b'!E6,IF($B$5=$A$3,'Table 21c'!E6)))</f>
        <v>2080</v>
      </c>
      <c r="G10" s="954">
        <f>IF($B$5=$A$1,'Table 21a'!F6,IF($B$5=$A$2,'Table 21b'!F6,IF($B$5=$A$3,'Table 21c'!F6)))</f>
        <v>8089</v>
      </c>
      <c r="H10" s="955">
        <f>IF($B$5=$A$1,'Table 21a'!G6,IF($B$5=$A$2,'Table 21b'!G6,IF($B$5=$A$3,'Table 21c'!G6)))</f>
        <v>70.043731778425652</v>
      </c>
      <c r="I10" s="956">
        <f>IF($B$5=$A$1,'Table 21a'!H6,IF($B$5=$A$2,'Table 21b'!H6,IF($B$5=$A$3,'Table 21c'!H6)))</f>
        <v>52.690413035240624</v>
      </c>
      <c r="J10" s="956">
        <f>IF($B$5=$A$1,'Table 21a'!I6,IF($B$5=$A$2,'Table 21b'!I6,IF($B$5=$A$3,'Table 21c'!I6)))</f>
        <v>42.490155634727174</v>
      </c>
      <c r="K10" s="956">
        <f>IF($B$5=$A$1,'Table 21a'!J6,IF($B$5=$A$2,'Table 21b'!J6,IF($B$5=$A$3,'Table 21c'!J6)))</f>
        <v>32.673578385171218</v>
      </c>
      <c r="L10" s="957">
        <f>IF($B$5=$A$1,'Table 21a'!K6,IF($B$5=$A$2,'Table 21b'!K6,IF($B$5=$A$3,'Table 21c'!K6)))</f>
        <v>44.072136863898876</v>
      </c>
      <c r="N10" s="225"/>
    </row>
    <row r="11" spans="1:14">
      <c r="B11" s="622" t="s">
        <v>12</v>
      </c>
      <c r="C11" s="925">
        <f>IF($B$5=$A$1,'Table 21a'!B7,IF($B$5=$A$2,'Table 21b'!B7,IF($B$5=$A$3,'Table 21c'!B7)))</f>
        <v>0</v>
      </c>
      <c r="D11" s="925">
        <f>IF($B$5=$A$1,'Table 21a'!C7,IF($B$5=$A$2,'Table 21b'!C7,IF($B$5=$A$3,'Table 21c'!C7)))</f>
        <v>0</v>
      </c>
      <c r="E11" s="925">
        <f>IF($B$5=$A$1,'Table 21a'!D7,IF($B$5=$A$2,'Table 21b'!D7,IF($B$5=$A$3,'Table 21c'!D7)))</f>
        <v>0</v>
      </c>
      <c r="F11" s="925">
        <f>IF($B$5=$A$1,'Table 21a'!E7,IF($B$5=$A$2,'Table 21b'!E7,IF($B$5=$A$3,'Table 21c'!E7)))</f>
        <v>0</v>
      </c>
      <c r="G11" s="958">
        <f>IF($B$5=$A$1,'Table 21a'!F7,IF($B$5=$A$2,'Table 21b'!F7,IF($B$5=$A$3,'Table 21c'!F7)))</f>
        <v>0</v>
      </c>
      <c r="H11" s="959">
        <f>IF($B$5=$A$1,'Table 21a'!G7,IF($B$5=$A$2,'Table 21b'!G7,IF($B$5=$A$3,'Table 21c'!G7)))</f>
        <v>0</v>
      </c>
      <c r="I11" s="960">
        <f>IF($B$5=$A$1,'Table 21a'!H7,IF($B$5=$A$2,'Table 21b'!H7,IF($B$5=$A$3,'Table 21c'!H7)))</f>
        <v>0</v>
      </c>
      <c r="J11" s="960">
        <f>IF($B$5=$A$1,'Table 21a'!I7,IF($B$5=$A$2,'Table 21b'!I7,IF($B$5=$A$3,'Table 21c'!I7)))</f>
        <v>0</v>
      </c>
      <c r="K11" s="960">
        <f>IF($B$5=$A$1,'Table 21a'!J7,IF($B$5=$A$2,'Table 21b'!J7,IF($B$5=$A$3,'Table 21c'!J7)))</f>
        <v>0</v>
      </c>
      <c r="L11" s="961">
        <f>IF($B$5=$A$1,'Table 21a'!K7,IF($B$5=$A$2,'Table 21b'!K7,IF($B$5=$A$3,'Table 21c'!K7)))</f>
        <v>0</v>
      </c>
      <c r="N11" s="225"/>
    </row>
    <row r="12" spans="1:14">
      <c r="B12" s="44" t="s">
        <v>162</v>
      </c>
      <c r="C12" s="962">
        <f>IF($B$5=$A$1,'Table 21a'!B8,IF($B$5=$A$2,'Table 21b'!B8,IF($B$5=$A$3,'Table 21c'!B8)))</f>
        <v>0</v>
      </c>
      <c r="D12" s="962">
        <f>IF($B$5=$A$1,'Table 21a'!C8,IF($B$5=$A$2,'Table 21b'!C8,IF($B$5=$A$3,'Table 21c'!C8)))</f>
        <v>0</v>
      </c>
      <c r="E12" s="962">
        <f>IF($B$5=$A$1,'Table 21a'!D8,IF($B$5=$A$2,'Table 21b'!D8,IF($B$5=$A$3,'Table 21c'!D8)))</f>
        <v>0</v>
      </c>
      <c r="F12" s="962">
        <f>IF($B$5=$A$1,'Table 21a'!E8,IF($B$5=$A$2,'Table 21b'!E8,IF($B$5=$A$3,'Table 21c'!E8)))</f>
        <v>0</v>
      </c>
      <c r="G12" s="963">
        <f>IF($B$5=$A$1,'Table 21a'!F8,IF($B$5=$A$2,'Table 21b'!F8,IF($B$5=$A$3,'Table 21c'!F8)))</f>
        <v>0</v>
      </c>
      <c r="H12" s="964">
        <f>IF($B$5=$A$1,'Table 21a'!G8,IF($B$5=$A$2,'Table 21b'!G8,IF($B$5=$A$3,'Table 21c'!G8)))</f>
        <v>0</v>
      </c>
      <c r="I12" s="965">
        <f>IF($B$5=$A$1,'Table 21a'!H8,IF($B$5=$A$2,'Table 21b'!H8,IF($B$5=$A$3,'Table 21c'!H8)))</f>
        <v>0</v>
      </c>
      <c r="J12" s="965">
        <f>IF($B$5=$A$1,'Table 21a'!I8,IF($B$5=$A$2,'Table 21b'!I8,IF($B$5=$A$3,'Table 21c'!I8)))</f>
        <v>0</v>
      </c>
      <c r="K12" s="965">
        <f>IF($B$5=$A$1,'Table 21a'!J8,IF($B$5=$A$2,'Table 21b'!J8,IF($B$5=$A$3,'Table 21c'!J8)))</f>
        <v>0</v>
      </c>
      <c r="L12" s="966">
        <f>IF($B$5=$A$1,'Table 21a'!K8,IF($B$5=$A$2,'Table 21b'!K8,IF($B$5=$A$3,'Table 21c'!K8)))</f>
        <v>0</v>
      </c>
      <c r="N12" s="225"/>
    </row>
    <row r="13" spans="1:14">
      <c r="B13" s="44" t="s">
        <v>195</v>
      </c>
      <c r="C13" s="962">
        <f>IF($B$5=$A$1,'Table 21a'!B9,IF($B$5=$A$2,'Table 21b'!B9,IF($B$5=$A$3,'Table 21c'!B9)))</f>
        <v>0</v>
      </c>
      <c r="D13" s="962">
        <f>IF($B$5=$A$1,'Table 21a'!C9,IF($B$5=$A$2,'Table 21b'!C9,IF($B$5=$A$3,'Table 21c'!C9)))</f>
        <v>0</v>
      </c>
      <c r="E13" s="962">
        <f>IF($B$5=$A$1,'Table 21a'!D9,IF($B$5=$A$2,'Table 21b'!D9,IF($B$5=$A$3,'Table 21c'!D9)))</f>
        <v>0</v>
      </c>
      <c r="F13" s="962">
        <f>IF($B$5=$A$1,'Table 21a'!E9,IF($B$5=$A$2,'Table 21b'!E9,IF($B$5=$A$3,'Table 21c'!E9)))</f>
        <v>0</v>
      </c>
      <c r="G13" s="963">
        <f>IF($B$5=$A$1,'Table 21a'!F9,IF($B$5=$A$2,'Table 21b'!F9,IF($B$5=$A$3,'Table 21c'!F9)))</f>
        <v>0</v>
      </c>
      <c r="H13" s="964">
        <f>IF($B$5=$A$1,'Table 21a'!G9,IF($B$5=$A$2,'Table 21b'!G9,IF($B$5=$A$3,'Table 21c'!G9)))</f>
        <v>0</v>
      </c>
      <c r="I13" s="965">
        <f>IF($B$5=$A$1,'Table 21a'!H9,IF($B$5=$A$2,'Table 21b'!H9,IF($B$5=$A$3,'Table 21c'!H9)))</f>
        <v>0</v>
      </c>
      <c r="J13" s="965">
        <f>IF($B$5=$A$1,'Table 21a'!I9,IF($B$5=$A$2,'Table 21b'!I9,IF($B$5=$A$3,'Table 21c'!I9)))</f>
        <v>0</v>
      </c>
      <c r="K13" s="965">
        <f>IF($B$5=$A$1,'Table 21a'!J9,IF($B$5=$A$2,'Table 21b'!J9,IF($B$5=$A$3,'Table 21c'!J9)))</f>
        <v>0</v>
      </c>
      <c r="L13" s="966">
        <f>IF($B$5=$A$1,'Table 21a'!K9,IF($B$5=$A$2,'Table 21b'!K9,IF($B$5=$A$3,'Table 21c'!K9)))</f>
        <v>0</v>
      </c>
      <c r="N13" s="225"/>
    </row>
    <row r="14" spans="1:14">
      <c r="B14" s="44" t="s">
        <v>163</v>
      </c>
      <c r="C14" s="962">
        <f>IF($B$5=$A$1,'Table 21a'!B10,IF($B$5=$A$2,'Table 21b'!B10,IF($B$5=$A$3,'Table 21c'!B10)))</f>
        <v>0</v>
      </c>
      <c r="D14" s="962">
        <f>IF($B$5=$A$1,'Table 21a'!C10,IF($B$5=$A$2,'Table 21b'!C10,IF($B$5=$A$3,'Table 21c'!C10)))</f>
        <v>0</v>
      </c>
      <c r="E14" s="962">
        <f>IF($B$5=$A$1,'Table 21a'!D10,IF($B$5=$A$2,'Table 21b'!D10,IF($B$5=$A$3,'Table 21c'!D10)))</f>
        <v>0</v>
      </c>
      <c r="F14" s="962">
        <f>IF($B$5=$A$1,'Table 21a'!E10,IF($B$5=$A$2,'Table 21b'!E10,IF($B$5=$A$3,'Table 21c'!E10)))</f>
        <v>0</v>
      </c>
      <c r="G14" s="963">
        <f>IF($B$5=$A$1,'Table 21a'!F10,IF($B$5=$A$2,'Table 21b'!F10,IF($B$5=$A$3,'Table 21c'!F10)))</f>
        <v>0</v>
      </c>
      <c r="H14" s="964">
        <f>IF($B$5=$A$1,'Table 21a'!G10,IF($B$5=$A$2,'Table 21b'!G10,IF($B$5=$A$3,'Table 21c'!G10)))</f>
        <v>0</v>
      </c>
      <c r="I14" s="965">
        <f>IF($B$5=$A$1,'Table 21a'!H10,IF($B$5=$A$2,'Table 21b'!H10,IF($B$5=$A$3,'Table 21c'!H10)))</f>
        <v>0</v>
      </c>
      <c r="J14" s="965">
        <f>IF($B$5=$A$1,'Table 21a'!I10,IF($B$5=$A$2,'Table 21b'!I10,IF($B$5=$A$3,'Table 21c'!I10)))</f>
        <v>0</v>
      </c>
      <c r="K14" s="965">
        <f>IF($B$5=$A$1,'Table 21a'!J10,IF($B$5=$A$2,'Table 21b'!J10,IF($B$5=$A$3,'Table 21c'!J10)))</f>
        <v>0</v>
      </c>
      <c r="L14" s="966">
        <f>IF($B$5=$A$1,'Table 21a'!K10,IF($B$5=$A$2,'Table 21b'!K10,IF($B$5=$A$3,'Table 21c'!K10)))</f>
        <v>0</v>
      </c>
      <c r="N14" s="225"/>
    </row>
    <row r="15" spans="1:14">
      <c r="B15" s="44" t="s">
        <v>484</v>
      </c>
      <c r="C15" s="962">
        <f>IF($B$5=$A$1,'Table 21a'!B11,IF($B$5=$A$2,'Table 21b'!B11,IF($B$5=$A$3,'Table 21c'!B11)))</f>
        <v>0</v>
      </c>
      <c r="D15" s="962">
        <f>IF($B$5=$A$1,'Table 21a'!C11,IF($B$5=$A$2,'Table 21b'!C11,IF($B$5=$A$3,'Table 21c'!C11)))</f>
        <v>0</v>
      </c>
      <c r="E15" s="962">
        <f>IF($B$5=$A$1,'Table 21a'!D11,IF($B$5=$A$2,'Table 21b'!D11,IF($B$5=$A$3,'Table 21c'!D11)))</f>
        <v>0</v>
      </c>
      <c r="F15" s="962">
        <f>IF($B$5=$A$1,'Table 21a'!E11,IF($B$5=$A$2,'Table 21b'!E11,IF($B$5=$A$3,'Table 21c'!E11)))</f>
        <v>0</v>
      </c>
      <c r="G15" s="963">
        <f>IF($B$5=$A$1,'Table 21a'!F11,IF($B$5=$A$2,'Table 21b'!F11,IF($B$5=$A$3,'Table 21c'!F11)))</f>
        <v>0</v>
      </c>
      <c r="H15" s="964">
        <f>IF($B$5=$A$1,'Table 21a'!G11,IF($B$5=$A$2,'Table 21b'!G11,IF($B$5=$A$3,'Table 21c'!G11)))</f>
        <v>0</v>
      </c>
      <c r="I15" s="965">
        <f>IF($B$5=$A$1,'Table 21a'!H11,IF($B$5=$A$2,'Table 21b'!H11,IF($B$5=$A$3,'Table 21c'!H11)))</f>
        <v>0</v>
      </c>
      <c r="J15" s="965">
        <f>IF($B$5=$A$1,'Table 21a'!I11,IF($B$5=$A$2,'Table 21b'!I11,IF($B$5=$A$3,'Table 21c'!I11)))</f>
        <v>0</v>
      </c>
      <c r="K15" s="965">
        <f>IF($B$5=$A$1,'Table 21a'!J11,IF($B$5=$A$2,'Table 21b'!J11,IF($B$5=$A$3,'Table 21c'!J11)))</f>
        <v>0</v>
      </c>
      <c r="L15" s="966">
        <f>IF($B$5=$A$1,'Table 21a'!K11,IF($B$5=$A$2,'Table 21b'!K11,IF($B$5=$A$3,'Table 21c'!K11)))</f>
        <v>0</v>
      </c>
      <c r="N15" s="225"/>
    </row>
    <row r="16" spans="1:14">
      <c r="B16" s="44" t="s">
        <v>196</v>
      </c>
      <c r="C16" s="926">
        <f>IF($B$5=$A$1,'Table 21a'!B12,IF($B$5=$A$2,'Table 21b'!B12,IF($B$5=$A$3,'Table 21c'!B12)))</f>
        <v>0</v>
      </c>
      <c r="D16" s="926">
        <f>IF($B$5=$A$1,'Table 21a'!C12,IF($B$5=$A$2,'Table 21b'!C12,IF($B$5=$A$3,'Table 21c'!C12)))</f>
        <v>0</v>
      </c>
      <c r="E16" s="926">
        <f>IF($B$5=$A$1,'Table 21a'!D12,IF($B$5=$A$2,'Table 21b'!D12,IF($B$5=$A$3,'Table 21c'!D12)))</f>
        <v>0</v>
      </c>
      <c r="F16" s="926">
        <f>IF($B$5=$A$1,'Table 21a'!E12,IF($B$5=$A$2,'Table 21b'!E12,IF($B$5=$A$3,'Table 21c'!E12)))</f>
        <v>0</v>
      </c>
      <c r="G16" s="967">
        <f>IF($B$5=$A$1,'Table 21a'!F12,IF($B$5=$A$2,'Table 21b'!F12,IF($B$5=$A$3,'Table 21c'!F12)))</f>
        <v>0</v>
      </c>
      <c r="H16" s="964">
        <f>IF($B$5=$A$1,'Table 21a'!G12,IF($B$5=$A$2,'Table 21b'!G12,IF($B$5=$A$3,'Table 21c'!G12)))</f>
        <v>0</v>
      </c>
      <c r="I16" s="965">
        <f>IF($B$5=$A$1,'Table 21a'!H12,IF($B$5=$A$2,'Table 21b'!H12,IF($B$5=$A$3,'Table 21c'!H12)))</f>
        <v>0</v>
      </c>
      <c r="J16" s="965">
        <f>IF($B$5=$A$1,'Table 21a'!I12,IF($B$5=$A$2,'Table 21b'!I12,IF($B$5=$A$3,'Table 21c'!I12)))</f>
        <v>0</v>
      </c>
      <c r="K16" s="965">
        <f>IF($B$5=$A$1,'Table 21a'!J12,IF($B$5=$A$2,'Table 21b'!J12,IF($B$5=$A$3,'Table 21c'!J12)))</f>
        <v>0</v>
      </c>
      <c r="L16" s="966">
        <f>IF($B$5=$A$1,'Table 21a'!K12,IF($B$5=$A$2,'Table 21b'!K12,IF($B$5=$A$3,'Table 21c'!K12)))</f>
        <v>0</v>
      </c>
      <c r="N16" s="225"/>
    </row>
    <row r="17" spans="2:14">
      <c r="B17" s="622" t="s">
        <v>139</v>
      </c>
      <c r="C17" s="925">
        <f>IF($B$5=$A$1,'Table 21a'!B13,IF($B$5=$A$2,'Table 21b'!B13,IF($B$5=$A$3,'Table 21c'!B13)))</f>
        <v>0</v>
      </c>
      <c r="D17" s="925">
        <f>IF($B$5=$A$1,'Table 21a'!C13,IF($B$5=$A$2,'Table 21b'!C13,IF($B$5=$A$3,'Table 21c'!C13)))</f>
        <v>5</v>
      </c>
      <c r="E17" s="925">
        <f>IF($B$5=$A$1,'Table 21a'!D13,IF($B$5=$A$2,'Table 21b'!D13,IF($B$5=$A$3,'Table 21c'!D13)))</f>
        <v>1</v>
      </c>
      <c r="F17" s="925">
        <f>IF($B$5=$A$1,'Table 21a'!E13,IF($B$5=$A$2,'Table 21b'!E13,IF($B$5=$A$3,'Table 21c'!E13)))</f>
        <v>0</v>
      </c>
      <c r="G17" s="958">
        <f>IF($B$5=$A$1,'Table 21a'!F13,IF($B$5=$A$2,'Table 21b'!F13,IF($B$5=$A$3,'Table 21c'!F13)))</f>
        <v>6</v>
      </c>
      <c r="H17" s="959">
        <f>IF($B$5=$A$1,'Table 21a'!G13,IF($B$5=$A$2,'Table 21b'!G13,IF($B$5=$A$3,'Table 21c'!G13)))</f>
        <v>0</v>
      </c>
      <c r="I17" s="960">
        <f>IF($B$5=$A$1,'Table 21a'!H13,IF($B$5=$A$2,'Table 21b'!H13,IF($B$5=$A$3,'Table 21c'!H13)))</f>
        <v>9.4732853353543006E-2</v>
      </c>
      <c r="J17" s="960">
        <f>IF($B$5=$A$1,'Table 21a'!I13,IF($B$5=$A$2,'Table 21b'!I13,IF($B$5=$A$3,'Table 21c'!I13)))</f>
        <v>1.8751171948246766E-2</v>
      </c>
      <c r="K17" s="960">
        <f>IF($B$5=$A$1,'Table 21a'!J13,IF($B$5=$A$2,'Table 21b'!J13,IF($B$5=$A$3,'Table 21c'!J13)))</f>
        <v>0</v>
      </c>
      <c r="L17" s="961">
        <f>IF($B$5=$A$1,'Table 21a'!K13,IF($B$5=$A$2,'Table 21b'!K13,IF($B$5=$A$3,'Table 21c'!K13)))</f>
        <v>3.2690421706440015E-2</v>
      </c>
      <c r="N17" s="225"/>
    </row>
    <row r="18" spans="2:14">
      <c r="B18" s="44" t="s">
        <v>164</v>
      </c>
      <c r="C18" s="962">
        <f>IF($B$5=$A$1,'Table 21a'!B14,IF($B$5=$A$2,'Table 21b'!B14,IF($B$5=$A$3,'Table 21c'!B14)))</f>
        <v>0</v>
      </c>
      <c r="D18" s="962">
        <f>IF($B$5=$A$1,'Table 21a'!C14,IF($B$5=$A$2,'Table 21b'!C14,IF($B$5=$A$3,'Table 21c'!C14)))</f>
        <v>0</v>
      </c>
      <c r="E18" s="962">
        <f>IF($B$5=$A$1,'Table 21a'!D14,IF($B$5=$A$2,'Table 21b'!D14,IF($B$5=$A$3,'Table 21c'!D14)))</f>
        <v>0</v>
      </c>
      <c r="F18" s="962">
        <f>IF($B$5=$A$1,'Table 21a'!E14,IF($B$5=$A$2,'Table 21b'!E14,IF($B$5=$A$3,'Table 21c'!E14)))</f>
        <v>0</v>
      </c>
      <c r="G18" s="963">
        <f>IF($B$5=$A$1,'Table 21a'!F14,IF($B$5=$A$2,'Table 21b'!F14,IF($B$5=$A$3,'Table 21c'!F14)))</f>
        <v>0</v>
      </c>
      <c r="H18" s="964">
        <f>IF($B$5=$A$1,'Table 21a'!G14,IF($B$5=$A$2,'Table 21b'!G14,IF($B$5=$A$3,'Table 21c'!G14)))</f>
        <v>0</v>
      </c>
      <c r="I18" s="965">
        <f>IF($B$5=$A$1,'Table 21a'!H14,IF($B$5=$A$2,'Table 21b'!H14,IF($B$5=$A$3,'Table 21c'!H14)))</f>
        <v>0</v>
      </c>
      <c r="J18" s="965">
        <f>IF($B$5=$A$1,'Table 21a'!I14,IF($B$5=$A$2,'Table 21b'!I14,IF($B$5=$A$3,'Table 21c'!I14)))</f>
        <v>0</v>
      </c>
      <c r="K18" s="965">
        <f>IF($B$5=$A$1,'Table 21a'!J14,IF($B$5=$A$2,'Table 21b'!J14,IF($B$5=$A$3,'Table 21c'!J14)))</f>
        <v>0</v>
      </c>
      <c r="L18" s="966">
        <f>IF($B$5=$A$1,'Table 21a'!K14,IF($B$5=$A$2,'Table 21b'!K14,IF($B$5=$A$3,'Table 21c'!K14)))</f>
        <v>0</v>
      </c>
      <c r="N18" s="225"/>
    </row>
    <row r="19" spans="2:14">
      <c r="B19" s="44" t="s">
        <v>165</v>
      </c>
      <c r="C19" s="962">
        <f>IF($B$5=$A$1,'Table 21a'!B15,IF($B$5=$A$2,'Table 21b'!B15,IF($B$5=$A$3,'Table 21c'!B15)))</f>
        <v>0</v>
      </c>
      <c r="D19" s="962">
        <f>IF($B$5=$A$1,'Table 21a'!C15,IF($B$5=$A$2,'Table 21b'!C15,IF($B$5=$A$3,'Table 21c'!C15)))</f>
        <v>0</v>
      </c>
      <c r="E19" s="962">
        <f>IF($B$5=$A$1,'Table 21a'!D15,IF($B$5=$A$2,'Table 21b'!D15,IF($B$5=$A$3,'Table 21c'!D15)))</f>
        <v>0</v>
      </c>
      <c r="F19" s="962">
        <f>IF($B$5=$A$1,'Table 21a'!E15,IF($B$5=$A$2,'Table 21b'!E15,IF($B$5=$A$3,'Table 21c'!E15)))</f>
        <v>0</v>
      </c>
      <c r="G19" s="963">
        <f>IF($B$5=$A$1,'Table 21a'!F15,IF($B$5=$A$2,'Table 21b'!F15,IF($B$5=$A$3,'Table 21c'!F15)))</f>
        <v>0</v>
      </c>
      <c r="H19" s="964">
        <f>IF($B$5=$A$1,'Table 21a'!G15,IF($B$5=$A$2,'Table 21b'!G15,IF($B$5=$A$3,'Table 21c'!G15)))</f>
        <v>0</v>
      </c>
      <c r="I19" s="965">
        <f>IF($B$5=$A$1,'Table 21a'!H15,IF($B$5=$A$2,'Table 21b'!H15,IF($B$5=$A$3,'Table 21c'!H15)))</f>
        <v>0</v>
      </c>
      <c r="J19" s="965">
        <f>IF($B$5=$A$1,'Table 21a'!I15,IF($B$5=$A$2,'Table 21b'!I15,IF($B$5=$A$3,'Table 21c'!I15)))</f>
        <v>0</v>
      </c>
      <c r="K19" s="965">
        <f>IF($B$5=$A$1,'Table 21a'!J15,IF($B$5=$A$2,'Table 21b'!J15,IF($B$5=$A$3,'Table 21c'!J15)))</f>
        <v>0</v>
      </c>
      <c r="L19" s="966">
        <f>IF($B$5=$A$1,'Table 21a'!K15,IF($B$5=$A$2,'Table 21b'!K15,IF($B$5=$A$3,'Table 21c'!K15)))</f>
        <v>0</v>
      </c>
      <c r="N19" s="225"/>
    </row>
    <row r="20" spans="2:14">
      <c r="B20" s="159" t="s">
        <v>187</v>
      </c>
      <c r="C20" s="962">
        <f>IF($B$5=$A$1,'Table 21a'!B16,IF($B$5=$A$2,'Table 21b'!B16,IF($B$5=$A$3,'Table 21c'!B16)))</f>
        <v>0</v>
      </c>
      <c r="D20" s="926">
        <f>IF($B$5=$A$1,'Table 21a'!C16,IF($B$5=$A$2,'Table 21b'!C16,IF($B$5=$A$3,'Table 21c'!C16)))</f>
        <v>0</v>
      </c>
      <c r="E20" s="926">
        <f>IF($B$5=$A$1,'Table 21a'!D16,IF($B$5=$A$2,'Table 21b'!D16,IF($B$5=$A$3,'Table 21c'!D16)))</f>
        <v>1</v>
      </c>
      <c r="F20" s="926">
        <f>IF($B$5=$A$1,'Table 21a'!E16,IF($B$5=$A$2,'Table 21b'!E16,IF($B$5=$A$3,'Table 21c'!E16)))</f>
        <v>0</v>
      </c>
      <c r="G20" s="967">
        <f>IF($B$5=$A$1,'Table 21a'!F16,IF($B$5=$A$2,'Table 21b'!F16,IF($B$5=$A$3,'Table 21c'!F16)))</f>
        <v>1</v>
      </c>
      <c r="H20" s="964">
        <f>IF($B$5=$A$1,'Table 21a'!G16,IF($B$5=$A$2,'Table 21b'!G16,IF($B$5=$A$3,'Table 21c'!G16)))</f>
        <v>0</v>
      </c>
      <c r="I20" s="965">
        <f>IF($B$5=$A$1,'Table 21a'!H16,IF($B$5=$A$2,'Table 21b'!H16,IF($B$5=$A$3,'Table 21c'!H16)))</f>
        <v>0</v>
      </c>
      <c r="J20" s="965">
        <f>IF($B$5=$A$1,'Table 21a'!I16,IF($B$5=$A$2,'Table 21b'!I16,IF($B$5=$A$3,'Table 21c'!I16)))</f>
        <v>1.8751171948246766E-2</v>
      </c>
      <c r="K20" s="965">
        <f>IF($B$5=$A$1,'Table 21a'!J16,IF($B$5=$A$2,'Table 21b'!J16,IF($B$5=$A$3,'Table 21c'!J16)))</f>
        <v>0</v>
      </c>
      <c r="L20" s="966">
        <f>IF($B$5=$A$1,'Table 21a'!K16,IF($B$5=$A$2,'Table 21b'!K16,IF($B$5=$A$3,'Table 21c'!K16)))</f>
        <v>5.4484036177400016E-3</v>
      </c>
      <c r="N20" s="225"/>
    </row>
    <row r="21" spans="2:14">
      <c r="B21" s="44" t="s">
        <v>166</v>
      </c>
      <c r="C21" s="926">
        <f>IF($B$5=$A$1,'Table 21a'!B17,IF($B$5=$A$2,'Table 21b'!B17,IF($B$5=$A$3,'Table 21c'!B17)))</f>
        <v>0</v>
      </c>
      <c r="D21" s="926">
        <f>IF($B$5=$A$1,'Table 21a'!C17,IF($B$5=$A$2,'Table 21b'!C17,IF($B$5=$A$3,'Table 21c'!C17)))</f>
        <v>5</v>
      </c>
      <c r="E21" s="926">
        <f>IF($B$5=$A$1,'Table 21a'!D17,IF($B$5=$A$2,'Table 21b'!D17,IF($B$5=$A$3,'Table 21c'!D17)))</f>
        <v>0</v>
      </c>
      <c r="F21" s="926">
        <f>IF($B$5=$A$1,'Table 21a'!E17,IF($B$5=$A$2,'Table 21b'!E17,IF($B$5=$A$3,'Table 21c'!E17)))</f>
        <v>0</v>
      </c>
      <c r="G21" s="967">
        <f>IF($B$5=$A$1,'Table 21a'!F17,IF($B$5=$A$2,'Table 21b'!F17,IF($B$5=$A$3,'Table 21c'!F17)))</f>
        <v>5</v>
      </c>
      <c r="H21" s="964">
        <f>IF($B$5=$A$1,'Table 21a'!G17,IF($B$5=$A$2,'Table 21b'!G17,IF($B$5=$A$3,'Table 21c'!G17)))</f>
        <v>0</v>
      </c>
      <c r="I21" s="965">
        <f>IF($B$5=$A$1,'Table 21a'!H17,IF($B$5=$A$2,'Table 21b'!H17,IF($B$5=$A$3,'Table 21c'!H17)))</f>
        <v>9.4732853353543006E-2</v>
      </c>
      <c r="J21" s="965">
        <f>IF($B$5=$A$1,'Table 21a'!I17,IF($B$5=$A$2,'Table 21b'!I17,IF($B$5=$A$3,'Table 21c'!I17)))</f>
        <v>0</v>
      </c>
      <c r="K21" s="965">
        <f>IF($B$5=$A$1,'Table 21a'!J17,IF($B$5=$A$2,'Table 21b'!J17,IF($B$5=$A$3,'Table 21c'!J17)))</f>
        <v>0</v>
      </c>
      <c r="L21" s="966">
        <f>IF($B$5=$A$1,'Table 21a'!K17,IF($B$5=$A$2,'Table 21b'!K17,IF($B$5=$A$3,'Table 21c'!K17)))</f>
        <v>2.7242018088700009E-2</v>
      </c>
      <c r="N21" s="225"/>
    </row>
    <row r="22" spans="2:14">
      <c r="B22" s="622" t="s">
        <v>13</v>
      </c>
      <c r="C22" s="925">
        <f>IF($B$5=$A$1,'Table 21a'!B18,IF($B$5=$A$2,'Table 21b'!B18,IF($B$5=$A$3,'Table 21c'!B18)))</f>
        <v>132</v>
      </c>
      <c r="D22" s="925">
        <f>IF($B$5=$A$1,'Table 21a'!C18,IF($B$5=$A$2,'Table 21b'!C18,IF($B$5=$A$3,'Table 21c'!C18)))</f>
        <v>473</v>
      </c>
      <c r="E22" s="925">
        <f>IF($B$5=$A$1,'Table 21a'!D18,IF($B$5=$A$2,'Table 21b'!D18,IF($B$5=$A$3,'Table 21c'!D18)))</f>
        <v>666</v>
      </c>
      <c r="F22" s="925">
        <f>IF($B$5=$A$1,'Table 21a'!E18,IF($B$5=$A$2,'Table 21b'!E18,IF($B$5=$A$3,'Table 21c'!E18)))</f>
        <v>669</v>
      </c>
      <c r="G22" s="958">
        <f>IF($B$5=$A$1,'Table 21a'!F18,IF($B$5=$A$2,'Table 21b'!F18,IF($B$5=$A$3,'Table 21c'!F18)))</f>
        <v>1940</v>
      </c>
      <c r="H22" s="968">
        <f>IF($B$5=$A$1,'Table 21a'!G18,IF($B$5=$A$2,'Table 21b'!G18,IF($B$5=$A$3,'Table 21c'!G18)))</f>
        <v>9.6209912536443145</v>
      </c>
      <c r="I22" s="969">
        <f>IF($B$5=$A$1,'Table 21a'!H18,IF($B$5=$A$2,'Table 21b'!H18,IF($B$5=$A$3,'Table 21c'!H18)))</f>
        <v>8.9617279272451675</v>
      </c>
      <c r="J22" s="969">
        <f>IF($B$5=$A$1,'Table 21a'!I18,IF($B$5=$A$2,'Table 21b'!I18,IF($B$5=$A$3,'Table 21c'!I18)))</f>
        <v>12.488280517532345</v>
      </c>
      <c r="K22" s="969">
        <f>IF($B$5=$A$1,'Table 21a'!J18,IF($B$5=$A$2,'Table 21b'!J18,IF($B$5=$A$3,'Table 21c'!J18)))</f>
        <v>10.508953817153628</v>
      </c>
      <c r="L22" s="970">
        <f>IF($B$5=$A$1,'Table 21a'!K18,IF($B$5=$A$2,'Table 21b'!K18,IF($B$5=$A$3,'Table 21c'!K18)))</f>
        <v>10.569903018415603</v>
      </c>
      <c r="N22" s="225"/>
    </row>
    <row r="23" spans="2:14">
      <c r="B23" s="44" t="s">
        <v>167</v>
      </c>
      <c r="C23" s="962">
        <f>IF($B$5=$A$1,'Table 21a'!B19,IF($B$5=$A$2,'Table 21b'!B19,IF($B$5=$A$3,'Table 21c'!B19)))</f>
        <v>0</v>
      </c>
      <c r="D23" s="962">
        <f>IF($B$5=$A$1,'Table 21a'!C19,IF($B$5=$A$2,'Table 21b'!C19,IF($B$5=$A$3,'Table 21c'!C19)))</f>
        <v>0</v>
      </c>
      <c r="E23" s="962">
        <f>IF($B$5=$A$1,'Table 21a'!D19,IF($B$5=$A$2,'Table 21b'!D19,IF($B$5=$A$3,'Table 21c'!D19)))</f>
        <v>0</v>
      </c>
      <c r="F23" s="962">
        <f>IF($B$5=$A$1,'Table 21a'!E19,IF($B$5=$A$2,'Table 21b'!E19,IF($B$5=$A$3,'Table 21c'!E19)))</f>
        <v>0</v>
      </c>
      <c r="G23" s="967">
        <f>IF($B$5=$A$1,'Table 21a'!F19,IF($B$5=$A$2,'Table 21b'!F19,IF($B$5=$A$3,'Table 21c'!F19)))</f>
        <v>0</v>
      </c>
      <c r="H23" s="964">
        <f>IF($B$5=$A$1,'Table 21a'!G19,IF($B$5=$A$2,'Table 21b'!G19,IF($B$5=$A$3,'Table 21c'!G19)))</f>
        <v>0</v>
      </c>
      <c r="I23" s="965">
        <f>IF($B$5=$A$1,'Table 21a'!H19,IF($B$5=$A$2,'Table 21b'!H19,IF($B$5=$A$3,'Table 21c'!H19)))</f>
        <v>0</v>
      </c>
      <c r="J23" s="965">
        <f>IF($B$5=$A$1,'Table 21a'!I19,IF($B$5=$A$2,'Table 21b'!I19,IF($B$5=$A$3,'Table 21c'!I19)))</f>
        <v>0</v>
      </c>
      <c r="K23" s="965">
        <f>IF($B$5=$A$1,'Table 21a'!J19,IF($B$5=$A$2,'Table 21b'!J19,IF($B$5=$A$3,'Table 21c'!J19)))</f>
        <v>0</v>
      </c>
      <c r="L23" s="966">
        <f>IF($B$5=$A$1,'Table 21a'!K19,IF($B$5=$A$2,'Table 21b'!K19,IF($B$5=$A$3,'Table 21c'!K19)))</f>
        <v>0</v>
      </c>
      <c r="N23" s="225"/>
    </row>
    <row r="24" spans="2:14">
      <c r="B24" s="44" t="s">
        <v>193</v>
      </c>
      <c r="C24" s="926">
        <f>IF($B$5=$A$1,'Table 21a'!B20,IF($B$5=$A$2,'Table 21b'!B20,IF($B$5=$A$3,'Table 21c'!B20)))</f>
        <v>0</v>
      </c>
      <c r="D24" s="926">
        <f>IF($B$5=$A$1,'Table 21a'!C20,IF($B$5=$A$2,'Table 21b'!C20,IF($B$5=$A$3,'Table 21c'!C20)))</f>
        <v>1</v>
      </c>
      <c r="E24" s="926">
        <f>IF($B$5=$A$1,'Table 21a'!D20,IF($B$5=$A$2,'Table 21b'!D20,IF($B$5=$A$3,'Table 21c'!D20)))</f>
        <v>3</v>
      </c>
      <c r="F24" s="926">
        <f>IF($B$5=$A$1,'Table 21a'!E20,IF($B$5=$A$2,'Table 21b'!E20,IF($B$5=$A$3,'Table 21c'!E20)))</f>
        <v>3</v>
      </c>
      <c r="G24" s="967">
        <f>IF($B$5=$A$1,'Table 21a'!F20,IF($B$5=$A$2,'Table 21b'!F20,IF($B$5=$A$3,'Table 21c'!F20)))</f>
        <v>7</v>
      </c>
      <c r="H24" s="964">
        <f>IF($B$5=$A$1,'Table 21a'!G20,IF($B$5=$A$2,'Table 21b'!G20,IF($B$5=$A$3,'Table 21c'!G20)))</f>
        <v>0</v>
      </c>
      <c r="I24" s="965">
        <f>IF($B$5=$A$1,'Table 21a'!H20,IF($B$5=$A$2,'Table 21b'!H20,IF($B$5=$A$3,'Table 21c'!H20)))</f>
        <v>1.8946570670708603E-2</v>
      </c>
      <c r="J24" s="965">
        <f>IF($B$5=$A$1,'Table 21a'!I20,IF($B$5=$A$2,'Table 21b'!I20,IF($B$5=$A$3,'Table 21c'!I20)))</f>
        <v>5.6253515844740296E-2</v>
      </c>
      <c r="K24" s="965">
        <f>IF($B$5=$A$1,'Table 21a'!J20,IF($B$5=$A$2,'Table 21b'!J20,IF($B$5=$A$3,'Table 21c'!J20)))</f>
        <v>4.71253534401508E-2</v>
      </c>
      <c r="L24" s="966">
        <f>IF($B$5=$A$1,'Table 21a'!K20,IF($B$5=$A$2,'Table 21b'!K20,IF($B$5=$A$3,'Table 21c'!K20)))</f>
        <v>3.8138825324180017E-2</v>
      </c>
      <c r="N24" s="225"/>
    </row>
    <row r="25" spans="2:14">
      <c r="B25" s="36" t="s">
        <v>128</v>
      </c>
      <c r="C25" s="962">
        <f>IF($B$5=$A$1,'Table 21a'!B21,IF($B$5=$A$2,'Table 21b'!B21,IF($B$5=$A$3,'Table 21c'!B21)))</f>
        <v>0</v>
      </c>
      <c r="D25" s="962">
        <f>IF($B$5=$A$1,'Table 21a'!C21,IF($B$5=$A$2,'Table 21b'!C21,IF($B$5=$A$3,'Table 21c'!C21)))</f>
        <v>0</v>
      </c>
      <c r="E25" s="962">
        <f>IF($B$5=$A$1,'Table 21a'!D21,IF($B$5=$A$2,'Table 21b'!D21,IF($B$5=$A$3,'Table 21c'!D21)))</f>
        <v>0</v>
      </c>
      <c r="F25" s="962">
        <f>IF($B$5=$A$1,'Table 21a'!E21,IF($B$5=$A$2,'Table 21b'!E21,IF($B$5=$A$3,'Table 21c'!E21)))</f>
        <v>0</v>
      </c>
      <c r="G25" s="967">
        <f>IF($B$5=$A$1,'Table 21a'!F21,IF($B$5=$A$2,'Table 21b'!F21,IF($B$5=$A$3,'Table 21c'!F21)))</f>
        <v>0</v>
      </c>
      <c r="H25" s="964">
        <f>IF($B$5=$A$1,'Table 21a'!G21,IF($B$5=$A$2,'Table 21b'!G21,IF($B$5=$A$3,'Table 21c'!G21)))</f>
        <v>0</v>
      </c>
      <c r="I25" s="965">
        <f>IF($B$5=$A$1,'Table 21a'!H21,IF($B$5=$A$2,'Table 21b'!H21,IF($B$5=$A$3,'Table 21c'!H21)))</f>
        <v>0</v>
      </c>
      <c r="J25" s="965">
        <f>IF($B$5=$A$1,'Table 21a'!I21,IF($B$5=$A$2,'Table 21b'!I21,IF($B$5=$A$3,'Table 21c'!I21)))</f>
        <v>0</v>
      </c>
      <c r="K25" s="965">
        <f>IF($B$5=$A$1,'Table 21a'!J21,IF($B$5=$A$2,'Table 21b'!J21,IF($B$5=$A$3,'Table 21c'!J21)))</f>
        <v>0</v>
      </c>
      <c r="L25" s="966">
        <f>IF($B$5=$A$1,'Table 21a'!K21,IF($B$5=$A$2,'Table 21b'!K21,IF($B$5=$A$3,'Table 21c'!K21)))</f>
        <v>0</v>
      </c>
      <c r="N25" s="225"/>
    </row>
    <row r="26" spans="2:14">
      <c r="B26" s="36" t="s">
        <v>123</v>
      </c>
      <c r="C26" s="962">
        <f>IF($B$5=$A$1,'Table 21a'!B22,IF($B$5=$A$2,'Table 21b'!B22,IF($B$5=$A$3,'Table 21c'!B22)))</f>
        <v>0</v>
      </c>
      <c r="D26" s="962">
        <f>IF($B$5=$A$1,'Table 21a'!C22,IF($B$5=$A$2,'Table 21b'!C22,IF($B$5=$A$3,'Table 21c'!C22)))</f>
        <v>0</v>
      </c>
      <c r="E26" s="962">
        <f>IF($B$5=$A$1,'Table 21a'!D22,IF($B$5=$A$2,'Table 21b'!D22,IF($B$5=$A$3,'Table 21c'!D22)))</f>
        <v>0</v>
      </c>
      <c r="F26" s="962">
        <f>IF($B$5=$A$1,'Table 21a'!E22,IF($B$5=$A$2,'Table 21b'!E22,IF($B$5=$A$3,'Table 21c'!E22)))</f>
        <v>0</v>
      </c>
      <c r="G26" s="967">
        <f>IF($B$5=$A$1,'Table 21a'!F22,IF($B$5=$A$2,'Table 21b'!F22,IF($B$5=$A$3,'Table 21c'!F22)))</f>
        <v>0</v>
      </c>
      <c r="H26" s="964">
        <f>IF($B$5=$A$1,'Table 21a'!G22,IF($B$5=$A$2,'Table 21b'!G22,IF($B$5=$A$3,'Table 21c'!G22)))</f>
        <v>0</v>
      </c>
      <c r="I26" s="965">
        <f>IF($B$5=$A$1,'Table 21a'!H22,IF($B$5=$A$2,'Table 21b'!H22,IF($B$5=$A$3,'Table 21c'!H22)))</f>
        <v>0</v>
      </c>
      <c r="J26" s="965">
        <f>IF($B$5=$A$1,'Table 21a'!I22,IF($B$5=$A$2,'Table 21b'!I22,IF($B$5=$A$3,'Table 21c'!I22)))</f>
        <v>0</v>
      </c>
      <c r="K26" s="965">
        <f>IF($B$5=$A$1,'Table 21a'!J22,IF($B$5=$A$2,'Table 21b'!J22,IF($B$5=$A$3,'Table 21c'!J22)))</f>
        <v>0</v>
      </c>
      <c r="L26" s="966">
        <f>IF($B$5=$A$1,'Table 21a'!K22,IF($B$5=$A$2,'Table 21b'!K22,IF($B$5=$A$3,'Table 21c'!K22)))</f>
        <v>0</v>
      </c>
      <c r="N26" s="225"/>
    </row>
    <row r="27" spans="2:14">
      <c r="B27" s="44" t="s">
        <v>14</v>
      </c>
      <c r="C27" s="926">
        <f>IF($B$5=$A$1,'Table 21a'!B23,IF($B$5=$A$2,'Table 21b'!B23,IF($B$5=$A$3,'Table 21c'!B23)))</f>
        <v>110</v>
      </c>
      <c r="D27" s="926">
        <f>IF($B$5=$A$1,'Table 21a'!C23,IF($B$5=$A$2,'Table 21b'!C23,IF($B$5=$A$3,'Table 21c'!C23)))</f>
        <v>386</v>
      </c>
      <c r="E27" s="926">
        <f>IF($B$5=$A$1,'Table 21a'!D23,IF($B$5=$A$2,'Table 21b'!D23,IF($B$5=$A$3,'Table 21c'!D23)))</f>
        <v>571</v>
      </c>
      <c r="F27" s="926">
        <f>IF($B$5=$A$1,'Table 21a'!E23,IF($B$5=$A$2,'Table 21b'!E23,IF($B$5=$A$3,'Table 21c'!E23)))</f>
        <v>568</v>
      </c>
      <c r="G27" s="967">
        <f>IF($B$5=$A$1,'Table 21a'!F23,IF($B$5=$A$2,'Table 21b'!F23,IF($B$5=$A$3,'Table 21c'!F23)))</f>
        <v>1635</v>
      </c>
      <c r="H27" s="964">
        <f>IF($B$5=$A$1,'Table 21a'!G23,IF($B$5=$A$2,'Table 21b'!G23,IF($B$5=$A$3,'Table 21c'!G23)))</f>
        <v>8.017492711370263</v>
      </c>
      <c r="I27" s="965">
        <f>IF($B$5=$A$1,'Table 21a'!H23,IF($B$5=$A$2,'Table 21b'!H23,IF($B$5=$A$3,'Table 21c'!H23)))</f>
        <v>7.3133762788935197</v>
      </c>
      <c r="J27" s="965">
        <f>IF($B$5=$A$1,'Table 21a'!I23,IF($B$5=$A$2,'Table 21b'!I23,IF($B$5=$A$3,'Table 21c'!I23)))</f>
        <v>10.706919182448903</v>
      </c>
      <c r="K27" s="965">
        <f>IF($B$5=$A$1,'Table 21a'!J23,IF($B$5=$A$2,'Table 21b'!J23,IF($B$5=$A$3,'Table 21c'!J23)))</f>
        <v>8.9224002513352172</v>
      </c>
      <c r="L27" s="966">
        <f>IF($B$5=$A$1,'Table 21a'!K23,IF($B$5=$A$2,'Table 21b'!K23,IF($B$5=$A$3,'Table 21c'!K23)))</f>
        <v>8.9081399150049041</v>
      </c>
      <c r="N27" s="225"/>
    </row>
    <row r="28" spans="2:14">
      <c r="B28" s="44" t="s">
        <v>15</v>
      </c>
      <c r="C28" s="926">
        <f>IF($B$5=$A$1,'Table 21a'!B24,IF($B$5=$A$2,'Table 21b'!B24,IF($B$5=$A$3,'Table 21c'!B24)))</f>
        <v>16</v>
      </c>
      <c r="D28" s="926">
        <f>IF($B$5=$A$1,'Table 21a'!C24,IF($B$5=$A$2,'Table 21b'!C24,IF($B$5=$A$3,'Table 21c'!C24)))</f>
        <v>61</v>
      </c>
      <c r="E28" s="926">
        <f>IF($B$5=$A$1,'Table 21a'!D24,IF($B$5=$A$2,'Table 21b'!D24,IF($B$5=$A$3,'Table 21c'!D24)))</f>
        <v>68</v>
      </c>
      <c r="F28" s="926">
        <f>IF($B$5=$A$1,'Table 21a'!E24,IF($B$5=$A$2,'Table 21b'!E24,IF($B$5=$A$3,'Table 21c'!E24)))</f>
        <v>77</v>
      </c>
      <c r="G28" s="967">
        <f>IF($B$5=$A$1,'Table 21a'!F24,IF($B$5=$A$2,'Table 21b'!F24,IF($B$5=$A$3,'Table 21c'!F24)))</f>
        <v>222</v>
      </c>
      <c r="H28" s="964">
        <f>IF($B$5=$A$1,'Table 21a'!G24,IF($B$5=$A$2,'Table 21b'!G24,IF($B$5=$A$3,'Table 21c'!G24)))</f>
        <v>1.1661807580174928</v>
      </c>
      <c r="I28" s="965">
        <f>IF($B$5=$A$1,'Table 21a'!H24,IF($B$5=$A$2,'Table 21b'!H24,IF($B$5=$A$3,'Table 21c'!H24)))</f>
        <v>1.1557408109132246</v>
      </c>
      <c r="J28" s="965">
        <f>IF($B$5=$A$1,'Table 21a'!I24,IF($B$5=$A$2,'Table 21b'!I24,IF($B$5=$A$3,'Table 21c'!I24)))</f>
        <v>1.2750796924807799</v>
      </c>
      <c r="K28" s="965">
        <f>IF($B$5=$A$1,'Table 21a'!J24,IF($B$5=$A$2,'Table 21b'!J24,IF($B$5=$A$3,'Table 21c'!J24)))</f>
        <v>1.2095507382972039</v>
      </c>
      <c r="L28" s="966">
        <f>IF($B$5=$A$1,'Table 21a'!K24,IF($B$5=$A$2,'Table 21b'!K24,IF($B$5=$A$3,'Table 21c'!K24)))</f>
        <v>1.2095456031382805</v>
      </c>
      <c r="N28" s="225"/>
    </row>
    <row r="29" spans="2:14">
      <c r="B29" s="44" t="s">
        <v>16</v>
      </c>
      <c r="C29" s="926">
        <f>IF($B$5=$A$1,'Table 21a'!B25,IF($B$5=$A$2,'Table 21b'!B25,IF($B$5=$A$3,'Table 21c'!B25)))</f>
        <v>4</v>
      </c>
      <c r="D29" s="926">
        <f>IF($B$5=$A$1,'Table 21a'!C25,IF($B$5=$A$2,'Table 21b'!C25,IF($B$5=$A$3,'Table 21c'!C25)))</f>
        <v>14</v>
      </c>
      <c r="E29" s="926">
        <f>IF($B$5=$A$1,'Table 21a'!D25,IF($B$5=$A$2,'Table 21b'!D25,IF($B$5=$A$3,'Table 21c'!D25)))</f>
        <v>20</v>
      </c>
      <c r="F29" s="926">
        <f>IF($B$5=$A$1,'Table 21a'!E25,IF($B$5=$A$2,'Table 21b'!E25,IF($B$5=$A$3,'Table 21c'!E25)))</f>
        <v>12</v>
      </c>
      <c r="G29" s="967">
        <f>IF($B$5=$A$1,'Table 21a'!F25,IF($B$5=$A$2,'Table 21b'!F25,IF($B$5=$A$3,'Table 21c'!F25)))</f>
        <v>50</v>
      </c>
      <c r="H29" s="964">
        <f>IF($B$5=$A$1,'Table 21a'!G25,IF($B$5=$A$2,'Table 21b'!G25,IF($B$5=$A$3,'Table 21c'!G25)))</f>
        <v>0.29154518950437319</v>
      </c>
      <c r="I29" s="965">
        <f>IF($B$5=$A$1,'Table 21a'!H25,IF($B$5=$A$2,'Table 21b'!H25,IF($B$5=$A$3,'Table 21c'!H25)))</f>
        <v>0.2652519893899204</v>
      </c>
      <c r="J29" s="965">
        <f>IF($B$5=$A$1,'Table 21a'!I25,IF($B$5=$A$2,'Table 21b'!I25,IF($B$5=$A$3,'Table 21c'!I25)))</f>
        <v>0.37502343896493529</v>
      </c>
      <c r="K29" s="965">
        <f>IF($B$5=$A$1,'Table 21a'!J25,IF($B$5=$A$2,'Table 21b'!J25,IF($B$5=$A$3,'Table 21c'!J25)))</f>
        <v>0.1885014137606032</v>
      </c>
      <c r="L29" s="966">
        <f>IF($B$5=$A$1,'Table 21a'!K25,IF($B$5=$A$2,'Table 21b'!K25,IF($B$5=$A$3,'Table 21c'!K25)))</f>
        <v>0.27242018088700015</v>
      </c>
      <c r="N29" s="225"/>
    </row>
    <row r="30" spans="2:14">
      <c r="B30" s="44" t="s">
        <v>130</v>
      </c>
      <c r="C30" s="926">
        <f>IF($B$5=$A$1,'Table 21a'!B26,IF($B$5=$A$2,'Table 21b'!B26,IF($B$5=$A$3,'Table 21c'!B26)))</f>
        <v>2</v>
      </c>
      <c r="D30" s="926">
        <f>IF($B$5=$A$1,'Table 21a'!C26,IF($B$5=$A$2,'Table 21b'!C26,IF($B$5=$A$3,'Table 21c'!C26)))</f>
        <v>11</v>
      </c>
      <c r="E30" s="926">
        <f>IF($B$5=$A$1,'Table 21a'!D26,IF($B$5=$A$2,'Table 21b'!D26,IF($B$5=$A$3,'Table 21c'!D26)))</f>
        <v>4</v>
      </c>
      <c r="F30" s="926">
        <f>IF($B$5=$A$1,'Table 21a'!E26,IF($B$5=$A$2,'Table 21b'!E26,IF($B$5=$A$3,'Table 21c'!E26)))</f>
        <v>9</v>
      </c>
      <c r="G30" s="967">
        <f>IF($B$5=$A$1,'Table 21a'!F26,IF($B$5=$A$2,'Table 21b'!F26,IF($B$5=$A$3,'Table 21c'!F26)))</f>
        <v>26</v>
      </c>
      <c r="H30" s="964">
        <f>IF($B$5=$A$1,'Table 21a'!G26,IF($B$5=$A$2,'Table 21b'!G26,IF($B$5=$A$3,'Table 21c'!G26)))</f>
        <v>0.1457725947521866</v>
      </c>
      <c r="I30" s="965">
        <f>IF($B$5=$A$1,'Table 21a'!H26,IF($B$5=$A$2,'Table 21b'!H26,IF($B$5=$A$3,'Table 21c'!H26)))</f>
        <v>0.20841227737779461</v>
      </c>
      <c r="J30" s="965">
        <f>IF($B$5=$A$1,'Table 21a'!I26,IF($B$5=$A$2,'Table 21b'!I26,IF($B$5=$A$3,'Table 21c'!I26)))</f>
        <v>7.5004687792987065E-2</v>
      </c>
      <c r="K30" s="965">
        <f>IF($B$5=$A$1,'Table 21a'!J26,IF($B$5=$A$2,'Table 21b'!J26,IF($B$5=$A$3,'Table 21c'!J26)))</f>
        <v>0.14137606032045241</v>
      </c>
      <c r="L30" s="966">
        <f>IF($B$5=$A$1,'Table 21a'!K26,IF($B$5=$A$2,'Table 21b'!K26,IF($B$5=$A$3,'Table 21c'!K26)))</f>
        <v>0.14165849406124004</v>
      </c>
      <c r="N30" s="225"/>
    </row>
    <row r="31" spans="2:14">
      <c r="B31" s="622" t="s">
        <v>140</v>
      </c>
      <c r="C31" s="925">
        <f>IF($B$5=$A$1,'Table 21a'!B27,IF($B$5=$A$2,'Table 21b'!B27,IF($B$5=$A$3,'Table 21c'!B27)))</f>
        <v>27</v>
      </c>
      <c r="D31" s="925">
        <f>IF($B$5=$A$1,'Table 21a'!C27,IF($B$5=$A$2,'Table 21b'!C27,IF($B$5=$A$3,'Table 21c'!C27)))</f>
        <v>46</v>
      </c>
      <c r="E31" s="925">
        <f>IF($B$5=$A$1,'Table 21a'!D27,IF($B$5=$A$2,'Table 21b'!D27,IF($B$5=$A$3,'Table 21c'!D27)))</f>
        <v>27</v>
      </c>
      <c r="F31" s="925">
        <f>IF($B$5=$A$1,'Table 21a'!E27,IF($B$5=$A$2,'Table 21b'!E27,IF($B$5=$A$3,'Table 21c'!E27)))</f>
        <v>27</v>
      </c>
      <c r="G31" s="958">
        <f>IF($B$5=$A$1,'Table 21a'!F27,IF($B$5=$A$2,'Table 21b'!F27,IF($B$5=$A$3,'Table 21c'!F27)))</f>
        <v>127</v>
      </c>
      <c r="H31" s="968">
        <f>IF($B$5=$A$1,'Table 21a'!G27,IF($B$5=$A$2,'Table 21b'!G27,IF($B$5=$A$3,'Table 21c'!G27)))</f>
        <v>1.9679300291545192</v>
      </c>
      <c r="I31" s="969">
        <f>IF($B$5=$A$1,'Table 21a'!H27,IF($B$5=$A$2,'Table 21b'!H27,IF($B$5=$A$3,'Table 21c'!H27)))</f>
        <v>0.87154225085259562</v>
      </c>
      <c r="J31" s="969">
        <f>IF($B$5=$A$1,'Table 21a'!I27,IF($B$5=$A$2,'Table 21b'!I27,IF($B$5=$A$3,'Table 21c'!I27)))</f>
        <v>0.50628164260266262</v>
      </c>
      <c r="K31" s="969">
        <f>IF($B$5=$A$1,'Table 21a'!J27,IF($B$5=$A$2,'Table 21b'!J27,IF($B$5=$A$3,'Table 21c'!J27)))</f>
        <v>0.42412818096135718</v>
      </c>
      <c r="L31" s="970">
        <f>IF($B$5=$A$1,'Table 21a'!K27,IF($B$5=$A$2,'Table 21b'!K27,IF($B$5=$A$3,'Table 21c'!K27)))</f>
        <v>0.69194725945298019</v>
      </c>
      <c r="N31" s="225"/>
    </row>
    <row r="32" spans="2:14">
      <c r="B32" s="44" t="s">
        <v>168</v>
      </c>
      <c r="C32" s="926">
        <f>IF($B$5=$A$1,'Table 21a'!B28,IF($B$5=$A$2,'Table 21b'!B28,IF($B$5=$A$3,'Table 21c'!B28)))</f>
        <v>0</v>
      </c>
      <c r="D32" s="926">
        <f>IF($B$5=$A$1,'Table 21a'!C28,IF($B$5=$A$2,'Table 21b'!C28,IF($B$5=$A$3,'Table 21c'!C28)))</f>
        <v>0</v>
      </c>
      <c r="E32" s="926">
        <f>IF($B$5=$A$1,'Table 21a'!D28,IF($B$5=$A$2,'Table 21b'!D28,IF($B$5=$A$3,'Table 21c'!D28)))</f>
        <v>0</v>
      </c>
      <c r="F32" s="926">
        <f>IF($B$5=$A$1,'Table 21a'!E28,IF($B$5=$A$2,'Table 21b'!E28,IF($B$5=$A$3,'Table 21c'!E28)))</f>
        <v>0</v>
      </c>
      <c r="G32" s="967">
        <f>IF($B$5=$A$1,'Table 21a'!F28,IF($B$5=$A$2,'Table 21b'!F28,IF($B$5=$A$3,'Table 21c'!F28)))</f>
        <v>0</v>
      </c>
      <c r="H32" s="964">
        <f>IF($B$5=$A$1,'Table 21a'!G28,IF($B$5=$A$2,'Table 21b'!G28,IF($B$5=$A$3,'Table 21c'!G28)))</f>
        <v>0</v>
      </c>
      <c r="I32" s="965">
        <f>IF($B$5=$A$1,'Table 21a'!H28,IF($B$5=$A$2,'Table 21b'!H28,IF($B$5=$A$3,'Table 21c'!H28)))</f>
        <v>0</v>
      </c>
      <c r="J32" s="965">
        <f>IF($B$5=$A$1,'Table 21a'!I28,IF($B$5=$A$2,'Table 21b'!I28,IF($B$5=$A$3,'Table 21c'!I28)))</f>
        <v>0</v>
      </c>
      <c r="K32" s="965">
        <f>IF($B$5=$A$1,'Table 21a'!J28,IF($B$5=$A$2,'Table 21b'!J28,IF($B$5=$A$3,'Table 21c'!J28)))</f>
        <v>0</v>
      </c>
      <c r="L32" s="966">
        <f>IF($B$5=$A$1,'Table 21a'!K28,IF($B$5=$A$2,'Table 21b'!K28,IF($B$5=$A$3,'Table 21c'!K28)))</f>
        <v>0</v>
      </c>
      <c r="N32" s="225"/>
    </row>
    <row r="33" spans="2:14">
      <c r="B33" s="44" t="s">
        <v>169</v>
      </c>
      <c r="C33" s="926">
        <f>IF($B$5=$A$1,'Table 21a'!B29,IF($B$5=$A$2,'Table 21b'!B29,IF($B$5=$A$3,'Table 21c'!B29)))</f>
        <v>27</v>
      </c>
      <c r="D33" s="926">
        <f>IF($B$5=$A$1,'Table 21a'!C29,IF($B$5=$A$2,'Table 21b'!C29,IF($B$5=$A$3,'Table 21c'!C29)))</f>
        <v>46</v>
      </c>
      <c r="E33" s="926">
        <f>IF($B$5=$A$1,'Table 21a'!D29,IF($B$5=$A$2,'Table 21b'!D29,IF($B$5=$A$3,'Table 21c'!D29)))</f>
        <v>27</v>
      </c>
      <c r="F33" s="926">
        <f>IF($B$5=$A$1,'Table 21a'!E29,IF($B$5=$A$2,'Table 21b'!E29,IF($B$5=$A$3,'Table 21c'!E29)))</f>
        <v>27</v>
      </c>
      <c r="G33" s="967">
        <f>IF($B$5=$A$1,'Table 21a'!F29,IF($B$5=$A$2,'Table 21b'!F29,IF($B$5=$A$3,'Table 21c'!F29)))</f>
        <v>127</v>
      </c>
      <c r="H33" s="964">
        <f>IF($B$5=$A$1,'Table 21a'!G29,IF($B$5=$A$2,'Table 21b'!G29,IF($B$5=$A$3,'Table 21c'!G29)))</f>
        <v>1.9679300291545192</v>
      </c>
      <c r="I33" s="965">
        <f>IF($B$5=$A$1,'Table 21a'!H29,IF($B$5=$A$2,'Table 21b'!H29,IF($B$5=$A$3,'Table 21c'!H29)))</f>
        <v>0.87154225085259562</v>
      </c>
      <c r="J33" s="965">
        <f>IF($B$5=$A$1,'Table 21a'!I29,IF($B$5=$A$2,'Table 21b'!I29,IF($B$5=$A$3,'Table 21c'!I29)))</f>
        <v>0.50628164260266262</v>
      </c>
      <c r="K33" s="965">
        <f>IF($B$5=$A$1,'Table 21a'!J29,IF($B$5=$A$2,'Table 21b'!J29,IF($B$5=$A$3,'Table 21c'!J29)))</f>
        <v>0.42412818096135718</v>
      </c>
      <c r="L33" s="966">
        <f>IF($B$5=$A$1,'Table 21a'!K29,IF($B$5=$A$2,'Table 21b'!K29,IF($B$5=$A$3,'Table 21c'!K29)))</f>
        <v>0.69194725945298019</v>
      </c>
      <c r="N33" s="225"/>
    </row>
    <row r="34" spans="2:14">
      <c r="B34" s="622" t="s">
        <v>17</v>
      </c>
      <c r="C34" s="925">
        <f>IF($B$5=$A$1,'Table 21a'!B30,IF($B$5=$A$2,'Table 21b'!B30,IF($B$5=$A$3,'Table 21c'!B30)))</f>
        <v>802</v>
      </c>
      <c r="D34" s="925">
        <f>IF($B$5=$A$1,'Table 21a'!C30,IF($B$5=$A$2,'Table 21b'!C30,IF($B$5=$A$3,'Table 21c'!C30)))</f>
        <v>2257</v>
      </c>
      <c r="E34" s="925">
        <f>IF($B$5=$A$1,'Table 21a'!D30,IF($B$5=$A$2,'Table 21b'!D30,IF($B$5=$A$3,'Table 21c'!D30)))</f>
        <v>1572</v>
      </c>
      <c r="F34" s="925">
        <f>IF($B$5=$A$1,'Table 21a'!E30,IF($B$5=$A$2,'Table 21b'!E30,IF($B$5=$A$3,'Table 21c'!E30)))</f>
        <v>1384</v>
      </c>
      <c r="G34" s="958">
        <f>IF($B$5=$A$1,'Table 21a'!F30,IF($B$5=$A$2,'Table 21b'!F30,IF($B$5=$A$3,'Table 21c'!F30)))</f>
        <v>6016</v>
      </c>
      <c r="H34" s="968">
        <f>IF($B$5=$A$1,'Table 21a'!G30,IF($B$5=$A$2,'Table 21b'!G30,IF($B$5=$A$3,'Table 21c'!G30)))</f>
        <v>58.454810495626816</v>
      </c>
      <c r="I34" s="969">
        <f>IF($B$5=$A$1,'Table 21a'!H30,IF($B$5=$A$2,'Table 21b'!H30,IF($B$5=$A$3,'Table 21c'!H30)))</f>
        <v>42.762410003789313</v>
      </c>
      <c r="J34" s="969">
        <f>IF($B$5=$A$1,'Table 21a'!I30,IF($B$5=$A$2,'Table 21b'!I30,IF($B$5=$A$3,'Table 21c'!I30)))</f>
        <v>29.476842302643913</v>
      </c>
      <c r="K34" s="969">
        <f>IF($B$5=$A$1,'Table 21a'!J30,IF($B$5=$A$2,'Table 21b'!J30,IF($B$5=$A$3,'Table 21c'!J30)))</f>
        <v>21.740496387056236</v>
      </c>
      <c r="L34" s="970">
        <f>IF($B$5=$A$1,'Table 21a'!K30,IF($B$5=$A$2,'Table 21b'!K30,IF($B$5=$A$3,'Table 21c'!K30)))</f>
        <v>32.777596164323853</v>
      </c>
      <c r="N34" s="225"/>
    </row>
    <row r="35" spans="2:14">
      <c r="B35" s="44" t="s">
        <v>170</v>
      </c>
      <c r="C35" s="926">
        <f>IF($B$5=$A$1,'Table 21a'!B31,IF($B$5=$A$2,'Table 21b'!B31,IF($B$5=$A$3,'Table 21c'!B31)))</f>
        <v>36</v>
      </c>
      <c r="D35" s="926">
        <f>IF($B$5=$A$1,'Table 21a'!C31,IF($B$5=$A$2,'Table 21b'!C31,IF($B$5=$A$3,'Table 21c'!C31)))</f>
        <v>68</v>
      </c>
      <c r="E35" s="926">
        <f>IF($B$5=$A$1,'Table 21a'!D31,IF($B$5=$A$2,'Table 21b'!D31,IF($B$5=$A$3,'Table 21c'!D31)))</f>
        <v>38</v>
      </c>
      <c r="F35" s="926">
        <f>IF($B$5=$A$1,'Table 21a'!E31,IF($B$5=$A$2,'Table 21b'!E31,IF($B$5=$A$3,'Table 21c'!E31)))</f>
        <v>45</v>
      </c>
      <c r="G35" s="967">
        <f>IF($B$5=$A$1,'Table 21a'!F31,IF($B$5=$A$2,'Table 21b'!F31,IF($B$5=$A$3,'Table 21c'!F31)))</f>
        <v>187</v>
      </c>
      <c r="H35" s="964">
        <f>IF($B$5=$A$1,'Table 21a'!G31,IF($B$5=$A$2,'Table 21b'!G31,IF($B$5=$A$3,'Table 21c'!G31)))</f>
        <v>2.6239067055393588</v>
      </c>
      <c r="I35" s="965">
        <f>IF($B$5=$A$1,'Table 21a'!H31,IF($B$5=$A$2,'Table 21b'!H31,IF($B$5=$A$3,'Table 21c'!H31)))</f>
        <v>1.288366805608185</v>
      </c>
      <c r="J35" s="965">
        <f>IF($B$5=$A$1,'Table 21a'!I31,IF($B$5=$A$2,'Table 21b'!I31,IF($B$5=$A$3,'Table 21c'!I31)))</f>
        <v>0.71254453403337714</v>
      </c>
      <c r="K35" s="965">
        <f>IF($B$5=$A$1,'Table 21a'!J31,IF($B$5=$A$2,'Table 21b'!J31,IF($B$5=$A$3,'Table 21c'!J31)))</f>
        <v>0.70688030160226201</v>
      </c>
      <c r="L35" s="966">
        <f>IF($B$5=$A$1,'Table 21a'!K31,IF($B$5=$A$2,'Table 21b'!K31,IF($B$5=$A$3,'Table 21c'!K31)))</f>
        <v>1.0188514765173804</v>
      </c>
      <c r="N35" s="225"/>
    </row>
    <row r="36" spans="2:14">
      <c r="B36" s="44" t="s">
        <v>188</v>
      </c>
      <c r="C36" s="926">
        <f>IF($B$5=$A$1,'Table 21a'!B32,IF($B$5=$A$2,'Table 21b'!B32,IF($B$5=$A$3,'Table 21c'!B32)))</f>
        <v>0</v>
      </c>
      <c r="D36" s="926">
        <f>IF($B$5=$A$1,'Table 21a'!C32,IF($B$5=$A$2,'Table 21b'!C32,IF($B$5=$A$3,'Table 21c'!C32)))</f>
        <v>0</v>
      </c>
      <c r="E36" s="926">
        <f>IF($B$5=$A$1,'Table 21a'!D32,IF($B$5=$A$2,'Table 21b'!D32,IF($B$5=$A$3,'Table 21c'!D32)))</f>
        <v>0</v>
      </c>
      <c r="F36" s="926">
        <f>IF($B$5=$A$1,'Table 21a'!E32,IF($B$5=$A$2,'Table 21b'!E32,IF($B$5=$A$3,'Table 21c'!E32)))</f>
        <v>0</v>
      </c>
      <c r="G36" s="967">
        <f>IF($B$5=$A$1,'Table 21a'!F32,IF($B$5=$A$2,'Table 21b'!F32,IF($B$5=$A$3,'Table 21c'!F32)))</f>
        <v>0</v>
      </c>
      <c r="H36" s="964">
        <f>IF($B$5=$A$1,'Table 21a'!G32,IF($B$5=$A$2,'Table 21b'!G32,IF($B$5=$A$3,'Table 21c'!G32)))</f>
        <v>0</v>
      </c>
      <c r="I36" s="965">
        <f>IF($B$5=$A$1,'Table 21a'!H32,IF($B$5=$A$2,'Table 21b'!H32,IF($B$5=$A$3,'Table 21c'!H32)))</f>
        <v>0</v>
      </c>
      <c r="J36" s="965">
        <f>IF($B$5=$A$1,'Table 21a'!I32,IF($B$5=$A$2,'Table 21b'!I32,IF($B$5=$A$3,'Table 21c'!I32)))</f>
        <v>0</v>
      </c>
      <c r="K36" s="965">
        <f>IF($B$5=$A$1,'Table 21a'!J32,IF($B$5=$A$2,'Table 21b'!J32,IF($B$5=$A$3,'Table 21c'!J32)))</f>
        <v>0</v>
      </c>
      <c r="L36" s="966">
        <f>IF($B$5=$A$1,'Table 21a'!K32,IF($B$5=$A$2,'Table 21b'!K32,IF($B$5=$A$3,'Table 21c'!K32)))</f>
        <v>0</v>
      </c>
      <c r="N36" s="225"/>
    </row>
    <row r="37" spans="2:14">
      <c r="B37" s="44" t="s">
        <v>171</v>
      </c>
      <c r="C37" s="926">
        <f>IF($B$5=$A$1,'Table 21a'!B33,IF($B$5=$A$2,'Table 21b'!B33,IF($B$5=$A$3,'Table 21c'!B33)))</f>
        <v>766</v>
      </c>
      <c r="D37" s="926">
        <f>IF($B$5=$A$1,'Table 21a'!C33,IF($B$5=$A$2,'Table 21b'!C33,IF($B$5=$A$3,'Table 21c'!C33)))</f>
        <v>2189</v>
      </c>
      <c r="E37" s="926">
        <f>IF($B$5=$A$1,'Table 21a'!D33,IF($B$5=$A$2,'Table 21b'!D33,IF($B$5=$A$3,'Table 21c'!D33)))</f>
        <v>1534</v>
      </c>
      <c r="F37" s="926">
        <f>IF($B$5=$A$1,'Table 21a'!E33,IF($B$5=$A$2,'Table 21b'!E33,IF($B$5=$A$3,'Table 21c'!E33)))</f>
        <v>1339</v>
      </c>
      <c r="G37" s="967">
        <f>IF($B$5=$A$1,'Table 21a'!F33,IF($B$5=$A$2,'Table 21b'!F33,IF($B$5=$A$3,'Table 21c'!F33)))</f>
        <v>5829</v>
      </c>
      <c r="H37" s="964">
        <f>IF($B$5=$A$1,'Table 21a'!G33,IF($B$5=$A$2,'Table 21b'!G33,IF($B$5=$A$3,'Table 21c'!G33)))</f>
        <v>55.830903790087461</v>
      </c>
      <c r="I37" s="965">
        <f>IF($B$5=$A$1,'Table 21a'!H33,IF($B$5=$A$2,'Table 21b'!H33,IF($B$5=$A$3,'Table 21c'!H33)))</f>
        <v>41.474043198181135</v>
      </c>
      <c r="J37" s="965">
        <f>IF($B$5=$A$1,'Table 21a'!I33,IF($B$5=$A$2,'Table 21b'!I33,IF($B$5=$A$3,'Table 21c'!I33)))</f>
        <v>28.764297768610536</v>
      </c>
      <c r="K37" s="965">
        <f>IF($B$5=$A$1,'Table 21a'!J33,IF($B$5=$A$2,'Table 21b'!J33,IF($B$5=$A$3,'Table 21c'!J33)))</f>
        <v>21.033616085453975</v>
      </c>
      <c r="L37" s="966">
        <f>IF($B$5=$A$1,'Table 21a'!K33,IF($B$5=$A$2,'Table 21b'!K33,IF($B$5=$A$3,'Table 21c'!K33)))</f>
        <v>31.758744687806473</v>
      </c>
      <c r="N37" s="225"/>
    </row>
    <row r="38" spans="2:14">
      <c r="B38" s="44" t="s">
        <v>172</v>
      </c>
      <c r="C38" s="962">
        <f>IF($B$5=$A$1,'Table 21a'!B34,IF($B$5=$A$2,'Table 21b'!B34,IF($B$5=$A$3,'Table 21c'!B34)))</f>
        <v>0</v>
      </c>
      <c r="D38" s="962">
        <f>IF($B$5=$A$1,'Table 21a'!C34,IF($B$5=$A$2,'Table 21b'!C34,IF($B$5=$A$3,'Table 21c'!C34)))</f>
        <v>0</v>
      </c>
      <c r="E38" s="962">
        <f>IF($B$5=$A$1,'Table 21a'!D34,IF($B$5=$A$2,'Table 21b'!D34,IF($B$5=$A$3,'Table 21c'!D34)))</f>
        <v>0</v>
      </c>
      <c r="F38" s="962">
        <f>IF($B$5=$A$1,'Table 21a'!E34,IF($B$5=$A$2,'Table 21b'!E34,IF($B$5=$A$3,'Table 21c'!E34)))</f>
        <v>0</v>
      </c>
      <c r="G38" s="967">
        <f>IF($B$5=$A$1,'Table 21a'!F34,IF($B$5=$A$2,'Table 21b'!F34,IF($B$5=$A$3,'Table 21c'!F34)))</f>
        <v>0</v>
      </c>
      <c r="H38" s="964">
        <f>IF($B$5=$A$1,'Table 21a'!G34,IF($B$5=$A$2,'Table 21b'!G34,IF($B$5=$A$3,'Table 21c'!G34)))</f>
        <v>0</v>
      </c>
      <c r="I38" s="965">
        <f>IF($B$5=$A$1,'Table 21a'!H34,IF($B$5=$A$2,'Table 21b'!H34,IF($B$5=$A$3,'Table 21c'!H34)))</f>
        <v>0</v>
      </c>
      <c r="J38" s="965">
        <f>IF($B$5=$A$1,'Table 21a'!I34,IF($B$5=$A$2,'Table 21b'!I34,IF($B$5=$A$3,'Table 21c'!I34)))</f>
        <v>0</v>
      </c>
      <c r="K38" s="965">
        <f>IF($B$5=$A$1,'Table 21a'!J34,IF($B$5=$A$2,'Table 21b'!J34,IF($B$5=$A$3,'Table 21c'!J34)))</f>
        <v>0</v>
      </c>
      <c r="L38" s="966">
        <f>IF($B$5=$A$1,'Table 21a'!K34,IF($B$5=$A$2,'Table 21b'!K34,IF($B$5=$A$3,'Table 21c'!K34)))</f>
        <v>0</v>
      </c>
      <c r="N38" s="225"/>
    </row>
    <row r="39" spans="2:14" ht="22.5" customHeight="1">
      <c r="B39" s="858" t="s">
        <v>18</v>
      </c>
      <c r="C39" s="923">
        <f>IF($B$5=$A$1,'Table 21a'!B35,IF($B$5=$A$2,'Table 21b'!B35,IF($B$5=$A$3,'Table 21c'!B35)))</f>
        <v>411</v>
      </c>
      <c r="D39" s="923">
        <f>IF($B$5=$A$1,'Table 21a'!C35,IF($B$5=$A$2,'Table 21b'!C35,IF($B$5=$A$3,'Table 21c'!C35)))</f>
        <v>2497</v>
      </c>
      <c r="E39" s="923">
        <f>IF($B$5=$A$1,'Table 21a'!D35,IF($B$5=$A$2,'Table 21b'!D35,IF($B$5=$A$3,'Table 21c'!D35)))</f>
        <v>3067</v>
      </c>
      <c r="F39" s="923">
        <f>IF($B$5=$A$1,'Table 21a'!E35,IF($B$5=$A$2,'Table 21b'!E35,IF($B$5=$A$3,'Table 21c'!E35)))</f>
        <v>4286</v>
      </c>
      <c r="G39" s="954">
        <f>IF($B$5=$A$1,'Table 21a'!F35,IF($B$5=$A$2,'Table 21b'!F35,IF($B$5=$A$3,'Table 21c'!F35)))</f>
        <v>10265</v>
      </c>
      <c r="H39" s="955">
        <f>IF($B$5=$A$1,'Table 21a'!G35,IF($B$5=$A$2,'Table 21b'!G35,IF($B$5=$A$3,'Table 21c'!G35)))</f>
        <v>29.956268221574344</v>
      </c>
      <c r="I39" s="956">
        <f>IF($B$5=$A$1,'Table 21a'!H35,IF($B$5=$A$2,'Table 21b'!H35,IF($B$5=$A$3,'Table 21c'!H35)))</f>
        <v>47.309586964759376</v>
      </c>
      <c r="J39" s="956">
        <f>IF($B$5=$A$1,'Table 21a'!I35,IF($B$5=$A$2,'Table 21b'!I35,IF($B$5=$A$3,'Table 21c'!I35)))</f>
        <v>57.509844365272833</v>
      </c>
      <c r="K39" s="956">
        <f>IF($B$5=$A$1,'Table 21a'!J35,IF($B$5=$A$2,'Table 21b'!J35,IF($B$5=$A$3,'Table 21c'!J35)))</f>
        <v>67.326421614828774</v>
      </c>
      <c r="L39" s="957">
        <f>IF($B$5=$A$1,'Table 21a'!K35,IF($B$5=$A$2,'Table 21b'!K35,IF($B$5=$A$3,'Table 21c'!K35)))</f>
        <v>55.927863136101116</v>
      </c>
      <c r="N39" s="225"/>
    </row>
    <row r="40" spans="2:14">
      <c r="B40" s="622" t="s">
        <v>19</v>
      </c>
      <c r="C40" s="925">
        <f>IF($B$5=$A$1,'Table 21a'!B36,IF($B$5=$A$2,'Table 21b'!B36,IF($B$5=$A$3,'Table 21c'!B36)))</f>
        <v>309</v>
      </c>
      <c r="D40" s="925">
        <f>IF($B$5=$A$1,'Table 21a'!C36,IF($B$5=$A$2,'Table 21b'!C36,IF($B$5=$A$3,'Table 21c'!C36)))</f>
        <v>1561</v>
      </c>
      <c r="E40" s="925">
        <f>IF($B$5=$A$1,'Table 21a'!D36,IF($B$5=$A$2,'Table 21b'!D36,IF($B$5=$A$3,'Table 21c'!D36)))</f>
        <v>2087</v>
      </c>
      <c r="F40" s="925">
        <f>IF($B$5=$A$1,'Table 21a'!E36,IF($B$5=$A$2,'Table 21b'!E36,IF($B$5=$A$3,'Table 21c'!E36)))</f>
        <v>3027</v>
      </c>
      <c r="G40" s="958">
        <f>IF($B$5=$A$1,'Table 21a'!F36,IF($B$5=$A$2,'Table 21b'!F36,IF($B$5=$A$3,'Table 21c'!F36)))</f>
        <v>6986</v>
      </c>
      <c r="H40" s="968">
        <f>IF($B$5=$A$1,'Table 21a'!G36,IF($B$5=$A$2,'Table 21b'!G36,IF($B$5=$A$3,'Table 21c'!G36)))</f>
        <v>22.521865889212826</v>
      </c>
      <c r="I40" s="969">
        <f>IF($B$5=$A$1,'Table 21a'!H36,IF($B$5=$A$2,'Table 21b'!H36,IF($B$5=$A$3,'Table 21c'!H36)))</f>
        <v>29.57559681697613</v>
      </c>
      <c r="J40" s="969">
        <f>IF($B$5=$A$1,'Table 21a'!I36,IF($B$5=$A$2,'Table 21b'!I36,IF($B$5=$A$3,'Table 21c'!I36)))</f>
        <v>39.133695855991</v>
      </c>
      <c r="K40" s="969">
        <f>IF($B$5=$A$1,'Table 21a'!J36,IF($B$5=$A$2,'Table 21b'!J36,IF($B$5=$A$3,'Table 21c'!J36)))</f>
        <v>47.549481621112157</v>
      </c>
      <c r="L40" s="970">
        <f>IF($B$5=$A$1,'Table 21a'!K36,IF($B$5=$A$2,'Table 21b'!K36,IF($B$5=$A$3,'Table 21c'!K36)))</f>
        <v>38.062547673531654</v>
      </c>
      <c r="N40" s="225"/>
    </row>
    <row r="41" spans="2:14">
      <c r="B41" s="44" t="s">
        <v>173</v>
      </c>
      <c r="C41" s="926">
        <f>IF($B$5=$A$1,'Table 21a'!B37,IF($B$5=$A$2,'Table 21b'!B37,IF($B$5=$A$3,'Table 21c'!B37)))</f>
        <v>56</v>
      </c>
      <c r="D41" s="926">
        <f>IF($B$5=$A$1,'Table 21a'!C37,IF($B$5=$A$2,'Table 21b'!C37,IF($B$5=$A$3,'Table 21c'!C37)))</f>
        <v>174</v>
      </c>
      <c r="E41" s="926">
        <f>IF($B$5=$A$1,'Table 21a'!D37,IF($B$5=$A$2,'Table 21b'!D37,IF($B$5=$A$3,'Table 21c'!D37)))</f>
        <v>128</v>
      </c>
      <c r="F41" s="926">
        <f>IF($B$5=$A$1,'Table 21a'!E37,IF($B$5=$A$2,'Table 21b'!E37,IF($B$5=$A$3,'Table 21c'!E37)))</f>
        <v>138</v>
      </c>
      <c r="G41" s="967">
        <f>IF($B$5=$A$1,'Table 21a'!F37,IF($B$5=$A$2,'Table 21b'!F37,IF($B$5=$A$3,'Table 21c'!F37)))</f>
        <v>496</v>
      </c>
      <c r="H41" s="964">
        <f>IF($B$5=$A$1,'Table 21a'!G37,IF($B$5=$A$2,'Table 21b'!G37,IF($B$5=$A$3,'Table 21c'!G37)))</f>
        <v>4.0816326530612246</v>
      </c>
      <c r="I41" s="965">
        <f>IF($B$5=$A$1,'Table 21a'!H37,IF($B$5=$A$2,'Table 21b'!H37,IF($B$5=$A$3,'Table 21c'!H37)))</f>
        <v>3.296703296703297</v>
      </c>
      <c r="J41" s="965">
        <f>IF($B$5=$A$1,'Table 21a'!I37,IF($B$5=$A$2,'Table 21b'!I37,IF($B$5=$A$3,'Table 21c'!I37)))</f>
        <v>2.4001500093755861</v>
      </c>
      <c r="K41" s="965">
        <f>IF($B$5=$A$1,'Table 21a'!J37,IF($B$5=$A$2,'Table 21b'!J37,IF($B$5=$A$3,'Table 21c'!J37)))</f>
        <v>2.167766258246937</v>
      </c>
      <c r="L41" s="966">
        <f>IF($B$5=$A$1,'Table 21a'!K37,IF($B$5=$A$2,'Table 21b'!K37,IF($B$5=$A$3,'Table 21c'!K37)))</f>
        <v>2.702408194399041</v>
      </c>
      <c r="N41" s="225"/>
    </row>
    <row r="42" spans="2:14">
      <c r="B42" s="44" t="s">
        <v>194</v>
      </c>
      <c r="C42" s="926">
        <f>IF($B$5=$A$1,'Table 21a'!B38,IF($B$5=$A$2,'Table 21b'!B38,IF($B$5=$A$3,'Table 21c'!B38)))</f>
        <v>160</v>
      </c>
      <c r="D42" s="926">
        <f>IF($B$5=$A$1,'Table 21a'!C38,IF($B$5=$A$2,'Table 21b'!C38,IF($B$5=$A$3,'Table 21c'!C38)))</f>
        <v>474</v>
      </c>
      <c r="E42" s="926">
        <f>IF($B$5=$A$1,'Table 21a'!D38,IF($B$5=$A$2,'Table 21b'!D38,IF($B$5=$A$3,'Table 21c'!D38)))</f>
        <v>388</v>
      </c>
      <c r="F42" s="926">
        <f>IF($B$5=$A$1,'Table 21a'!E38,IF($B$5=$A$2,'Table 21b'!E38,IF($B$5=$A$3,'Table 21c'!E38)))</f>
        <v>378</v>
      </c>
      <c r="G42" s="967">
        <f>IF($B$5=$A$1,'Table 21a'!F38,IF($B$5=$A$2,'Table 21b'!F38,IF($B$5=$A$3,'Table 21c'!F38)))</f>
        <v>1400</v>
      </c>
      <c r="H42" s="964">
        <f>IF($B$5=$A$1,'Table 21a'!G38,IF($B$5=$A$2,'Table 21b'!G38,IF($B$5=$A$3,'Table 21c'!G38)))</f>
        <v>11.661807580174926</v>
      </c>
      <c r="I42" s="965">
        <f>IF($B$5=$A$1,'Table 21a'!H38,IF($B$5=$A$2,'Table 21b'!H38,IF($B$5=$A$3,'Table 21c'!H38)))</f>
        <v>8.9806744979158779</v>
      </c>
      <c r="J42" s="965">
        <f>IF($B$5=$A$1,'Table 21a'!I38,IF($B$5=$A$2,'Table 21b'!I38,IF($B$5=$A$3,'Table 21c'!I38)))</f>
        <v>7.2754547159197447</v>
      </c>
      <c r="K42" s="965">
        <f>IF($B$5=$A$1,'Table 21a'!J38,IF($B$5=$A$2,'Table 21b'!J38,IF($B$5=$A$3,'Table 21c'!J38)))</f>
        <v>5.9377945334590008</v>
      </c>
      <c r="L42" s="966">
        <f>IF($B$5=$A$1,'Table 21a'!K38,IF($B$5=$A$2,'Table 21b'!K38,IF($B$5=$A$3,'Table 21c'!K38)))</f>
        <v>7.6277650648360034</v>
      </c>
      <c r="N42" s="225"/>
    </row>
    <row r="43" spans="2:14">
      <c r="B43" s="44" t="s">
        <v>189</v>
      </c>
      <c r="C43" s="926">
        <f>IF($B$5=$A$1,'Table 21a'!B39,IF($B$5=$A$2,'Table 21b'!B39,IF($B$5=$A$3,'Table 21c'!B39)))</f>
        <v>27</v>
      </c>
      <c r="D43" s="926">
        <f>IF($B$5=$A$1,'Table 21a'!C39,IF($B$5=$A$2,'Table 21b'!C39,IF($B$5=$A$3,'Table 21c'!C39)))</f>
        <v>90</v>
      </c>
      <c r="E43" s="926">
        <f>IF($B$5=$A$1,'Table 21a'!D39,IF($B$5=$A$2,'Table 21b'!D39,IF($B$5=$A$3,'Table 21c'!D39)))</f>
        <v>171</v>
      </c>
      <c r="F43" s="926">
        <f>IF($B$5=$A$1,'Table 21a'!E39,IF($B$5=$A$2,'Table 21b'!E39,IF($B$5=$A$3,'Table 21c'!E39)))</f>
        <v>225</v>
      </c>
      <c r="G43" s="967">
        <f>IF($B$5=$A$1,'Table 21a'!F39,IF($B$5=$A$2,'Table 21b'!F39,IF($B$5=$A$3,'Table 21c'!F39)))</f>
        <v>513</v>
      </c>
      <c r="H43" s="964">
        <f>IF($B$5=$A$1,'Table 21a'!G39,IF($B$5=$A$2,'Table 21b'!G39,IF($B$5=$A$3,'Table 21c'!G39)))</f>
        <v>1.9679300291545192</v>
      </c>
      <c r="I43" s="965">
        <f>IF($B$5=$A$1,'Table 21a'!H39,IF($B$5=$A$2,'Table 21b'!H39,IF($B$5=$A$3,'Table 21c'!H39)))</f>
        <v>1.7051913603637743</v>
      </c>
      <c r="J43" s="965">
        <f>IF($B$5=$A$1,'Table 21a'!I39,IF($B$5=$A$2,'Table 21b'!I39,IF($B$5=$A$3,'Table 21c'!I39)))</f>
        <v>3.206450403150197</v>
      </c>
      <c r="K43" s="965">
        <f>IF($B$5=$A$1,'Table 21a'!J39,IF($B$5=$A$2,'Table 21b'!J39,IF($B$5=$A$3,'Table 21c'!J39)))</f>
        <v>3.5344015080113103</v>
      </c>
      <c r="L43" s="966">
        <f>IF($B$5=$A$1,'Table 21a'!K39,IF($B$5=$A$2,'Table 21b'!K39,IF($B$5=$A$3,'Table 21c'!K39)))</f>
        <v>2.7950310559006213</v>
      </c>
      <c r="N43" s="225"/>
    </row>
    <row r="44" spans="2:14">
      <c r="B44" s="44" t="s">
        <v>190</v>
      </c>
      <c r="C44" s="926">
        <f>IF($B$5=$A$1,'Table 21a'!B40,IF($B$5=$A$2,'Table 21b'!B40,IF($B$5=$A$3,'Table 21c'!B40)))</f>
        <v>6</v>
      </c>
      <c r="D44" s="926">
        <f>IF($B$5=$A$1,'Table 21a'!C40,IF($B$5=$A$2,'Table 21b'!C40,IF($B$5=$A$3,'Table 21c'!C40)))</f>
        <v>28</v>
      </c>
      <c r="E44" s="926">
        <f>IF($B$5=$A$1,'Table 21a'!D40,IF($B$5=$A$2,'Table 21b'!D40,IF($B$5=$A$3,'Table 21c'!D40)))</f>
        <v>14</v>
      </c>
      <c r="F44" s="926">
        <f>IF($B$5=$A$1,'Table 21a'!E40,IF($B$5=$A$2,'Table 21b'!E40,IF($B$5=$A$3,'Table 21c'!E40)))</f>
        <v>20</v>
      </c>
      <c r="G44" s="967">
        <f>IF($B$5=$A$1,'Table 21a'!F40,IF($B$5=$A$2,'Table 21b'!F40,IF($B$5=$A$3,'Table 21c'!F40)))</f>
        <v>68</v>
      </c>
      <c r="H44" s="964">
        <f>IF($B$5=$A$1,'Table 21a'!G40,IF($B$5=$A$2,'Table 21b'!G40,IF($B$5=$A$3,'Table 21c'!G40)))</f>
        <v>0.43731778425655976</v>
      </c>
      <c r="I44" s="965">
        <f>IF($B$5=$A$1,'Table 21a'!H40,IF($B$5=$A$2,'Table 21b'!H40,IF($B$5=$A$3,'Table 21c'!H40)))</f>
        <v>0.53050397877984079</v>
      </c>
      <c r="J44" s="965">
        <f>IF($B$5=$A$1,'Table 21a'!I40,IF($B$5=$A$2,'Table 21b'!I40,IF($B$5=$A$3,'Table 21c'!I40)))</f>
        <v>0.26251640727545472</v>
      </c>
      <c r="K44" s="965">
        <f>IF($B$5=$A$1,'Table 21a'!J40,IF($B$5=$A$2,'Table 21b'!J40,IF($B$5=$A$3,'Table 21c'!J40)))</f>
        <v>0.31416902293433868</v>
      </c>
      <c r="L44" s="966">
        <f>IF($B$5=$A$1,'Table 21a'!K40,IF($B$5=$A$2,'Table 21b'!K40,IF($B$5=$A$3,'Table 21c'!K40)))</f>
        <v>0.37049144600632017</v>
      </c>
      <c r="N44" s="225"/>
    </row>
    <row r="45" spans="2:14">
      <c r="B45" s="44" t="s">
        <v>174</v>
      </c>
      <c r="C45" s="926">
        <f>IF($B$5=$A$1,'Table 21a'!B41,IF($B$5=$A$2,'Table 21b'!B41,IF($B$5=$A$3,'Table 21c'!B41)))</f>
        <v>60</v>
      </c>
      <c r="D45" s="926">
        <f>IF($B$5=$A$1,'Table 21a'!C41,IF($B$5=$A$2,'Table 21b'!C41,IF($B$5=$A$3,'Table 21c'!C41)))</f>
        <v>795</v>
      </c>
      <c r="E45" s="926">
        <f>IF($B$5=$A$1,'Table 21a'!D41,IF($B$5=$A$2,'Table 21b'!D41,IF($B$5=$A$3,'Table 21c'!D41)))</f>
        <v>1386</v>
      </c>
      <c r="F45" s="926">
        <f>IF($B$5=$A$1,'Table 21a'!E41,IF($B$5=$A$2,'Table 21b'!E41,IF($B$5=$A$3,'Table 21c'!E41)))</f>
        <v>2266</v>
      </c>
      <c r="G45" s="967">
        <f>IF($B$5=$A$1,'Table 21a'!F41,IF($B$5=$A$2,'Table 21b'!F41,IF($B$5=$A$3,'Table 21c'!F41)))</f>
        <v>4509</v>
      </c>
      <c r="H45" s="964">
        <f>IF($B$5=$A$1,'Table 21a'!G41,IF($B$5=$A$2,'Table 21b'!G41,IF($B$5=$A$3,'Table 21c'!G41)))</f>
        <v>4.3731778425655978</v>
      </c>
      <c r="I45" s="965">
        <f>IF($B$5=$A$1,'Table 21a'!H41,IF($B$5=$A$2,'Table 21b'!H41,IF($B$5=$A$3,'Table 21c'!H41)))</f>
        <v>15.062523683213339</v>
      </c>
      <c r="J45" s="965">
        <f>IF($B$5=$A$1,'Table 21a'!I41,IF($B$5=$A$2,'Table 21b'!I41,IF($B$5=$A$3,'Table 21c'!I41)))</f>
        <v>25.989124320270019</v>
      </c>
      <c r="K45" s="965">
        <f>IF($B$5=$A$1,'Table 21a'!J41,IF($B$5=$A$2,'Table 21b'!J41,IF($B$5=$A$3,'Table 21c'!J41)))</f>
        <v>35.595350298460573</v>
      </c>
      <c r="L45" s="966">
        <f>IF($B$5=$A$1,'Table 21a'!K41,IF($B$5=$A$2,'Table 21b'!K41,IF($B$5=$A$3,'Table 21c'!K41)))</f>
        <v>24.566851912389669</v>
      </c>
      <c r="N45" s="225"/>
    </row>
    <row r="46" spans="2:14">
      <c r="B46" s="44" t="s">
        <v>131</v>
      </c>
      <c r="C46" s="926">
        <f>IF($B$5=$A$1,'Table 21a'!B42,IF($B$5=$A$2,'Table 21b'!B42,IF($B$5=$A$3,'Table 21c'!B42)))</f>
        <v>0</v>
      </c>
      <c r="D46" s="926">
        <f>IF($B$5=$A$1,'Table 21a'!C42,IF($B$5=$A$2,'Table 21b'!C42,IF($B$5=$A$3,'Table 21c'!C42)))</f>
        <v>0</v>
      </c>
      <c r="E46" s="926">
        <f>IF($B$5=$A$1,'Table 21a'!D42,IF($B$5=$A$2,'Table 21b'!D42,IF($B$5=$A$3,'Table 21c'!D42)))</f>
        <v>0</v>
      </c>
      <c r="F46" s="926">
        <f>IF($B$5=$A$1,'Table 21a'!E42,IF($B$5=$A$2,'Table 21b'!E42,IF($B$5=$A$3,'Table 21c'!E42)))</f>
        <v>0</v>
      </c>
      <c r="G46" s="967">
        <f>IF($B$5=$A$1,'Table 21a'!F42,IF($B$5=$A$2,'Table 21b'!F42,IF($B$5=$A$3,'Table 21c'!F42)))</f>
        <v>0</v>
      </c>
      <c r="H46" s="964">
        <f>IF($B$5=$A$1,'Table 21a'!G42,IF($B$5=$A$2,'Table 21b'!G42,IF($B$5=$A$3,'Table 21c'!G42)))</f>
        <v>0</v>
      </c>
      <c r="I46" s="965">
        <f>IF($B$5=$A$1,'Table 21a'!H42,IF($B$5=$A$2,'Table 21b'!H42,IF($B$5=$A$3,'Table 21c'!H42)))</f>
        <v>0</v>
      </c>
      <c r="J46" s="965">
        <f>IF($B$5=$A$1,'Table 21a'!I42,IF($B$5=$A$2,'Table 21b'!I42,IF($B$5=$A$3,'Table 21c'!I42)))</f>
        <v>0</v>
      </c>
      <c r="K46" s="965">
        <f>IF($B$5=$A$1,'Table 21a'!J42,IF($B$5=$A$2,'Table 21b'!J42,IF($B$5=$A$3,'Table 21c'!J42)))</f>
        <v>0</v>
      </c>
      <c r="L46" s="966">
        <f>IF($B$5=$A$1,'Table 21a'!K42,IF($B$5=$A$2,'Table 21b'!K42,IF($B$5=$A$3,'Table 21c'!K42)))</f>
        <v>0</v>
      </c>
      <c r="N46" s="225"/>
    </row>
    <row r="47" spans="2:14">
      <c r="B47" s="44" t="s">
        <v>132</v>
      </c>
      <c r="C47" s="926">
        <f>IF($B$5=$A$1,'Table 21a'!B43,IF($B$5=$A$2,'Table 21b'!B43,IF($B$5=$A$3,'Table 21c'!B43)))</f>
        <v>0</v>
      </c>
      <c r="D47" s="926">
        <f>IF($B$5=$A$1,'Table 21a'!C43,IF($B$5=$A$2,'Table 21b'!C43,IF($B$5=$A$3,'Table 21c'!C43)))</f>
        <v>0</v>
      </c>
      <c r="E47" s="926">
        <f>IF($B$5=$A$1,'Table 21a'!D43,IF($B$5=$A$2,'Table 21b'!D43,IF($B$5=$A$3,'Table 21c'!D43)))</f>
        <v>0</v>
      </c>
      <c r="F47" s="926">
        <f>IF($B$5=$A$1,'Table 21a'!E43,IF($B$5=$A$2,'Table 21b'!E43,IF($B$5=$A$3,'Table 21c'!E43)))</f>
        <v>0</v>
      </c>
      <c r="G47" s="967">
        <f>IF($B$5=$A$1,'Table 21a'!F43,IF($B$5=$A$2,'Table 21b'!F43,IF($B$5=$A$3,'Table 21c'!F43)))</f>
        <v>0</v>
      </c>
      <c r="H47" s="964">
        <f>IF($B$5=$A$1,'Table 21a'!G43,IF($B$5=$A$2,'Table 21b'!G43,IF($B$5=$A$3,'Table 21c'!G43)))</f>
        <v>0</v>
      </c>
      <c r="I47" s="965">
        <f>IF($B$5=$A$1,'Table 21a'!H43,IF($B$5=$A$2,'Table 21b'!H43,IF($B$5=$A$3,'Table 21c'!H43)))</f>
        <v>0</v>
      </c>
      <c r="J47" s="965">
        <f>IF($B$5=$A$1,'Table 21a'!I43,IF($B$5=$A$2,'Table 21b'!I43,IF($B$5=$A$3,'Table 21c'!I43)))</f>
        <v>0</v>
      </c>
      <c r="K47" s="965">
        <f>IF($B$5=$A$1,'Table 21a'!J43,IF($B$5=$A$2,'Table 21b'!J43,IF($B$5=$A$3,'Table 21c'!J43)))</f>
        <v>0</v>
      </c>
      <c r="L47" s="966">
        <f>IF($B$5=$A$1,'Table 21a'!K43,IF($B$5=$A$2,'Table 21b'!K43,IF($B$5=$A$3,'Table 21c'!K43)))</f>
        <v>0</v>
      </c>
      <c r="N47" s="225"/>
    </row>
    <row r="48" spans="2:14">
      <c r="B48" s="44" t="s">
        <v>133</v>
      </c>
      <c r="C48" s="971">
        <f>IF($B$5=$A$1,'Table 21a'!B44,IF($B$5=$A$2,'Table 21b'!B44,IF($B$5=$A$3,'Table 21c'!B44)))</f>
        <v>0</v>
      </c>
      <c r="D48" s="926">
        <f>IF($B$5=$A$1,'Table 21a'!C44,IF($B$5=$A$2,'Table 21b'!C44,IF($B$5=$A$3,'Table 21c'!C44)))</f>
        <v>0</v>
      </c>
      <c r="E48" s="926">
        <f>IF($B$5=$A$1,'Table 21a'!D44,IF($B$5=$A$2,'Table 21b'!D44,IF($B$5=$A$3,'Table 21c'!D44)))</f>
        <v>0</v>
      </c>
      <c r="F48" s="926">
        <f>IF($B$5=$A$1,'Table 21a'!E44,IF($B$5=$A$2,'Table 21b'!E44,IF($B$5=$A$3,'Table 21c'!E44)))</f>
        <v>0</v>
      </c>
      <c r="G48" s="967">
        <f>IF($B$5=$A$1,'Table 21a'!F44,IF($B$5=$A$2,'Table 21b'!F44,IF($B$5=$A$3,'Table 21c'!F44)))</f>
        <v>0</v>
      </c>
      <c r="H48" s="964">
        <f>IF($B$5=$A$1,'Table 21a'!G44,IF($B$5=$A$2,'Table 21b'!G44,IF($B$5=$A$3,'Table 21c'!G44)))</f>
        <v>0</v>
      </c>
      <c r="I48" s="965">
        <f>IF($B$5=$A$1,'Table 21a'!H44,IF($B$5=$A$2,'Table 21b'!H44,IF($B$5=$A$3,'Table 21c'!H44)))</f>
        <v>0</v>
      </c>
      <c r="J48" s="965">
        <f>IF($B$5=$A$1,'Table 21a'!I44,IF($B$5=$A$2,'Table 21b'!I44,IF($B$5=$A$3,'Table 21c'!I44)))</f>
        <v>0</v>
      </c>
      <c r="K48" s="965">
        <f>IF($B$5=$A$1,'Table 21a'!J44,IF($B$5=$A$2,'Table 21b'!J44,IF($B$5=$A$3,'Table 21c'!J44)))</f>
        <v>0</v>
      </c>
      <c r="L48" s="966">
        <f>IF($B$5=$A$1,'Table 21a'!K44,IF($B$5=$A$2,'Table 21b'!K44,IF($B$5=$A$3,'Table 21c'!K44)))</f>
        <v>0</v>
      </c>
      <c r="N48" s="225"/>
    </row>
    <row r="49" spans="2:14">
      <c r="B49" s="622" t="s">
        <v>20</v>
      </c>
      <c r="C49" s="925">
        <f>IF($B$5=$A$1,'Table 21a'!B45,IF($B$5=$A$2,'Table 21b'!B45,IF($B$5=$A$3,'Table 21c'!B45)))</f>
        <v>102</v>
      </c>
      <c r="D49" s="925">
        <f>IF($B$5=$A$1,'Table 21a'!C45,IF($B$5=$A$2,'Table 21b'!C45,IF($B$5=$A$3,'Table 21c'!C45)))</f>
        <v>936</v>
      </c>
      <c r="E49" s="925">
        <f>IF($B$5=$A$1,'Table 21a'!D45,IF($B$5=$A$2,'Table 21b'!D45,IF($B$5=$A$3,'Table 21c'!D45)))</f>
        <v>980</v>
      </c>
      <c r="F49" s="925">
        <f>IF($B$5=$A$1,'Table 21a'!E45,IF($B$5=$A$2,'Table 21b'!E45,IF($B$5=$A$3,'Table 21c'!E45)))</f>
        <v>1259</v>
      </c>
      <c r="G49" s="958">
        <f>IF($B$5=$A$1,'Table 21a'!F45,IF($B$5=$A$2,'Table 21b'!F45,IF($B$5=$A$3,'Table 21c'!F45)))</f>
        <v>3279</v>
      </c>
      <c r="H49" s="968">
        <f>IF($B$5=$A$1,'Table 21a'!G45,IF($B$5=$A$2,'Table 21b'!G45,IF($B$5=$A$3,'Table 21c'!G45)))</f>
        <v>7.4344023323615156</v>
      </c>
      <c r="I49" s="969">
        <f>IF($B$5=$A$1,'Table 21a'!H45,IF($B$5=$A$2,'Table 21b'!H45,IF($B$5=$A$3,'Table 21c'!H45)))</f>
        <v>17.733990147783253</v>
      </c>
      <c r="J49" s="969">
        <f>IF($B$5=$A$1,'Table 21a'!I45,IF($B$5=$A$2,'Table 21b'!I45,IF($B$5=$A$3,'Table 21c'!I45)))</f>
        <v>18.37614850928183</v>
      </c>
      <c r="K49" s="969">
        <f>IF($B$5=$A$1,'Table 21a'!J45,IF($B$5=$A$2,'Table 21b'!J45,IF($B$5=$A$3,'Table 21c'!J45)))</f>
        <v>19.776939993716621</v>
      </c>
      <c r="L49" s="970">
        <f>IF($B$5=$A$1,'Table 21a'!K45,IF($B$5=$A$2,'Table 21b'!K45,IF($B$5=$A$3,'Table 21c'!K45)))</f>
        <v>17.865315462569466</v>
      </c>
      <c r="N49" s="225"/>
    </row>
    <row r="50" spans="2:14">
      <c r="B50" s="45" t="s">
        <v>175</v>
      </c>
      <c r="C50" s="962">
        <f>IF($B$5=$A$1,'Table 21a'!B46,IF($B$5=$A$2,'Table 21b'!B46,IF($B$5=$A$3,'Table 21c'!B46)))</f>
        <v>0</v>
      </c>
      <c r="D50" s="962">
        <f>IF($B$5=$A$1,'Table 21a'!C46,IF($B$5=$A$2,'Table 21b'!C46,IF($B$5=$A$3,'Table 21c'!C46)))</f>
        <v>0</v>
      </c>
      <c r="E50" s="962">
        <f>IF($B$5=$A$1,'Table 21a'!D46,IF($B$5=$A$2,'Table 21b'!D46,IF($B$5=$A$3,'Table 21c'!D46)))</f>
        <v>0</v>
      </c>
      <c r="F50" s="962">
        <f>IF($B$5=$A$1,'Table 21a'!E46,IF($B$5=$A$2,'Table 21b'!E46,IF($B$5=$A$3,'Table 21c'!E46)))</f>
        <v>0</v>
      </c>
      <c r="G50" s="963">
        <f>IF($B$5=$A$1,'Table 21a'!F46,IF($B$5=$A$2,'Table 21b'!F46,IF($B$5=$A$3,'Table 21c'!F46)))</f>
        <v>0</v>
      </c>
      <c r="H50" s="964">
        <f>IF($B$5=$A$1,'Table 21a'!G46,IF($B$5=$A$2,'Table 21b'!G46,IF($B$5=$A$3,'Table 21c'!G46)))</f>
        <v>0</v>
      </c>
      <c r="I50" s="965">
        <f>IF($B$5=$A$1,'Table 21a'!H46,IF($B$5=$A$2,'Table 21b'!H46,IF($B$5=$A$3,'Table 21c'!H46)))</f>
        <v>0</v>
      </c>
      <c r="J50" s="965">
        <f>IF($B$5=$A$1,'Table 21a'!I46,IF($B$5=$A$2,'Table 21b'!I46,IF($B$5=$A$3,'Table 21c'!I46)))</f>
        <v>0</v>
      </c>
      <c r="K50" s="965">
        <f>IF($B$5=$A$1,'Table 21a'!J46,IF($B$5=$A$2,'Table 21b'!J46,IF($B$5=$A$3,'Table 21c'!J46)))</f>
        <v>0</v>
      </c>
      <c r="L50" s="966">
        <f>IF($B$5=$A$1,'Table 21a'!K46,IF($B$5=$A$2,'Table 21b'!K46,IF($B$5=$A$3,'Table 21c'!K46)))</f>
        <v>0</v>
      </c>
      <c r="N50" s="225"/>
    </row>
    <row r="51" spans="2:14">
      <c r="B51" s="36" t="s">
        <v>176</v>
      </c>
      <c r="C51" s="962">
        <f>IF($B$5=$A$1,'Table 21a'!B47,IF($B$5=$A$2,'Table 21b'!B47,IF($B$5=$A$3,'Table 21c'!B47)))</f>
        <v>0</v>
      </c>
      <c r="D51" s="962">
        <f>IF($B$5=$A$1,'Table 21a'!C47,IF($B$5=$A$2,'Table 21b'!C47,IF($B$5=$A$3,'Table 21c'!C47)))</f>
        <v>0</v>
      </c>
      <c r="E51" s="962">
        <f>IF($B$5=$A$1,'Table 21a'!D47,IF($B$5=$A$2,'Table 21b'!D47,IF($B$5=$A$3,'Table 21c'!D47)))</f>
        <v>0</v>
      </c>
      <c r="F51" s="962">
        <f>IF($B$5=$A$1,'Table 21a'!E47,IF($B$5=$A$2,'Table 21b'!E47,IF($B$5=$A$3,'Table 21c'!E47)))</f>
        <v>0</v>
      </c>
      <c r="G51" s="963">
        <f>IF($B$5=$A$1,'Table 21a'!F47,IF($B$5=$A$2,'Table 21b'!F47,IF($B$5=$A$3,'Table 21c'!F47)))</f>
        <v>0</v>
      </c>
      <c r="H51" s="964">
        <f>IF($B$5=$A$1,'Table 21a'!G47,IF($B$5=$A$2,'Table 21b'!G47,IF($B$5=$A$3,'Table 21c'!G47)))</f>
        <v>0</v>
      </c>
      <c r="I51" s="965">
        <f>IF($B$5=$A$1,'Table 21a'!H47,IF($B$5=$A$2,'Table 21b'!H47,IF($B$5=$A$3,'Table 21c'!H47)))</f>
        <v>0</v>
      </c>
      <c r="J51" s="965">
        <f>IF($B$5=$A$1,'Table 21a'!I47,IF($B$5=$A$2,'Table 21b'!I47,IF($B$5=$A$3,'Table 21c'!I47)))</f>
        <v>0</v>
      </c>
      <c r="K51" s="965">
        <f>IF($B$5=$A$1,'Table 21a'!J47,IF($B$5=$A$2,'Table 21b'!J47,IF($B$5=$A$3,'Table 21c'!J47)))</f>
        <v>0</v>
      </c>
      <c r="L51" s="966">
        <f>IF($B$5=$A$1,'Table 21a'!K47,IF($B$5=$A$2,'Table 21b'!K47,IF($B$5=$A$3,'Table 21c'!K47)))</f>
        <v>0</v>
      </c>
      <c r="N51" s="225"/>
    </row>
    <row r="52" spans="2:14">
      <c r="B52" s="45" t="s">
        <v>177</v>
      </c>
      <c r="C52" s="972">
        <f>IF($B$5=$A$1,'Table 21a'!B48,IF($B$5=$A$2,'Table 21b'!B48,IF($B$5=$A$3,'Table 21c'!B48)))</f>
        <v>0</v>
      </c>
      <c r="D52" s="972">
        <f>IF($B$5=$A$1,'Table 21a'!C48,IF($B$5=$A$2,'Table 21b'!C48,IF($B$5=$A$3,'Table 21c'!C48)))</f>
        <v>0</v>
      </c>
      <c r="E52" s="972">
        <f>IF($B$5=$A$1,'Table 21a'!D48,IF($B$5=$A$2,'Table 21b'!D48,IF($B$5=$A$3,'Table 21c'!D48)))</f>
        <v>0</v>
      </c>
      <c r="F52" s="972">
        <f>IF($B$5=$A$1,'Table 21a'!E48,IF($B$5=$A$2,'Table 21b'!E48,IF($B$5=$A$3,'Table 21c'!E48)))</f>
        <v>0</v>
      </c>
      <c r="G52" s="973">
        <f>IF($B$5=$A$1,'Table 21a'!F48,IF($B$5=$A$2,'Table 21b'!F48,IF($B$5=$A$3,'Table 21c'!F48)))</f>
        <v>0</v>
      </c>
      <c r="H52" s="964">
        <f>IF($B$5=$A$1,'Table 21a'!G48,IF($B$5=$A$2,'Table 21b'!G48,IF($B$5=$A$3,'Table 21c'!G48)))</f>
        <v>0</v>
      </c>
      <c r="I52" s="965">
        <f>IF($B$5=$A$1,'Table 21a'!H48,IF($B$5=$A$2,'Table 21b'!H48,IF($B$5=$A$3,'Table 21c'!H48)))</f>
        <v>0</v>
      </c>
      <c r="J52" s="965">
        <f>IF($B$5=$A$1,'Table 21a'!I48,IF($B$5=$A$2,'Table 21b'!I48,IF($B$5=$A$3,'Table 21c'!I48)))</f>
        <v>0</v>
      </c>
      <c r="K52" s="965">
        <f>IF($B$5=$A$1,'Table 21a'!J48,IF($B$5=$A$2,'Table 21b'!J48,IF($B$5=$A$3,'Table 21c'!J48)))</f>
        <v>0</v>
      </c>
      <c r="L52" s="966">
        <f>IF($B$5=$A$1,'Table 21a'!K48,IF($B$5=$A$2,'Table 21b'!K48,IF($B$5=$A$3,'Table 21c'!K48)))</f>
        <v>0</v>
      </c>
      <c r="N52" s="225"/>
    </row>
    <row r="53" spans="2:14">
      <c r="B53" s="45" t="s">
        <v>191</v>
      </c>
      <c r="C53" s="972">
        <f>IF($B$5=$A$1,'Table 21a'!B49,IF($B$5=$A$2,'Table 21b'!B49,IF($B$5=$A$3,'Table 21c'!B49)))</f>
        <v>100</v>
      </c>
      <c r="D53" s="972">
        <f>IF($B$5=$A$1,'Table 21a'!C49,IF($B$5=$A$2,'Table 21b'!C49,IF($B$5=$A$3,'Table 21c'!C49)))</f>
        <v>926</v>
      </c>
      <c r="E53" s="972">
        <f>IF($B$5=$A$1,'Table 21a'!D49,IF($B$5=$A$2,'Table 21b'!D49,IF($B$5=$A$3,'Table 21c'!D49)))</f>
        <v>967</v>
      </c>
      <c r="F53" s="972">
        <f>IF($B$5=$A$1,'Table 21a'!E49,IF($B$5=$A$2,'Table 21b'!E49,IF($B$5=$A$3,'Table 21c'!E49)))</f>
        <v>1222</v>
      </c>
      <c r="G53" s="967">
        <f>IF($B$5=$A$1,'Table 21a'!F49,IF($B$5=$A$2,'Table 21b'!F49,IF($B$5=$A$3,'Table 21c'!F49)))</f>
        <v>3217</v>
      </c>
      <c r="H53" s="964">
        <f>IF($B$5=$A$1,'Table 21a'!G49,IF($B$5=$A$2,'Table 21b'!G49,IF($B$5=$A$3,'Table 21c'!G49)))</f>
        <v>7.2886297376093294</v>
      </c>
      <c r="I53" s="965">
        <f>IF($B$5=$A$1,'Table 21a'!H49,IF($B$5=$A$2,'Table 21b'!H49,IF($B$5=$A$3,'Table 21c'!H49)))</f>
        <v>17.544524441076163</v>
      </c>
      <c r="J53" s="965">
        <f>IF($B$5=$A$1,'Table 21a'!I49,IF($B$5=$A$2,'Table 21b'!I49,IF($B$5=$A$3,'Table 21c'!I49)))</f>
        <v>18.132383273954623</v>
      </c>
      <c r="K53" s="965">
        <f>IF($B$5=$A$1,'Table 21a'!J49,IF($B$5=$A$2,'Table 21b'!J49,IF($B$5=$A$3,'Table 21c'!J49)))</f>
        <v>19.195727301288095</v>
      </c>
      <c r="L53" s="966">
        <f>IF($B$5=$A$1,'Table 21a'!K49,IF($B$5=$A$2,'Table 21b'!K49,IF($B$5=$A$3,'Table 21c'!K49)))</f>
        <v>17.527514438269588</v>
      </c>
      <c r="N53" s="225"/>
    </row>
    <row r="54" spans="2:14">
      <c r="B54" s="45" t="s">
        <v>178</v>
      </c>
      <c r="C54" s="972">
        <f>IF($B$5=$A$1,'Table 21a'!B50,IF($B$5=$A$2,'Table 21b'!B50,IF($B$5=$A$3,'Table 21c'!B50)))</f>
        <v>0</v>
      </c>
      <c r="D54" s="972">
        <f>IF($B$5=$A$1,'Table 21a'!C50,IF($B$5=$A$2,'Table 21b'!C50,IF($B$5=$A$3,'Table 21c'!C50)))</f>
        <v>1</v>
      </c>
      <c r="E54" s="972">
        <f>IF($B$5=$A$1,'Table 21a'!D50,IF($B$5=$A$2,'Table 21b'!D50,IF($B$5=$A$3,'Table 21c'!D50)))</f>
        <v>2</v>
      </c>
      <c r="F54" s="972">
        <f>IF($B$5=$A$1,'Table 21a'!E50,IF($B$5=$A$2,'Table 21b'!E50,IF($B$5=$A$3,'Table 21c'!E50)))</f>
        <v>0</v>
      </c>
      <c r="G54" s="967">
        <f>IF($B$5=$A$1,'Table 21a'!F50,IF($B$5=$A$2,'Table 21b'!F50,IF($B$5=$A$3,'Table 21c'!F50)))</f>
        <v>3</v>
      </c>
      <c r="H54" s="964">
        <f>IF($B$5=$A$1,'Table 21a'!G50,IF($B$5=$A$2,'Table 21b'!G50,IF($B$5=$A$3,'Table 21c'!G50)))</f>
        <v>0</v>
      </c>
      <c r="I54" s="965">
        <f>IF($B$5=$A$1,'Table 21a'!H50,IF($B$5=$A$2,'Table 21b'!H50,IF($B$5=$A$3,'Table 21c'!H50)))</f>
        <v>1.8946570670708603E-2</v>
      </c>
      <c r="J54" s="965">
        <f>IF($B$5=$A$1,'Table 21a'!I50,IF($B$5=$A$2,'Table 21b'!I50,IF($B$5=$A$3,'Table 21c'!I50)))</f>
        <v>3.7502343896493533E-2</v>
      </c>
      <c r="K54" s="965">
        <f>IF($B$5=$A$1,'Table 21a'!J50,IF($B$5=$A$2,'Table 21b'!J50,IF($B$5=$A$3,'Table 21c'!J50)))</f>
        <v>0</v>
      </c>
      <c r="L54" s="966">
        <f>IF($B$5=$A$1,'Table 21a'!K50,IF($B$5=$A$2,'Table 21b'!K50,IF($B$5=$A$3,'Table 21c'!K50)))</f>
        <v>1.6345210853220007E-2</v>
      </c>
      <c r="N54" s="225"/>
    </row>
    <row r="55" spans="2:14">
      <c r="B55" s="45" t="s">
        <v>179</v>
      </c>
      <c r="C55" s="972">
        <f>IF($B$5=$A$1,'Table 21a'!B51,IF($B$5=$A$2,'Table 21b'!B51,IF($B$5=$A$3,'Table 21c'!B51)))</f>
        <v>0</v>
      </c>
      <c r="D55" s="972">
        <f>IF($B$5=$A$1,'Table 21a'!C51,IF($B$5=$A$2,'Table 21b'!C51,IF($B$5=$A$3,'Table 21c'!C51)))</f>
        <v>0</v>
      </c>
      <c r="E55" s="972">
        <f>IF($B$5=$A$1,'Table 21a'!D51,IF($B$5=$A$2,'Table 21b'!D51,IF($B$5=$A$3,'Table 21c'!D51)))</f>
        <v>0</v>
      </c>
      <c r="F55" s="972">
        <f>IF($B$5=$A$1,'Table 21a'!E51,IF($B$5=$A$2,'Table 21b'!E51,IF($B$5=$A$3,'Table 21c'!E51)))</f>
        <v>0</v>
      </c>
      <c r="G55" s="967">
        <f>IF($B$5=$A$1,'Table 21a'!F51,IF($B$5=$A$2,'Table 21b'!F51,IF($B$5=$A$3,'Table 21c'!F51)))</f>
        <v>0</v>
      </c>
      <c r="H55" s="964">
        <f>IF($B$5=$A$1,'Table 21a'!G51,IF($B$5=$A$2,'Table 21b'!G51,IF($B$5=$A$3,'Table 21c'!G51)))</f>
        <v>0</v>
      </c>
      <c r="I55" s="965">
        <f>IF($B$5=$A$1,'Table 21a'!H51,IF($B$5=$A$2,'Table 21b'!H51,IF($B$5=$A$3,'Table 21c'!H51)))</f>
        <v>0</v>
      </c>
      <c r="J55" s="965">
        <f>IF($B$5=$A$1,'Table 21a'!I51,IF($B$5=$A$2,'Table 21b'!I51,IF($B$5=$A$3,'Table 21c'!I51)))</f>
        <v>0</v>
      </c>
      <c r="K55" s="965">
        <f>IF($B$5=$A$1,'Table 21a'!J51,IF($B$5=$A$2,'Table 21b'!J51,IF($B$5=$A$3,'Table 21c'!J51)))</f>
        <v>0</v>
      </c>
      <c r="L55" s="966">
        <f>IF($B$5=$A$1,'Table 21a'!K51,IF($B$5=$A$2,'Table 21b'!K51,IF($B$5=$A$3,'Table 21c'!K51)))</f>
        <v>0</v>
      </c>
      <c r="N55" s="225"/>
    </row>
    <row r="56" spans="2:14">
      <c r="B56" s="45" t="s">
        <v>180</v>
      </c>
      <c r="C56" s="972">
        <f>IF($B$5=$A$1,'Table 21a'!B52,IF($B$5=$A$2,'Table 21b'!B52,IF($B$5=$A$3,'Table 21c'!B52)))</f>
        <v>0</v>
      </c>
      <c r="D56" s="972">
        <f>IF($B$5=$A$1,'Table 21a'!C52,IF($B$5=$A$2,'Table 21b'!C52,IF($B$5=$A$3,'Table 21c'!C52)))</f>
        <v>0</v>
      </c>
      <c r="E56" s="972">
        <f>IF($B$5=$A$1,'Table 21a'!D52,IF($B$5=$A$2,'Table 21b'!D52,IF($B$5=$A$3,'Table 21c'!D52)))</f>
        <v>0</v>
      </c>
      <c r="F56" s="972">
        <f>IF($B$5=$A$1,'Table 21a'!E52,IF($B$5=$A$2,'Table 21b'!E52,IF($B$5=$A$3,'Table 21c'!E52)))</f>
        <v>0</v>
      </c>
      <c r="G56" s="967">
        <f>IF($B$5=$A$1,'Table 21a'!F52,IF($B$5=$A$2,'Table 21b'!F52,IF($B$5=$A$3,'Table 21c'!F52)))</f>
        <v>0</v>
      </c>
      <c r="H56" s="964">
        <f>IF($B$5=$A$1,'Table 21a'!G52,IF($B$5=$A$2,'Table 21b'!G52,IF($B$5=$A$3,'Table 21c'!G52)))</f>
        <v>0</v>
      </c>
      <c r="I56" s="965">
        <f>IF($B$5=$A$1,'Table 21a'!H52,IF($B$5=$A$2,'Table 21b'!H52,IF($B$5=$A$3,'Table 21c'!H52)))</f>
        <v>0</v>
      </c>
      <c r="J56" s="965">
        <f>IF($B$5=$A$1,'Table 21a'!I52,IF($B$5=$A$2,'Table 21b'!I52,IF($B$5=$A$3,'Table 21c'!I52)))</f>
        <v>0</v>
      </c>
      <c r="K56" s="965">
        <f>IF($B$5=$A$1,'Table 21a'!J52,IF($B$5=$A$2,'Table 21b'!J52,IF($B$5=$A$3,'Table 21c'!J52)))</f>
        <v>0</v>
      </c>
      <c r="L56" s="966">
        <f>IF($B$5=$A$1,'Table 21a'!K52,IF($B$5=$A$2,'Table 21b'!K52,IF($B$5=$A$3,'Table 21c'!K52)))</f>
        <v>0</v>
      </c>
      <c r="N56" s="225"/>
    </row>
    <row r="57" spans="2:14">
      <c r="B57" s="46" t="s">
        <v>192</v>
      </c>
      <c r="C57" s="974">
        <f>IF($B$5=$A$1,'Table 21a'!B53,IF($B$5=$A$2,'Table 21b'!B53,IF($B$5=$A$3,'Table 21c'!B53)))</f>
        <v>2</v>
      </c>
      <c r="D57" s="975">
        <f>IF($B$5=$A$1,'Table 21a'!C53,IF($B$5=$A$2,'Table 21b'!C53,IF($B$5=$A$3,'Table 21c'!C53)))</f>
        <v>9</v>
      </c>
      <c r="E57" s="975">
        <f>IF($B$5=$A$1,'Table 21a'!D53,IF($B$5=$A$2,'Table 21b'!D53,IF($B$5=$A$3,'Table 21c'!D53)))</f>
        <v>11</v>
      </c>
      <c r="F57" s="975">
        <f>IF($B$5=$A$1,'Table 21a'!E53,IF($B$5=$A$2,'Table 21b'!E53,IF($B$5=$A$3,'Table 21c'!E53)))</f>
        <v>37</v>
      </c>
      <c r="G57" s="976">
        <f>IF($B$5=$A$1,'Table 21a'!F53,IF($B$5=$A$2,'Table 21b'!F53,IF($B$5=$A$3,'Table 21c'!F53)))</f>
        <v>59</v>
      </c>
      <c r="H57" s="977">
        <f>IF($B$5=$A$1,'Table 21a'!G53,IF($B$5=$A$2,'Table 21b'!G53,IF($B$5=$A$3,'Table 21c'!G53)))</f>
        <v>0.1457725947521866</v>
      </c>
      <c r="I57" s="978">
        <f>IF($B$5=$A$1,'Table 21a'!H53,IF($B$5=$A$2,'Table 21b'!H53,IF($B$5=$A$3,'Table 21c'!H53)))</f>
        <v>0.17051913603637742</v>
      </c>
      <c r="J57" s="978">
        <f>IF($B$5=$A$1,'Table 21a'!I53,IF($B$5=$A$2,'Table 21b'!I53,IF($B$5=$A$3,'Table 21c'!I53)))</f>
        <v>0.20626289143071441</v>
      </c>
      <c r="K57" s="978">
        <f>IF($B$5=$A$1,'Table 21a'!J53,IF($B$5=$A$2,'Table 21b'!J53,IF($B$5=$A$3,'Table 21c'!J53)))</f>
        <v>0.58121269242852658</v>
      </c>
      <c r="L57" s="979">
        <f>IF($B$5=$A$1,'Table 21a'!K53,IF($B$5=$A$2,'Table 21b'!K53,IF($B$5=$A$3,'Table 21c'!K53)))</f>
        <v>0.32145581344666013</v>
      </c>
      <c r="N57" s="225"/>
    </row>
    <row r="58" spans="2:14" s="124" customFormat="1" ht="11.25" customHeight="1">
      <c r="B58" s="303" t="s">
        <v>355</v>
      </c>
      <c r="C58" s="99"/>
      <c r="D58" s="99"/>
      <c r="E58" s="99"/>
      <c r="F58" s="99"/>
      <c r="G58" s="99"/>
      <c r="H58" s="99"/>
      <c r="I58" s="99"/>
      <c r="J58" s="99"/>
      <c r="K58" s="99"/>
      <c r="L58" s="99"/>
      <c r="N58" s="225"/>
    </row>
    <row r="59" spans="2:14" s="124" customFormat="1" ht="11"/>
    <row r="60" spans="2:14">
      <c r="B60" s="124"/>
    </row>
    <row r="61" spans="2:14">
      <c r="B61" s="124"/>
    </row>
    <row r="62" spans="2:14">
      <c r="B62" s="124"/>
    </row>
  </sheetData>
  <sheetProtection password="ECB4" sheet="1" objects="1" scenarios="1"/>
  <dataValidations count="1">
    <dataValidation type="list" allowBlank="1" showInputMessage="1" showErrorMessage="1" sqref="B5" xr:uid="{00000000-0002-0000-2C00-000000000000}">
      <formula1>$A$1:$A$3</formula1>
    </dataValidation>
  </dataValidations>
  <hyperlinks>
    <hyperlink ref="B1" location="Contents!A1" display="Return to index" xr:uid="{00000000-0004-0000-2C00-000000000000}"/>
  </hyperlinks>
  <pageMargins left="0.74803149606299213" right="0.74803149606299213" top="0.98425196850393704" bottom="0.98425196850393704" header="0.51181102362204722" footer="0.51181102362204722"/>
  <pageSetup paperSize="9" scale="75"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37">
    <tabColor rgb="FF92D050"/>
    <pageSetUpPr fitToPage="1"/>
  </sheetPr>
  <dimension ref="A1:M58"/>
  <sheetViews>
    <sheetView showGridLines="0" workbookViewId="0">
      <selection activeCell="L6" sqref="L6"/>
    </sheetView>
  </sheetViews>
  <sheetFormatPr baseColWidth="10" defaultColWidth="9.1640625" defaultRowHeight="13"/>
  <cols>
    <col min="1" max="1" width="35.1640625" style="99" customWidth="1"/>
    <col min="2" max="11" width="8.1640625" style="99" customWidth="1"/>
    <col min="12" max="16384" width="9.1640625" style="99"/>
  </cols>
  <sheetData>
    <row r="1" spans="1:13">
      <c r="A1" s="137" t="s">
        <v>89</v>
      </c>
    </row>
    <row r="2" spans="1:13" ht="14">
      <c r="A2" s="33" t="s">
        <v>499</v>
      </c>
      <c r="B2" s="37"/>
      <c r="C2" s="37"/>
      <c r="D2" s="37"/>
      <c r="E2" s="37"/>
      <c r="F2" s="37"/>
      <c r="G2" s="37"/>
      <c r="H2" s="37"/>
      <c r="I2" s="37"/>
      <c r="J2" s="38"/>
      <c r="K2" s="38"/>
    </row>
    <row r="3" spans="1:13">
      <c r="A3" s="160"/>
      <c r="B3" s="161"/>
      <c r="C3" s="162"/>
      <c r="D3" s="162"/>
      <c r="E3" s="161"/>
      <c r="F3" s="163" t="s">
        <v>23</v>
      </c>
      <c r="G3" s="161"/>
      <c r="H3" s="161"/>
      <c r="I3" s="162"/>
      <c r="J3" s="164"/>
      <c r="K3" s="163" t="s">
        <v>26</v>
      </c>
    </row>
    <row r="4" spans="1:13">
      <c r="A4" s="128" t="s">
        <v>30</v>
      </c>
      <c r="B4" s="39" t="s">
        <v>31</v>
      </c>
      <c r="C4" s="40" t="s">
        <v>32</v>
      </c>
      <c r="D4" s="40" t="s">
        <v>29</v>
      </c>
      <c r="E4" s="39" t="s">
        <v>280</v>
      </c>
      <c r="F4" s="39" t="s">
        <v>33</v>
      </c>
      <c r="G4" s="314" t="s">
        <v>31</v>
      </c>
      <c r="H4" s="488" t="s">
        <v>32</v>
      </c>
      <c r="I4" s="758" t="s">
        <v>29</v>
      </c>
      <c r="J4" s="313" t="s">
        <v>280</v>
      </c>
      <c r="K4" s="489" t="s">
        <v>9</v>
      </c>
    </row>
    <row r="5" spans="1:13">
      <c r="A5" s="721" t="s">
        <v>138</v>
      </c>
      <c r="B5" s="640">
        <v>1163</v>
      </c>
      <c r="C5" s="640">
        <v>3807</v>
      </c>
      <c r="D5" s="640">
        <v>3245</v>
      </c>
      <c r="E5" s="640">
        <v>3861</v>
      </c>
      <c r="F5" s="732">
        <v>12081</v>
      </c>
      <c r="G5" s="744">
        <v>100</v>
      </c>
      <c r="H5" s="745">
        <v>100</v>
      </c>
      <c r="I5" s="745">
        <v>100</v>
      </c>
      <c r="J5" s="745">
        <v>100</v>
      </c>
      <c r="K5" s="746">
        <v>100</v>
      </c>
      <c r="L5" s="225"/>
      <c r="M5" s="225"/>
    </row>
    <row r="6" spans="1:13" ht="22.5" customHeight="1">
      <c r="A6" s="43" t="s">
        <v>11</v>
      </c>
      <c r="B6" s="345">
        <v>858</v>
      </c>
      <c r="C6" s="345">
        <v>2337</v>
      </c>
      <c r="D6" s="345">
        <v>1673</v>
      </c>
      <c r="E6" s="345">
        <v>1573</v>
      </c>
      <c r="F6" s="346">
        <v>6442</v>
      </c>
      <c r="G6" s="859">
        <v>73.774720550300941</v>
      </c>
      <c r="H6" s="860">
        <v>61.386918833727343</v>
      </c>
      <c r="I6" s="860">
        <v>51.556240369799688</v>
      </c>
      <c r="J6" s="860">
        <v>40.74074074074074</v>
      </c>
      <c r="K6" s="861">
        <v>53.323400380763189</v>
      </c>
      <c r="M6" s="225"/>
    </row>
    <row r="7" spans="1:13">
      <c r="A7" s="622" t="s">
        <v>12</v>
      </c>
      <c r="B7" s="640">
        <v>0</v>
      </c>
      <c r="C7" s="640">
        <v>0</v>
      </c>
      <c r="D7" s="640">
        <v>0</v>
      </c>
      <c r="E7" s="640">
        <v>0</v>
      </c>
      <c r="F7" s="723">
        <v>0</v>
      </c>
      <c r="G7" s="741">
        <v>0</v>
      </c>
      <c r="H7" s="742">
        <v>0</v>
      </c>
      <c r="I7" s="742">
        <v>0</v>
      </c>
      <c r="J7" s="742">
        <v>0</v>
      </c>
      <c r="K7" s="743">
        <v>0</v>
      </c>
      <c r="M7" s="225"/>
    </row>
    <row r="8" spans="1:13">
      <c r="A8" s="44" t="s">
        <v>162</v>
      </c>
      <c r="B8" s="472">
        <v>0</v>
      </c>
      <c r="C8" s="472">
        <v>0</v>
      </c>
      <c r="D8" s="472">
        <v>0</v>
      </c>
      <c r="E8" s="472">
        <v>0</v>
      </c>
      <c r="F8" s="475">
        <v>0</v>
      </c>
      <c r="G8" s="539">
        <v>0</v>
      </c>
      <c r="H8" s="535">
        <v>0</v>
      </c>
      <c r="I8" s="535">
        <v>0</v>
      </c>
      <c r="J8" s="535">
        <v>0</v>
      </c>
      <c r="K8" s="536">
        <v>0</v>
      </c>
      <c r="M8" s="225"/>
    </row>
    <row r="9" spans="1:13">
      <c r="A9" s="44" t="s">
        <v>195</v>
      </c>
      <c r="B9" s="472">
        <v>0</v>
      </c>
      <c r="C9" s="472">
        <v>0</v>
      </c>
      <c r="D9" s="472">
        <v>0</v>
      </c>
      <c r="E9" s="472">
        <v>0</v>
      </c>
      <c r="F9" s="475">
        <v>0</v>
      </c>
      <c r="G9" s="539">
        <v>0</v>
      </c>
      <c r="H9" s="535">
        <v>0</v>
      </c>
      <c r="I9" s="535">
        <v>0</v>
      </c>
      <c r="J9" s="535">
        <v>0</v>
      </c>
      <c r="K9" s="536">
        <v>0</v>
      </c>
      <c r="M9" s="225"/>
    </row>
    <row r="10" spans="1:13">
      <c r="A10" s="44" t="s">
        <v>163</v>
      </c>
      <c r="B10" s="472">
        <v>0</v>
      </c>
      <c r="C10" s="472">
        <v>0</v>
      </c>
      <c r="D10" s="472">
        <v>0</v>
      </c>
      <c r="E10" s="472">
        <v>0</v>
      </c>
      <c r="F10" s="475">
        <v>0</v>
      </c>
      <c r="G10" s="539">
        <v>0</v>
      </c>
      <c r="H10" s="535">
        <v>0</v>
      </c>
      <c r="I10" s="535">
        <v>0</v>
      </c>
      <c r="J10" s="535">
        <v>0</v>
      </c>
      <c r="K10" s="536">
        <v>0</v>
      </c>
      <c r="M10" s="225"/>
    </row>
    <row r="11" spans="1:13">
      <c r="A11" s="44" t="s">
        <v>477</v>
      </c>
      <c r="B11" s="472">
        <v>0</v>
      </c>
      <c r="C11" s="472">
        <v>0</v>
      </c>
      <c r="D11" s="472">
        <v>0</v>
      </c>
      <c r="E11" s="472">
        <v>0</v>
      </c>
      <c r="F11" s="475">
        <v>0</v>
      </c>
      <c r="G11" s="539">
        <v>0</v>
      </c>
      <c r="H11" s="535">
        <v>0</v>
      </c>
      <c r="I11" s="535">
        <v>0</v>
      </c>
      <c r="J11" s="535">
        <v>0</v>
      </c>
      <c r="K11" s="536">
        <v>0</v>
      </c>
      <c r="M11" s="225"/>
    </row>
    <row r="12" spans="1:13">
      <c r="A12" s="44" t="s">
        <v>196</v>
      </c>
      <c r="B12" s="348">
        <v>0</v>
      </c>
      <c r="C12" s="348">
        <v>0</v>
      </c>
      <c r="D12" s="348">
        <v>0</v>
      </c>
      <c r="E12" s="348">
        <v>0</v>
      </c>
      <c r="F12" s="349">
        <v>0</v>
      </c>
      <c r="G12" s="539">
        <v>0</v>
      </c>
      <c r="H12" s="535">
        <v>0</v>
      </c>
      <c r="I12" s="535">
        <v>0</v>
      </c>
      <c r="J12" s="535">
        <v>0</v>
      </c>
      <c r="K12" s="536">
        <v>0</v>
      </c>
      <c r="M12" s="225"/>
    </row>
    <row r="13" spans="1:13">
      <c r="A13" s="622" t="s">
        <v>139</v>
      </c>
      <c r="B13" s="640">
        <v>0</v>
      </c>
      <c r="C13" s="640">
        <v>5</v>
      </c>
      <c r="D13" s="640">
        <v>1</v>
      </c>
      <c r="E13" s="640">
        <v>0</v>
      </c>
      <c r="F13" s="723">
        <v>6</v>
      </c>
      <c r="G13" s="741">
        <v>0</v>
      </c>
      <c r="H13" s="742">
        <v>0.13133701076963489</v>
      </c>
      <c r="I13" s="742">
        <v>3.0816640986132512E-2</v>
      </c>
      <c r="J13" s="742">
        <v>0</v>
      </c>
      <c r="K13" s="743">
        <v>4.9664762850757389E-2</v>
      </c>
      <c r="M13" s="225"/>
    </row>
    <row r="14" spans="1:13">
      <c r="A14" s="44" t="s">
        <v>164</v>
      </c>
      <c r="B14" s="472">
        <v>0</v>
      </c>
      <c r="C14" s="472">
        <v>0</v>
      </c>
      <c r="D14" s="472">
        <v>0</v>
      </c>
      <c r="E14" s="472">
        <v>0</v>
      </c>
      <c r="F14" s="475">
        <v>0</v>
      </c>
      <c r="G14" s="539">
        <v>0</v>
      </c>
      <c r="H14" s="535">
        <v>0</v>
      </c>
      <c r="I14" s="535">
        <v>0</v>
      </c>
      <c r="J14" s="535">
        <v>0</v>
      </c>
      <c r="K14" s="536">
        <v>0</v>
      </c>
      <c r="M14" s="225"/>
    </row>
    <row r="15" spans="1:13">
      <c r="A15" s="44" t="s">
        <v>165</v>
      </c>
      <c r="B15" s="472">
        <v>0</v>
      </c>
      <c r="C15" s="472">
        <v>0</v>
      </c>
      <c r="D15" s="472">
        <v>0</v>
      </c>
      <c r="E15" s="472">
        <v>0</v>
      </c>
      <c r="F15" s="475">
        <v>0</v>
      </c>
      <c r="G15" s="539">
        <v>0</v>
      </c>
      <c r="H15" s="535">
        <v>0</v>
      </c>
      <c r="I15" s="535">
        <v>0</v>
      </c>
      <c r="J15" s="535">
        <v>0</v>
      </c>
      <c r="K15" s="536">
        <v>0</v>
      </c>
      <c r="M15" s="225"/>
    </row>
    <row r="16" spans="1:13">
      <c r="A16" s="159" t="s">
        <v>187</v>
      </c>
      <c r="B16" s="472">
        <v>0</v>
      </c>
      <c r="C16" s="348">
        <v>0</v>
      </c>
      <c r="D16" s="348">
        <v>1</v>
      </c>
      <c r="E16" s="348">
        <v>0</v>
      </c>
      <c r="F16" s="349">
        <v>1</v>
      </c>
      <c r="G16" s="539">
        <v>0</v>
      </c>
      <c r="H16" s="535">
        <v>0</v>
      </c>
      <c r="I16" s="535">
        <v>3.0816640986132512E-2</v>
      </c>
      <c r="J16" s="535">
        <v>0</v>
      </c>
      <c r="K16" s="536">
        <v>8.2774604751262304E-3</v>
      </c>
      <c r="M16" s="225"/>
    </row>
    <row r="17" spans="1:13">
      <c r="A17" s="44" t="s">
        <v>166</v>
      </c>
      <c r="B17" s="348">
        <v>0</v>
      </c>
      <c r="C17" s="348">
        <v>5</v>
      </c>
      <c r="D17" s="348">
        <v>0</v>
      </c>
      <c r="E17" s="348">
        <v>0</v>
      </c>
      <c r="F17" s="349">
        <v>5</v>
      </c>
      <c r="G17" s="539">
        <v>0</v>
      </c>
      <c r="H17" s="535">
        <v>0.13133701076963489</v>
      </c>
      <c r="I17" s="535">
        <v>0</v>
      </c>
      <c r="J17" s="535">
        <v>0</v>
      </c>
      <c r="K17" s="536">
        <v>4.1387302375631159E-2</v>
      </c>
      <c r="M17" s="225"/>
    </row>
    <row r="18" spans="1:13">
      <c r="A18" s="622" t="s">
        <v>13</v>
      </c>
      <c r="B18" s="640">
        <v>89</v>
      </c>
      <c r="C18" s="640">
        <v>310</v>
      </c>
      <c r="D18" s="640">
        <v>377</v>
      </c>
      <c r="E18" s="640">
        <v>414</v>
      </c>
      <c r="F18" s="723">
        <v>1190</v>
      </c>
      <c r="G18" s="738">
        <v>7.6526225279449704</v>
      </c>
      <c r="H18" s="739">
        <v>8.1428946677173624</v>
      </c>
      <c r="I18" s="739">
        <v>11.617873651771957</v>
      </c>
      <c r="J18" s="739">
        <v>10.722610722610723</v>
      </c>
      <c r="K18" s="740">
        <v>9.8501779654002153</v>
      </c>
      <c r="M18" s="225"/>
    </row>
    <row r="19" spans="1:13">
      <c r="A19" s="44" t="s">
        <v>167</v>
      </c>
      <c r="B19" s="472">
        <v>0</v>
      </c>
      <c r="C19" s="472">
        <v>0</v>
      </c>
      <c r="D19" s="472">
        <v>0</v>
      </c>
      <c r="E19" s="472">
        <v>0</v>
      </c>
      <c r="F19" s="349">
        <v>0</v>
      </c>
      <c r="G19" s="539">
        <v>0</v>
      </c>
      <c r="H19" s="535">
        <v>0</v>
      </c>
      <c r="I19" s="535">
        <v>0</v>
      </c>
      <c r="J19" s="535">
        <v>0</v>
      </c>
      <c r="K19" s="536">
        <v>0</v>
      </c>
      <c r="M19" s="225"/>
    </row>
    <row r="20" spans="1:13">
      <c r="A20" s="44" t="s">
        <v>193</v>
      </c>
      <c r="B20" s="348">
        <v>0</v>
      </c>
      <c r="C20" s="348">
        <v>1</v>
      </c>
      <c r="D20" s="348">
        <v>2</v>
      </c>
      <c r="E20" s="348">
        <v>3</v>
      </c>
      <c r="F20" s="349">
        <v>6</v>
      </c>
      <c r="G20" s="539">
        <v>0</v>
      </c>
      <c r="H20" s="535">
        <v>2.6267402153926978E-2</v>
      </c>
      <c r="I20" s="535">
        <v>6.1633281972265024E-2</v>
      </c>
      <c r="J20" s="535">
        <v>7.7700077700077697E-2</v>
      </c>
      <c r="K20" s="536">
        <v>4.9664762850757389E-2</v>
      </c>
      <c r="M20" s="225"/>
    </row>
    <row r="21" spans="1:13">
      <c r="A21" s="36" t="s">
        <v>128</v>
      </c>
      <c r="B21" s="472">
        <v>0</v>
      </c>
      <c r="C21" s="472">
        <v>0</v>
      </c>
      <c r="D21" s="472">
        <v>0</v>
      </c>
      <c r="E21" s="472">
        <v>0</v>
      </c>
      <c r="F21" s="349">
        <v>0</v>
      </c>
      <c r="G21" s="539">
        <v>0</v>
      </c>
      <c r="H21" s="535">
        <v>0</v>
      </c>
      <c r="I21" s="535">
        <v>0</v>
      </c>
      <c r="J21" s="535">
        <v>0</v>
      </c>
      <c r="K21" s="536">
        <v>0</v>
      </c>
      <c r="M21" s="225"/>
    </row>
    <row r="22" spans="1:13">
      <c r="A22" s="36" t="s">
        <v>123</v>
      </c>
      <c r="B22" s="472">
        <v>0</v>
      </c>
      <c r="C22" s="472">
        <v>0</v>
      </c>
      <c r="D22" s="472">
        <v>0</v>
      </c>
      <c r="E22" s="472">
        <v>0</v>
      </c>
      <c r="F22" s="349">
        <v>0</v>
      </c>
      <c r="G22" s="539">
        <v>0</v>
      </c>
      <c r="H22" s="535">
        <v>0</v>
      </c>
      <c r="I22" s="535">
        <v>0</v>
      </c>
      <c r="J22" s="535">
        <v>0</v>
      </c>
      <c r="K22" s="536">
        <v>0</v>
      </c>
      <c r="M22" s="225"/>
    </row>
    <row r="23" spans="1:13">
      <c r="A23" s="44" t="s">
        <v>14</v>
      </c>
      <c r="B23" s="348">
        <v>69</v>
      </c>
      <c r="C23" s="348">
        <v>245</v>
      </c>
      <c r="D23" s="348">
        <v>314</v>
      </c>
      <c r="E23" s="348">
        <v>340</v>
      </c>
      <c r="F23" s="349">
        <v>968</v>
      </c>
      <c r="G23" s="539">
        <v>5.9329320722269996</v>
      </c>
      <c r="H23" s="535">
        <v>6.4355135277121098</v>
      </c>
      <c r="I23" s="535">
        <v>9.676425269645609</v>
      </c>
      <c r="J23" s="535">
        <v>8.8060088060088049</v>
      </c>
      <c r="K23" s="536">
        <v>8.0125817399221919</v>
      </c>
      <c r="M23" s="225"/>
    </row>
    <row r="24" spans="1:13">
      <c r="A24" s="44" t="s">
        <v>15</v>
      </c>
      <c r="B24" s="348">
        <v>14</v>
      </c>
      <c r="C24" s="348">
        <v>50</v>
      </c>
      <c r="D24" s="348">
        <v>53</v>
      </c>
      <c r="E24" s="348">
        <v>57</v>
      </c>
      <c r="F24" s="349">
        <v>174</v>
      </c>
      <c r="G24" s="539">
        <v>1.2037833190025795</v>
      </c>
      <c r="H24" s="535">
        <v>1.3133701076963489</v>
      </c>
      <c r="I24" s="535">
        <v>1.6332819722650229</v>
      </c>
      <c r="J24" s="535">
        <v>1.4763014763014763</v>
      </c>
      <c r="K24" s="536">
        <v>1.4402781226719643</v>
      </c>
      <c r="M24" s="225"/>
    </row>
    <row r="25" spans="1:13">
      <c r="A25" s="44" t="s">
        <v>16</v>
      </c>
      <c r="B25" s="348">
        <v>4</v>
      </c>
      <c r="C25" s="348">
        <v>8</v>
      </c>
      <c r="D25" s="348">
        <v>7</v>
      </c>
      <c r="E25" s="348">
        <v>7</v>
      </c>
      <c r="F25" s="349">
        <v>26</v>
      </c>
      <c r="G25" s="539">
        <v>0.34393809114359414</v>
      </c>
      <c r="H25" s="535">
        <v>0.21013921723141582</v>
      </c>
      <c r="I25" s="535">
        <v>0.21571648690292758</v>
      </c>
      <c r="J25" s="535">
        <v>0.1813001813001813</v>
      </c>
      <c r="K25" s="536">
        <v>0.21521397235328199</v>
      </c>
      <c r="M25" s="225"/>
    </row>
    <row r="26" spans="1:13">
      <c r="A26" s="44" t="s">
        <v>130</v>
      </c>
      <c r="B26" s="348">
        <v>2</v>
      </c>
      <c r="C26" s="348">
        <v>6</v>
      </c>
      <c r="D26" s="348">
        <v>1</v>
      </c>
      <c r="E26" s="348">
        <v>7</v>
      </c>
      <c r="F26" s="349">
        <v>16</v>
      </c>
      <c r="G26" s="539">
        <v>0.17196904557179707</v>
      </c>
      <c r="H26" s="535">
        <v>0.15760441292356187</v>
      </c>
      <c r="I26" s="535">
        <v>3.0816640986132512E-2</v>
      </c>
      <c r="J26" s="535">
        <v>0.1813001813001813</v>
      </c>
      <c r="K26" s="536">
        <v>0.13243936760201969</v>
      </c>
      <c r="M26" s="225"/>
    </row>
    <row r="27" spans="1:13">
      <c r="A27" s="622" t="s">
        <v>140</v>
      </c>
      <c r="B27" s="640">
        <v>27</v>
      </c>
      <c r="C27" s="640">
        <v>38</v>
      </c>
      <c r="D27" s="640">
        <v>21</v>
      </c>
      <c r="E27" s="640">
        <v>22</v>
      </c>
      <c r="F27" s="723">
        <v>108</v>
      </c>
      <c r="G27" s="738">
        <v>2.3215821152192606</v>
      </c>
      <c r="H27" s="739">
        <v>0.99816128184922503</v>
      </c>
      <c r="I27" s="739">
        <v>0.64714946070878276</v>
      </c>
      <c r="J27" s="739">
        <v>0.56980056980056981</v>
      </c>
      <c r="K27" s="740">
        <v>0.89396573131363299</v>
      </c>
      <c r="M27" s="225"/>
    </row>
    <row r="28" spans="1:13">
      <c r="A28" s="44" t="s">
        <v>168</v>
      </c>
      <c r="B28" s="348">
        <v>0</v>
      </c>
      <c r="C28" s="348">
        <v>0</v>
      </c>
      <c r="D28" s="348">
        <v>0</v>
      </c>
      <c r="E28" s="348">
        <v>0</v>
      </c>
      <c r="F28" s="349">
        <v>0</v>
      </c>
      <c r="G28" s="539">
        <v>0</v>
      </c>
      <c r="H28" s="535">
        <v>0</v>
      </c>
      <c r="I28" s="535">
        <v>0</v>
      </c>
      <c r="J28" s="535">
        <v>0</v>
      </c>
      <c r="K28" s="536">
        <v>0</v>
      </c>
      <c r="M28" s="225"/>
    </row>
    <row r="29" spans="1:13">
      <c r="A29" s="44" t="s">
        <v>169</v>
      </c>
      <c r="B29" s="348">
        <v>27</v>
      </c>
      <c r="C29" s="348">
        <v>38</v>
      </c>
      <c r="D29" s="348">
        <v>21</v>
      </c>
      <c r="E29" s="348">
        <v>22</v>
      </c>
      <c r="F29" s="349">
        <v>108</v>
      </c>
      <c r="G29" s="539">
        <v>2.3215821152192606</v>
      </c>
      <c r="H29" s="535">
        <v>0.99816128184922503</v>
      </c>
      <c r="I29" s="535">
        <v>0.64714946070878276</v>
      </c>
      <c r="J29" s="535">
        <v>0.56980056980056981</v>
      </c>
      <c r="K29" s="536">
        <v>0.89396573131363299</v>
      </c>
      <c r="M29" s="225"/>
    </row>
    <row r="30" spans="1:13">
      <c r="A30" s="622" t="s">
        <v>17</v>
      </c>
      <c r="B30" s="640">
        <v>742</v>
      </c>
      <c r="C30" s="640">
        <v>1984</v>
      </c>
      <c r="D30" s="640">
        <v>1274</v>
      </c>
      <c r="E30" s="640">
        <v>1137</v>
      </c>
      <c r="F30" s="723">
        <v>5138</v>
      </c>
      <c r="G30" s="738">
        <v>63.800515907136713</v>
      </c>
      <c r="H30" s="739">
        <v>52.114525873391123</v>
      </c>
      <c r="I30" s="739">
        <v>39.260400616332817</v>
      </c>
      <c r="J30" s="739">
        <v>29.448329448329446</v>
      </c>
      <c r="K30" s="740">
        <v>42.52959192119858</v>
      </c>
      <c r="M30" s="225"/>
    </row>
    <row r="31" spans="1:13">
      <c r="A31" s="44" t="s">
        <v>170</v>
      </c>
      <c r="B31" s="348">
        <v>33</v>
      </c>
      <c r="C31" s="348">
        <v>56</v>
      </c>
      <c r="D31" s="348">
        <v>30</v>
      </c>
      <c r="E31" s="348">
        <v>35</v>
      </c>
      <c r="F31" s="349">
        <v>154</v>
      </c>
      <c r="G31" s="539">
        <v>2.8374892519346515</v>
      </c>
      <c r="H31" s="535">
        <v>1.4709745206199105</v>
      </c>
      <c r="I31" s="535">
        <v>0.92449922958397546</v>
      </c>
      <c r="J31" s="535">
        <v>0.90650090650090642</v>
      </c>
      <c r="K31" s="536">
        <v>1.2747289131694397</v>
      </c>
      <c r="M31" s="225"/>
    </row>
    <row r="32" spans="1:13">
      <c r="A32" s="44" t="s">
        <v>188</v>
      </c>
      <c r="B32" s="348">
        <v>0</v>
      </c>
      <c r="C32" s="348">
        <v>0</v>
      </c>
      <c r="D32" s="348">
        <v>0</v>
      </c>
      <c r="E32" s="348">
        <v>0</v>
      </c>
      <c r="F32" s="349">
        <v>0</v>
      </c>
      <c r="G32" s="539">
        <v>0</v>
      </c>
      <c r="H32" s="535">
        <v>0</v>
      </c>
      <c r="I32" s="535">
        <v>0</v>
      </c>
      <c r="J32" s="535">
        <v>0</v>
      </c>
      <c r="K32" s="536">
        <v>0</v>
      </c>
      <c r="M32" s="225"/>
    </row>
    <row r="33" spans="1:13">
      <c r="A33" s="44" t="s">
        <v>171</v>
      </c>
      <c r="B33" s="348">
        <v>709</v>
      </c>
      <c r="C33" s="348">
        <v>1928</v>
      </c>
      <c r="D33" s="348">
        <v>1244</v>
      </c>
      <c r="E33" s="348">
        <v>1102</v>
      </c>
      <c r="F33" s="349">
        <v>4984</v>
      </c>
      <c r="G33" s="539">
        <v>60.963026655202071</v>
      </c>
      <c r="H33" s="535">
        <v>50.643551352771212</v>
      </c>
      <c r="I33" s="535">
        <v>38.335901386748844</v>
      </c>
      <c r="J33" s="535">
        <v>28.54182854182854</v>
      </c>
      <c r="K33" s="536">
        <v>41.254863008029133</v>
      </c>
      <c r="M33" s="225"/>
    </row>
    <row r="34" spans="1:13">
      <c r="A34" s="44" t="s">
        <v>172</v>
      </c>
      <c r="B34" s="472">
        <v>0</v>
      </c>
      <c r="C34" s="472">
        <v>0</v>
      </c>
      <c r="D34" s="472">
        <v>0</v>
      </c>
      <c r="E34" s="472">
        <v>0</v>
      </c>
      <c r="F34" s="349">
        <v>0</v>
      </c>
      <c r="G34" s="539">
        <v>0</v>
      </c>
      <c r="H34" s="535">
        <v>0</v>
      </c>
      <c r="I34" s="535">
        <v>0</v>
      </c>
      <c r="J34" s="535">
        <v>0</v>
      </c>
      <c r="K34" s="536">
        <v>0</v>
      </c>
      <c r="M34" s="225"/>
    </row>
    <row r="35" spans="1:13" ht="22.5" customHeight="1">
      <c r="A35" s="224" t="s">
        <v>18</v>
      </c>
      <c r="B35" s="345">
        <v>305</v>
      </c>
      <c r="C35" s="345">
        <v>1470</v>
      </c>
      <c r="D35" s="345">
        <v>1572</v>
      </c>
      <c r="E35" s="345">
        <v>2288</v>
      </c>
      <c r="F35" s="346">
        <v>5639</v>
      </c>
      <c r="G35" s="859">
        <v>26.225279449699052</v>
      </c>
      <c r="H35" s="860">
        <v>38.613081166272657</v>
      </c>
      <c r="I35" s="860">
        <v>48.443759630200304</v>
      </c>
      <c r="J35" s="860">
        <v>59.259259259259252</v>
      </c>
      <c r="K35" s="861">
        <v>46.676599619236818</v>
      </c>
      <c r="M35" s="225"/>
    </row>
    <row r="36" spans="1:13">
      <c r="A36" s="622" t="s">
        <v>19</v>
      </c>
      <c r="B36" s="640">
        <v>234</v>
      </c>
      <c r="C36" s="640">
        <v>783</v>
      </c>
      <c r="D36" s="640">
        <v>869</v>
      </c>
      <c r="E36" s="640">
        <v>1391</v>
      </c>
      <c r="F36" s="723">
        <v>3279</v>
      </c>
      <c r="G36" s="738">
        <v>20.120378331900255</v>
      </c>
      <c r="H36" s="739">
        <v>20.567375886524822</v>
      </c>
      <c r="I36" s="739">
        <v>26.779661016949152</v>
      </c>
      <c r="J36" s="739">
        <v>36.026936026936028</v>
      </c>
      <c r="K36" s="740">
        <v>27.14179289793891</v>
      </c>
      <c r="M36" s="225"/>
    </row>
    <row r="37" spans="1:13">
      <c r="A37" s="44" t="s">
        <v>173</v>
      </c>
      <c r="B37" s="348">
        <v>47</v>
      </c>
      <c r="C37" s="348">
        <v>129</v>
      </c>
      <c r="D37" s="348">
        <v>79</v>
      </c>
      <c r="E37" s="348">
        <v>92</v>
      </c>
      <c r="F37" s="349">
        <v>347</v>
      </c>
      <c r="G37" s="539">
        <v>4.041272570937231</v>
      </c>
      <c r="H37" s="535">
        <v>3.38849487785658</v>
      </c>
      <c r="I37" s="535">
        <v>2.4345146379044684</v>
      </c>
      <c r="J37" s="535">
        <v>2.3828023828023825</v>
      </c>
      <c r="K37" s="536">
        <v>2.8722787848688021</v>
      </c>
      <c r="M37" s="225"/>
    </row>
    <row r="38" spans="1:13">
      <c r="A38" s="44" t="s">
        <v>194</v>
      </c>
      <c r="B38" s="348">
        <v>133</v>
      </c>
      <c r="C38" s="348">
        <v>369</v>
      </c>
      <c r="D38" s="348">
        <v>284</v>
      </c>
      <c r="E38" s="348">
        <v>280</v>
      </c>
      <c r="F38" s="349">
        <v>1066</v>
      </c>
      <c r="G38" s="539">
        <v>11.435941530524506</v>
      </c>
      <c r="H38" s="535">
        <v>9.6926713947990546</v>
      </c>
      <c r="I38" s="535">
        <v>8.7519260400616332</v>
      </c>
      <c r="J38" s="535">
        <v>7.2520072520072514</v>
      </c>
      <c r="K38" s="536">
        <v>8.8237728664845623</v>
      </c>
      <c r="M38" s="225"/>
    </row>
    <row r="39" spans="1:13">
      <c r="A39" s="44" t="s">
        <v>189</v>
      </c>
      <c r="B39" s="348">
        <v>21</v>
      </c>
      <c r="C39" s="348">
        <v>72</v>
      </c>
      <c r="D39" s="348">
        <v>130</v>
      </c>
      <c r="E39" s="348">
        <v>196</v>
      </c>
      <c r="F39" s="349">
        <v>419</v>
      </c>
      <c r="G39" s="539">
        <v>1.8056749785038695</v>
      </c>
      <c r="H39" s="535">
        <v>1.8912529550827424</v>
      </c>
      <c r="I39" s="535">
        <v>4.0061633281972266</v>
      </c>
      <c r="J39" s="535">
        <v>5.0764050764050763</v>
      </c>
      <c r="K39" s="536">
        <v>3.4682559390778911</v>
      </c>
      <c r="M39" s="225"/>
    </row>
    <row r="40" spans="1:13">
      <c r="A40" s="44" t="s">
        <v>190</v>
      </c>
      <c r="B40" s="348">
        <v>5</v>
      </c>
      <c r="C40" s="348">
        <v>25</v>
      </c>
      <c r="D40" s="348">
        <v>12</v>
      </c>
      <c r="E40" s="348">
        <v>20</v>
      </c>
      <c r="F40" s="349">
        <v>62</v>
      </c>
      <c r="G40" s="539">
        <v>0.42992261392949271</v>
      </c>
      <c r="H40" s="535">
        <v>0.65668505384817444</v>
      </c>
      <c r="I40" s="535">
        <v>0.36979969183359013</v>
      </c>
      <c r="J40" s="535">
        <v>0.51800051800051794</v>
      </c>
      <c r="K40" s="536">
        <v>0.51320254945782628</v>
      </c>
      <c r="M40" s="225"/>
    </row>
    <row r="41" spans="1:13">
      <c r="A41" s="44" t="s">
        <v>174</v>
      </c>
      <c r="B41" s="348">
        <v>28</v>
      </c>
      <c r="C41" s="348">
        <v>188</v>
      </c>
      <c r="D41" s="348">
        <v>364</v>
      </c>
      <c r="E41" s="348">
        <v>803</v>
      </c>
      <c r="F41" s="349">
        <v>1385</v>
      </c>
      <c r="G41" s="539">
        <v>2.407566638005159</v>
      </c>
      <c r="H41" s="535">
        <v>4.9382716049382713</v>
      </c>
      <c r="I41" s="535">
        <v>11.217257318952234</v>
      </c>
      <c r="J41" s="535">
        <v>20.7977207977208</v>
      </c>
      <c r="K41" s="536">
        <v>11.46428275804983</v>
      </c>
      <c r="M41" s="225"/>
    </row>
    <row r="42" spans="1:13">
      <c r="A42" s="44" t="s">
        <v>131</v>
      </c>
      <c r="B42" s="348">
        <v>0</v>
      </c>
      <c r="C42" s="348">
        <v>0</v>
      </c>
      <c r="D42" s="348">
        <v>0</v>
      </c>
      <c r="E42" s="348">
        <v>0</v>
      </c>
      <c r="F42" s="349">
        <v>0</v>
      </c>
      <c r="G42" s="539">
        <v>0</v>
      </c>
      <c r="H42" s="535">
        <v>0</v>
      </c>
      <c r="I42" s="535">
        <v>0</v>
      </c>
      <c r="J42" s="535">
        <v>0</v>
      </c>
      <c r="K42" s="536">
        <v>0</v>
      </c>
      <c r="M42" s="225"/>
    </row>
    <row r="43" spans="1:13">
      <c r="A43" s="44" t="s">
        <v>132</v>
      </c>
      <c r="B43" s="348">
        <v>0</v>
      </c>
      <c r="C43" s="348">
        <v>0</v>
      </c>
      <c r="D43" s="348">
        <v>0</v>
      </c>
      <c r="E43" s="348">
        <v>0</v>
      </c>
      <c r="F43" s="349">
        <v>0</v>
      </c>
      <c r="G43" s="539">
        <v>0</v>
      </c>
      <c r="H43" s="535">
        <v>0</v>
      </c>
      <c r="I43" s="535">
        <v>0</v>
      </c>
      <c r="J43" s="535">
        <v>0</v>
      </c>
      <c r="K43" s="536">
        <v>0</v>
      </c>
      <c r="M43" s="225"/>
    </row>
    <row r="44" spans="1:13">
      <c r="A44" s="44" t="s">
        <v>133</v>
      </c>
      <c r="B44" s="411">
        <v>0</v>
      </c>
      <c r="C44" s="348">
        <v>0</v>
      </c>
      <c r="D44" s="348">
        <v>0</v>
      </c>
      <c r="E44" s="348">
        <v>0</v>
      </c>
      <c r="F44" s="349">
        <v>0</v>
      </c>
      <c r="G44" s="539">
        <v>0</v>
      </c>
      <c r="H44" s="535">
        <v>0</v>
      </c>
      <c r="I44" s="535">
        <v>0</v>
      </c>
      <c r="J44" s="535">
        <v>0</v>
      </c>
      <c r="K44" s="536">
        <v>0</v>
      </c>
      <c r="M44" s="225"/>
    </row>
    <row r="45" spans="1:13">
      <c r="A45" s="622" t="s">
        <v>20</v>
      </c>
      <c r="B45" s="640">
        <v>71</v>
      </c>
      <c r="C45" s="640">
        <v>687</v>
      </c>
      <c r="D45" s="640">
        <v>703</v>
      </c>
      <c r="E45" s="640">
        <v>897</v>
      </c>
      <c r="F45" s="723">
        <v>2360</v>
      </c>
      <c r="G45" s="738">
        <v>6.1049011177987964</v>
      </c>
      <c r="H45" s="739">
        <v>18.045705279747835</v>
      </c>
      <c r="I45" s="739">
        <v>21.664098613251156</v>
      </c>
      <c r="J45" s="739">
        <v>23.232323232323232</v>
      </c>
      <c r="K45" s="740">
        <v>19.534806721297908</v>
      </c>
      <c r="M45" s="225"/>
    </row>
    <row r="46" spans="1:13">
      <c r="A46" s="45" t="s">
        <v>175</v>
      </c>
      <c r="B46" s="472">
        <v>0</v>
      </c>
      <c r="C46" s="472">
        <v>0</v>
      </c>
      <c r="D46" s="472">
        <v>0</v>
      </c>
      <c r="E46" s="472">
        <v>0</v>
      </c>
      <c r="F46" s="475">
        <v>0</v>
      </c>
      <c r="G46" s="539">
        <v>0</v>
      </c>
      <c r="H46" s="535">
        <v>0</v>
      </c>
      <c r="I46" s="535">
        <v>0</v>
      </c>
      <c r="J46" s="535">
        <v>0</v>
      </c>
      <c r="K46" s="536">
        <v>0</v>
      </c>
      <c r="M46" s="225"/>
    </row>
    <row r="47" spans="1:13">
      <c r="A47" s="36" t="s">
        <v>176</v>
      </c>
      <c r="B47" s="472">
        <v>0</v>
      </c>
      <c r="C47" s="472">
        <v>0</v>
      </c>
      <c r="D47" s="472">
        <v>0</v>
      </c>
      <c r="E47" s="472">
        <v>0</v>
      </c>
      <c r="F47" s="475">
        <v>0</v>
      </c>
      <c r="G47" s="539">
        <v>0</v>
      </c>
      <c r="H47" s="535">
        <v>0</v>
      </c>
      <c r="I47" s="535">
        <v>0</v>
      </c>
      <c r="J47" s="535">
        <v>0</v>
      </c>
      <c r="K47" s="536">
        <v>0</v>
      </c>
      <c r="M47" s="225"/>
    </row>
    <row r="48" spans="1:13">
      <c r="A48" s="45" t="s">
        <v>177</v>
      </c>
      <c r="B48" s="350">
        <v>0</v>
      </c>
      <c r="C48" s="350">
        <v>0</v>
      </c>
      <c r="D48" s="350">
        <v>0</v>
      </c>
      <c r="E48" s="350">
        <v>0</v>
      </c>
      <c r="F48" s="351">
        <v>0</v>
      </c>
      <c r="G48" s="539">
        <v>0</v>
      </c>
      <c r="H48" s="535">
        <v>0</v>
      </c>
      <c r="I48" s="535">
        <v>0</v>
      </c>
      <c r="J48" s="535">
        <v>0</v>
      </c>
      <c r="K48" s="536">
        <v>0</v>
      </c>
      <c r="M48" s="225"/>
    </row>
    <row r="49" spans="1:13">
      <c r="A49" s="45" t="s">
        <v>191</v>
      </c>
      <c r="B49" s="350">
        <v>69</v>
      </c>
      <c r="C49" s="350">
        <v>677</v>
      </c>
      <c r="D49" s="350">
        <v>690</v>
      </c>
      <c r="E49" s="350">
        <v>860</v>
      </c>
      <c r="F49" s="349">
        <v>2298</v>
      </c>
      <c r="G49" s="539">
        <v>5.9329320722269996</v>
      </c>
      <c r="H49" s="535">
        <v>17.783031258208563</v>
      </c>
      <c r="I49" s="535">
        <v>21.263482280431433</v>
      </c>
      <c r="J49" s="535">
        <v>22.274022274022272</v>
      </c>
      <c r="K49" s="536">
        <v>19.021604171840078</v>
      </c>
      <c r="M49" s="225"/>
    </row>
    <row r="50" spans="1:13">
      <c r="A50" s="45" t="s">
        <v>178</v>
      </c>
      <c r="B50" s="350">
        <v>0</v>
      </c>
      <c r="C50" s="350">
        <v>1</v>
      </c>
      <c r="D50" s="350">
        <v>2</v>
      </c>
      <c r="E50" s="350">
        <v>0</v>
      </c>
      <c r="F50" s="349">
        <v>3</v>
      </c>
      <c r="G50" s="539">
        <v>0</v>
      </c>
      <c r="H50" s="535">
        <v>2.6267402153926978E-2</v>
      </c>
      <c r="I50" s="535">
        <v>6.1633281972265024E-2</v>
      </c>
      <c r="J50" s="535">
        <v>0</v>
      </c>
      <c r="K50" s="536">
        <v>2.4832381425378695E-2</v>
      </c>
      <c r="M50" s="225"/>
    </row>
    <row r="51" spans="1:13">
      <c r="A51" s="45" t="s">
        <v>179</v>
      </c>
      <c r="B51" s="350">
        <v>0</v>
      </c>
      <c r="C51" s="350">
        <v>0</v>
      </c>
      <c r="D51" s="350">
        <v>0</v>
      </c>
      <c r="E51" s="350">
        <v>0</v>
      </c>
      <c r="F51" s="349">
        <v>0</v>
      </c>
      <c r="G51" s="539">
        <v>0</v>
      </c>
      <c r="H51" s="535">
        <v>0</v>
      </c>
      <c r="I51" s="535">
        <v>0</v>
      </c>
      <c r="J51" s="535">
        <v>0</v>
      </c>
      <c r="K51" s="536">
        <v>0</v>
      </c>
      <c r="M51" s="225"/>
    </row>
    <row r="52" spans="1:13">
      <c r="A52" s="45" t="s">
        <v>180</v>
      </c>
      <c r="B52" s="350">
        <v>0</v>
      </c>
      <c r="C52" s="350">
        <v>0</v>
      </c>
      <c r="D52" s="350">
        <v>0</v>
      </c>
      <c r="E52" s="350">
        <v>0</v>
      </c>
      <c r="F52" s="349">
        <v>0</v>
      </c>
      <c r="G52" s="539">
        <v>0</v>
      </c>
      <c r="H52" s="535">
        <v>0</v>
      </c>
      <c r="I52" s="535">
        <v>0</v>
      </c>
      <c r="J52" s="535">
        <v>0</v>
      </c>
      <c r="K52" s="536">
        <v>0</v>
      </c>
      <c r="M52" s="225"/>
    </row>
    <row r="53" spans="1:13">
      <c r="A53" s="46" t="s">
        <v>192</v>
      </c>
      <c r="B53" s="410">
        <v>2</v>
      </c>
      <c r="C53" s="352">
        <v>9</v>
      </c>
      <c r="D53" s="352">
        <v>11</v>
      </c>
      <c r="E53" s="352">
        <v>37</v>
      </c>
      <c r="F53" s="353">
        <v>59</v>
      </c>
      <c r="G53" s="540">
        <v>0.17196904557179707</v>
      </c>
      <c r="H53" s="537">
        <v>0.2364066193853428</v>
      </c>
      <c r="I53" s="537">
        <v>0.33898305084745761</v>
      </c>
      <c r="J53" s="537">
        <v>0.95830095830095829</v>
      </c>
      <c r="K53" s="538">
        <v>0.48837016803244765</v>
      </c>
      <c r="M53" s="225"/>
    </row>
    <row r="54" spans="1:13" s="124" customFormat="1" ht="11.25" customHeight="1">
      <c r="A54" s="303" t="s">
        <v>355</v>
      </c>
      <c r="B54" s="99"/>
      <c r="C54" s="99"/>
      <c r="D54" s="99"/>
      <c r="E54" s="99"/>
      <c r="F54" s="99"/>
      <c r="G54" s="99"/>
      <c r="H54" s="99"/>
      <c r="I54" s="99"/>
      <c r="J54" s="99"/>
      <c r="K54" s="99"/>
      <c r="M54" s="225"/>
    </row>
    <row r="55" spans="1:13" s="124" customFormat="1" ht="11"/>
    <row r="56" spans="1:13">
      <c r="A56" s="124"/>
    </row>
    <row r="57" spans="1:13">
      <c r="A57" s="124"/>
    </row>
    <row r="58" spans="1:13">
      <c r="A58" s="124"/>
    </row>
  </sheetData>
  <phoneticPr fontId="10" type="noConversion"/>
  <hyperlinks>
    <hyperlink ref="A1" location="Contents!A1" display="Return to index" xr:uid="{00000000-0004-0000-2D00-000000000000}"/>
  </hyperlinks>
  <pageMargins left="0.74803149606299213" right="0.74803149606299213" top="0.98425196850393704" bottom="0.98425196850393704" header="0.51181102362204722" footer="0.51181102362204722"/>
  <pageSetup paperSize="9" scale="75" orientation="portrait"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Sheet38">
    <tabColor rgb="FF92D050"/>
    <pageSetUpPr fitToPage="1"/>
  </sheetPr>
  <dimension ref="A1:M61"/>
  <sheetViews>
    <sheetView showGridLines="0" workbookViewId="0">
      <selection activeCell="L6" sqref="L6"/>
    </sheetView>
  </sheetViews>
  <sheetFormatPr baseColWidth="10" defaultColWidth="8.83203125" defaultRowHeight="13"/>
  <cols>
    <col min="1" max="1" width="35.1640625" customWidth="1"/>
    <col min="2" max="11" width="8.1640625" customWidth="1"/>
  </cols>
  <sheetData>
    <row r="1" spans="1:13">
      <c r="A1" s="100" t="s">
        <v>89</v>
      </c>
    </row>
    <row r="2" spans="1:13" ht="14">
      <c r="A2" s="33" t="s">
        <v>498</v>
      </c>
      <c r="B2" s="37"/>
      <c r="C2" s="37"/>
      <c r="D2" s="37"/>
      <c r="E2" s="37"/>
      <c r="F2" s="37"/>
      <c r="G2" s="37"/>
      <c r="H2" s="37"/>
      <c r="I2" s="37"/>
      <c r="J2" s="38"/>
      <c r="K2" s="38"/>
    </row>
    <row r="3" spans="1:13">
      <c r="A3" s="160"/>
      <c r="B3" s="161"/>
      <c r="C3" s="162"/>
      <c r="D3" s="162"/>
      <c r="E3" s="161"/>
      <c r="F3" s="163" t="s">
        <v>23</v>
      </c>
      <c r="G3" s="161"/>
      <c r="H3" s="161"/>
      <c r="I3" s="162"/>
      <c r="J3" s="164"/>
      <c r="K3" s="163" t="s">
        <v>26</v>
      </c>
    </row>
    <row r="4" spans="1:13">
      <c r="A4" s="128" t="s">
        <v>30</v>
      </c>
      <c r="B4" s="39" t="s">
        <v>31</v>
      </c>
      <c r="C4" s="40" t="s">
        <v>32</v>
      </c>
      <c r="D4" s="40" t="s">
        <v>29</v>
      </c>
      <c r="E4" s="39" t="s">
        <v>280</v>
      </c>
      <c r="F4" s="39" t="s">
        <v>33</v>
      </c>
      <c r="G4" s="41" t="s">
        <v>31</v>
      </c>
      <c r="H4" s="425" t="s">
        <v>32</v>
      </c>
      <c r="I4" s="40" t="s">
        <v>29</v>
      </c>
      <c r="J4" s="39" t="s">
        <v>280</v>
      </c>
      <c r="K4" s="42" t="s">
        <v>9</v>
      </c>
    </row>
    <row r="5" spans="1:13">
      <c r="A5" s="721" t="s">
        <v>138</v>
      </c>
      <c r="B5" s="640">
        <v>209</v>
      </c>
      <c r="C5" s="640">
        <v>1471</v>
      </c>
      <c r="D5" s="640">
        <v>2088</v>
      </c>
      <c r="E5" s="640">
        <v>2505</v>
      </c>
      <c r="F5" s="732">
        <v>6273</v>
      </c>
      <c r="G5" s="744">
        <v>100</v>
      </c>
      <c r="H5" s="745">
        <v>100</v>
      </c>
      <c r="I5" s="745">
        <v>100</v>
      </c>
      <c r="J5" s="745">
        <v>100</v>
      </c>
      <c r="K5" s="746">
        <v>100</v>
      </c>
      <c r="L5" s="119"/>
      <c r="M5" s="119"/>
    </row>
    <row r="6" spans="1:13" ht="22.5" customHeight="1">
      <c r="A6" s="43" t="s">
        <v>11</v>
      </c>
      <c r="B6" s="345">
        <v>103</v>
      </c>
      <c r="C6" s="345">
        <v>444</v>
      </c>
      <c r="D6" s="345">
        <v>593</v>
      </c>
      <c r="E6" s="345">
        <v>507</v>
      </c>
      <c r="F6" s="346">
        <v>1647</v>
      </c>
      <c r="G6" s="859">
        <v>49.282296650717704</v>
      </c>
      <c r="H6" s="860">
        <v>30.183548606390211</v>
      </c>
      <c r="I6" s="860">
        <v>28.400383141762454</v>
      </c>
      <c r="J6" s="860">
        <v>20.23952095808383</v>
      </c>
      <c r="K6" s="861">
        <v>26.255380200860834</v>
      </c>
    </row>
    <row r="7" spans="1:13">
      <c r="A7" s="622" t="s">
        <v>12</v>
      </c>
      <c r="B7" s="640">
        <v>0</v>
      </c>
      <c r="C7" s="640">
        <v>0</v>
      </c>
      <c r="D7" s="640">
        <v>0</v>
      </c>
      <c r="E7" s="640">
        <v>0</v>
      </c>
      <c r="F7" s="723">
        <v>0</v>
      </c>
      <c r="G7" s="741">
        <v>0</v>
      </c>
      <c r="H7" s="742">
        <v>0</v>
      </c>
      <c r="I7" s="742">
        <v>0</v>
      </c>
      <c r="J7" s="742">
        <v>0</v>
      </c>
      <c r="K7" s="743">
        <v>0</v>
      </c>
    </row>
    <row r="8" spans="1:13">
      <c r="A8" s="44" t="s">
        <v>162</v>
      </c>
      <c r="B8" s="472">
        <v>0</v>
      </c>
      <c r="C8" s="472">
        <v>0</v>
      </c>
      <c r="D8" s="472">
        <v>0</v>
      </c>
      <c r="E8" s="472">
        <v>0</v>
      </c>
      <c r="F8" s="475">
        <v>0</v>
      </c>
      <c r="G8" s="539">
        <v>0</v>
      </c>
      <c r="H8" s="535">
        <v>0</v>
      </c>
      <c r="I8" s="535">
        <v>0</v>
      </c>
      <c r="J8" s="535">
        <v>0</v>
      </c>
      <c r="K8" s="536">
        <v>0</v>
      </c>
    </row>
    <row r="9" spans="1:13">
      <c r="A9" s="44" t="s">
        <v>195</v>
      </c>
      <c r="B9" s="472">
        <v>0</v>
      </c>
      <c r="C9" s="472">
        <v>0</v>
      </c>
      <c r="D9" s="472">
        <v>0</v>
      </c>
      <c r="E9" s="472">
        <v>0</v>
      </c>
      <c r="F9" s="475">
        <v>0</v>
      </c>
      <c r="G9" s="539">
        <v>0</v>
      </c>
      <c r="H9" s="535">
        <v>0</v>
      </c>
      <c r="I9" s="535">
        <v>0</v>
      </c>
      <c r="J9" s="535">
        <v>0</v>
      </c>
      <c r="K9" s="536">
        <v>0</v>
      </c>
    </row>
    <row r="10" spans="1:13">
      <c r="A10" s="44" t="s">
        <v>163</v>
      </c>
      <c r="B10" s="472">
        <v>0</v>
      </c>
      <c r="C10" s="472">
        <v>0</v>
      </c>
      <c r="D10" s="472">
        <v>0</v>
      </c>
      <c r="E10" s="472">
        <v>0</v>
      </c>
      <c r="F10" s="475">
        <v>0</v>
      </c>
      <c r="G10" s="539">
        <v>0</v>
      </c>
      <c r="H10" s="535">
        <v>0</v>
      </c>
      <c r="I10" s="535">
        <v>0</v>
      </c>
      <c r="J10" s="535">
        <v>0</v>
      </c>
      <c r="K10" s="536">
        <v>0</v>
      </c>
    </row>
    <row r="11" spans="1:13">
      <c r="A11" s="44" t="s">
        <v>477</v>
      </c>
      <c r="B11" s="472">
        <v>0</v>
      </c>
      <c r="C11" s="472">
        <v>0</v>
      </c>
      <c r="D11" s="472">
        <v>0</v>
      </c>
      <c r="E11" s="472">
        <v>0</v>
      </c>
      <c r="F11" s="475">
        <v>0</v>
      </c>
      <c r="G11" s="539">
        <v>0</v>
      </c>
      <c r="H11" s="535">
        <v>0</v>
      </c>
      <c r="I11" s="535">
        <v>0</v>
      </c>
      <c r="J11" s="535">
        <v>0</v>
      </c>
      <c r="K11" s="536">
        <v>0</v>
      </c>
    </row>
    <row r="12" spans="1:13">
      <c r="A12" s="44" t="s">
        <v>196</v>
      </c>
      <c r="B12" s="348">
        <v>0</v>
      </c>
      <c r="C12" s="348">
        <v>0</v>
      </c>
      <c r="D12" s="348">
        <v>0</v>
      </c>
      <c r="E12" s="348">
        <v>0</v>
      </c>
      <c r="F12" s="349">
        <v>0</v>
      </c>
      <c r="G12" s="539">
        <v>0</v>
      </c>
      <c r="H12" s="535">
        <v>0</v>
      </c>
      <c r="I12" s="535">
        <v>0</v>
      </c>
      <c r="J12" s="535">
        <v>0</v>
      </c>
      <c r="K12" s="536">
        <v>0</v>
      </c>
    </row>
    <row r="13" spans="1:13">
      <c r="A13" s="622" t="s">
        <v>139</v>
      </c>
      <c r="B13" s="640">
        <v>0</v>
      </c>
      <c r="C13" s="640">
        <v>0</v>
      </c>
      <c r="D13" s="640">
        <v>0</v>
      </c>
      <c r="E13" s="640">
        <v>0</v>
      </c>
      <c r="F13" s="723">
        <v>0</v>
      </c>
      <c r="G13" s="741">
        <v>0</v>
      </c>
      <c r="H13" s="742">
        <v>0</v>
      </c>
      <c r="I13" s="742">
        <v>0</v>
      </c>
      <c r="J13" s="742">
        <v>0</v>
      </c>
      <c r="K13" s="743">
        <v>0</v>
      </c>
    </row>
    <row r="14" spans="1:13">
      <c r="A14" s="44" t="s">
        <v>164</v>
      </c>
      <c r="B14" s="472">
        <v>0</v>
      </c>
      <c r="C14" s="472">
        <v>0</v>
      </c>
      <c r="D14" s="472">
        <v>0</v>
      </c>
      <c r="E14" s="472">
        <v>0</v>
      </c>
      <c r="F14" s="475">
        <v>0</v>
      </c>
      <c r="G14" s="539">
        <v>0</v>
      </c>
      <c r="H14" s="535">
        <v>0</v>
      </c>
      <c r="I14" s="535">
        <v>0</v>
      </c>
      <c r="J14" s="535">
        <v>0</v>
      </c>
      <c r="K14" s="536">
        <v>0</v>
      </c>
    </row>
    <row r="15" spans="1:13">
      <c r="A15" s="44" t="s">
        <v>165</v>
      </c>
      <c r="B15" s="472">
        <v>0</v>
      </c>
      <c r="C15" s="472">
        <v>0</v>
      </c>
      <c r="D15" s="472">
        <v>0</v>
      </c>
      <c r="E15" s="472">
        <v>0</v>
      </c>
      <c r="F15" s="475">
        <v>0</v>
      </c>
      <c r="G15" s="539">
        <v>0</v>
      </c>
      <c r="H15" s="535">
        <v>0</v>
      </c>
      <c r="I15" s="535">
        <v>0</v>
      </c>
      <c r="J15" s="535">
        <v>0</v>
      </c>
      <c r="K15" s="536">
        <v>0</v>
      </c>
    </row>
    <row r="16" spans="1:13">
      <c r="A16" s="159" t="s">
        <v>187</v>
      </c>
      <c r="B16" s="472">
        <v>0</v>
      </c>
      <c r="C16" s="348">
        <v>0</v>
      </c>
      <c r="D16" s="348">
        <v>0</v>
      </c>
      <c r="E16" s="348">
        <v>0</v>
      </c>
      <c r="F16" s="349">
        <v>0</v>
      </c>
      <c r="G16" s="539">
        <v>0</v>
      </c>
      <c r="H16" s="535">
        <v>0</v>
      </c>
      <c r="I16" s="535">
        <v>0</v>
      </c>
      <c r="J16" s="535">
        <v>0</v>
      </c>
      <c r="K16" s="536">
        <v>0</v>
      </c>
    </row>
    <row r="17" spans="1:11">
      <c r="A17" s="44" t="s">
        <v>166</v>
      </c>
      <c r="B17" s="348">
        <v>0</v>
      </c>
      <c r="C17" s="348">
        <v>0</v>
      </c>
      <c r="D17" s="348">
        <v>0</v>
      </c>
      <c r="E17" s="348">
        <v>0</v>
      </c>
      <c r="F17" s="349">
        <v>0</v>
      </c>
      <c r="G17" s="539">
        <v>0</v>
      </c>
      <c r="H17" s="535">
        <v>0</v>
      </c>
      <c r="I17" s="535">
        <v>0</v>
      </c>
      <c r="J17" s="535">
        <v>0</v>
      </c>
      <c r="K17" s="536">
        <v>0</v>
      </c>
    </row>
    <row r="18" spans="1:11">
      <c r="A18" s="622" t="s">
        <v>13</v>
      </c>
      <c r="B18" s="640">
        <v>43</v>
      </c>
      <c r="C18" s="640">
        <v>163</v>
      </c>
      <c r="D18" s="640">
        <v>289</v>
      </c>
      <c r="E18" s="640">
        <v>255</v>
      </c>
      <c r="F18" s="723">
        <v>750</v>
      </c>
      <c r="G18" s="738">
        <v>20.574162679425836</v>
      </c>
      <c r="H18" s="739">
        <v>11.080897348742353</v>
      </c>
      <c r="I18" s="739">
        <v>13.840996168582375</v>
      </c>
      <c r="J18" s="739">
        <v>10.179640718562874</v>
      </c>
      <c r="K18" s="740">
        <v>11.956001912960305</v>
      </c>
    </row>
    <row r="19" spans="1:11">
      <c r="A19" s="44" t="s">
        <v>167</v>
      </c>
      <c r="B19" s="472">
        <v>0</v>
      </c>
      <c r="C19" s="472">
        <v>0</v>
      </c>
      <c r="D19" s="472">
        <v>0</v>
      </c>
      <c r="E19" s="472">
        <v>0</v>
      </c>
      <c r="F19" s="349">
        <v>0</v>
      </c>
      <c r="G19" s="539">
        <v>0</v>
      </c>
      <c r="H19" s="535">
        <v>0</v>
      </c>
      <c r="I19" s="535">
        <v>0</v>
      </c>
      <c r="J19" s="535">
        <v>0</v>
      </c>
      <c r="K19" s="536">
        <v>0</v>
      </c>
    </row>
    <row r="20" spans="1:11">
      <c r="A20" s="44" t="s">
        <v>193</v>
      </c>
      <c r="B20" s="348">
        <v>0</v>
      </c>
      <c r="C20" s="348">
        <v>0</v>
      </c>
      <c r="D20" s="348">
        <v>1</v>
      </c>
      <c r="E20" s="348">
        <v>0</v>
      </c>
      <c r="F20" s="349">
        <v>1</v>
      </c>
      <c r="G20" s="539">
        <v>0</v>
      </c>
      <c r="H20" s="535">
        <v>0</v>
      </c>
      <c r="I20" s="535">
        <v>4.7892720306513405E-2</v>
      </c>
      <c r="J20" s="535">
        <v>0</v>
      </c>
      <c r="K20" s="536">
        <v>1.5941335883947073E-2</v>
      </c>
    </row>
    <row r="21" spans="1:11">
      <c r="A21" s="36" t="s">
        <v>128</v>
      </c>
      <c r="B21" s="472">
        <v>0</v>
      </c>
      <c r="C21" s="472">
        <v>0</v>
      </c>
      <c r="D21" s="472">
        <v>0</v>
      </c>
      <c r="E21" s="472">
        <v>0</v>
      </c>
      <c r="F21" s="349">
        <v>0</v>
      </c>
      <c r="G21" s="539">
        <v>0</v>
      </c>
      <c r="H21" s="535">
        <v>0</v>
      </c>
      <c r="I21" s="535">
        <v>0</v>
      </c>
      <c r="J21" s="535">
        <v>0</v>
      </c>
      <c r="K21" s="536">
        <v>0</v>
      </c>
    </row>
    <row r="22" spans="1:11">
      <c r="A22" s="36" t="s">
        <v>123</v>
      </c>
      <c r="B22" s="472">
        <v>0</v>
      </c>
      <c r="C22" s="472">
        <v>0</v>
      </c>
      <c r="D22" s="472">
        <v>0</v>
      </c>
      <c r="E22" s="472">
        <v>0</v>
      </c>
      <c r="F22" s="349">
        <v>0</v>
      </c>
      <c r="G22" s="539">
        <v>0</v>
      </c>
      <c r="H22" s="535">
        <v>0</v>
      </c>
      <c r="I22" s="535">
        <v>0</v>
      </c>
      <c r="J22" s="535">
        <v>0</v>
      </c>
      <c r="K22" s="536">
        <v>0</v>
      </c>
    </row>
    <row r="23" spans="1:11">
      <c r="A23" s="44" t="s">
        <v>14</v>
      </c>
      <c r="B23" s="348">
        <v>41</v>
      </c>
      <c r="C23" s="348">
        <v>141</v>
      </c>
      <c r="D23" s="348">
        <v>257</v>
      </c>
      <c r="E23" s="348">
        <v>228</v>
      </c>
      <c r="F23" s="349">
        <v>667</v>
      </c>
      <c r="G23" s="539">
        <v>19.617224880382775</v>
      </c>
      <c r="H23" s="535">
        <v>9.5853161114887833</v>
      </c>
      <c r="I23" s="535">
        <v>12.308429118773946</v>
      </c>
      <c r="J23" s="535">
        <v>9.1017964071856294</v>
      </c>
      <c r="K23" s="536">
        <v>10.632871034592698</v>
      </c>
    </row>
    <row r="24" spans="1:11">
      <c r="A24" s="44" t="s">
        <v>15</v>
      </c>
      <c r="B24" s="348">
        <v>2</v>
      </c>
      <c r="C24" s="348">
        <v>11</v>
      </c>
      <c r="D24" s="348">
        <v>15</v>
      </c>
      <c r="E24" s="348">
        <v>20</v>
      </c>
      <c r="F24" s="349">
        <v>48</v>
      </c>
      <c r="G24" s="539">
        <v>0.9569377990430622</v>
      </c>
      <c r="H24" s="535">
        <v>0.74779061862678453</v>
      </c>
      <c r="I24" s="535">
        <v>0.7183908045977011</v>
      </c>
      <c r="J24" s="535">
        <v>0.79840319361277434</v>
      </c>
      <c r="K24" s="536">
        <v>0.76518412242945966</v>
      </c>
    </row>
    <row r="25" spans="1:11">
      <c r="A25" s="44" t="s">
        <v>16</v>
      </c>
      <c r="B25" s="348">
        <v>0</v>
      </c>
      <c r="C25" s="348">
        <v>6</v>
      </c>
      <c r="D25" s="348">
        <v>13</v>
      </c>
      <c r="E25" s="348">
        <v>5</v>
      </c>
      <c r="F25" s="349">
        <v>24</v>
      </c>
      <c r="G25" s="539">
        <v>0</v>
      </c>
      <c r="H25" s="535">
        <v>0.40788579197824609</v>
      </c>
      <c r="I25" s="535">
        <v>0.62260536398467425</v>
      </c>
      <c r="J25" s="535">
        <v>0.19960079840319359</v>
      </c>
      <c r="K25" s="536">
        <v>0.38259206121472983</v>
      </c>
    </row>
    <row r="26" spans="1:11">
      <c r="A26" s="44" t="s">
        <v>130</v>
      </c>
      <c r="B26" s="348">
        <v>0</v>
      </c>
      <c r="C26" s="348">
        <v>5</v>
      </c>
      <c r="D26" s="348">
        <v>3</v>
      </c>
      <c r="E26" s="348">
        <v>2</v>
      </c>
      <c r="F26" s="349">
        <v>10</v>
      </c>
      <c r="G26" s="539">
        <v>0</v>
      </c>
      <c r="H26" s="535">
        <v>0.33990482664853838</v>
      </c>
      <c r="I26" s="535">
        <v>0.14367816091954022</v>
      </c>
      <c r="J26" s="535">
        <v>7.9840319361277445E-2</v>
      </c>
      <c r="K26" s="536">
        <v>0.15941335883947075</v>
      </c>
    </row>
    <row r="27" spans="1:11">
      <c r="A27" s="622" t="s">
        <v>140</v>
      </c>
      <c r="B27" s="640">
        <v>0</v>
      </c>
      <c r="C27" s="640">
        <v>8</v>
      </c>
      <c r="D27" s="640">
        <v>6</v>
      </c>
      <c r="E27" s="640">
        <v>5</v>
      </c>
      <c r="F27" s="723">
        <v>19</v>
      </c>
      <c r="G27" s="738">
        <v>0</v>
      </c>
      <c r="H27" s="739">
        <v>0.54384772263766146</v>
      </c>
      <c r="I27" s="739">
        <v>0.28735632183908044</v>
      </c>
      <c r="J27" s="739">
        <v>0.19960079840319359</v>
      </c>
      <c r="K27" s="740">
        <v>0.30288538179499441</v>
      </c>
    </row>
    <row r="28" spans="1:11">
      <c r="A28" s="44" t="s">
        <v>168</v>
      </c>
      <c r="B28" s="348">
        <v>0</v>
      </c>
      <c r="C28" s="348">
        <v>0</v>
      </c>
      <c r="D28" s="348">
        <v>0</v>
      </c>
      <c r="E28" s="348">
        <v>0</v>
      </c>
      <c r="F28" s="349">
        <v>0</v>
      </c>
      <c r="G28" s="539">
        <v>0</v>
      </c>
      <c r="H28" s="535">
        <v>0</v>
      </c>
      <c r="I28" s="535">
        <v>0</v>
      </c>
      <c r="J28" s="535">
        <v>0</v>
      </c>
      <c r="K28" s="536">
        <v>0</v>
      </c>
    </row>
    <row r="29" spans="1:11">
      <c r="A29" s="44" t="s">
        <v>169</v>
      </c>
      <c r="B29" s="348">
        <v>0</v>
      </c>
      <c r="C29" s="348">
        <v>8</v>
      </c>
      <c r="D29" s="348">
        <v>6</v>
      </c>
      <c r="E29" s="348">
        <v>5</v>
      </c>
      <c r="F29" s="349">
        <v>19</v>
      </c>
      <c r="G29" s="539">
        <v>0</v>
      </c>
      <c r="H29" s="535">
        <v>0.54384772263766146</v>
      </c>
      <c r="I29" s="535">
        <v>0.28735632183908044</v>
      </c>
      <c r="J29" s="535">
        <v>0.19960079840319359</v>
      </c>
      <c r="K29" s="536">
        <v>0.30288538179499441</v>
      </c>
    </row>
    <row r="30" spans="1:11">
      <c r="A30" s="622" t="s">
        <v>17</v>
      </c>
      <c r="B30" s="640">
        <v>60</v>
      </c>
      <c r="C30" s="640">
        <v>273</v>
      </c>
      <c r="D30" s="640">
        <v>298</v>
      </c>
      <c r="E30" s="640">
        <v>247</v>
      </c>
      <c r="F30" s="723">
        <v>878</v>
      </c>
      <c r="G30" s="738">
        <v>28.708133971291865</v>
      </c>
      <c r="H30" s="739">
        <v>18.558803535010195</v>
      </c>
      <c r="I30" s="739">
        <v>14.272030651340998</v>
      </c>
      <c r="J30" s="739">
        <v>9.8602794411177648</v>
      </c>
      <c r="K30" s="740">
        <v>13.996492906105532</v>
      </c>
    </row>
    <row r="31" spans="1:11">
      <c r="A31" s="44" t="s">
        <v>170</v>
      </c>
      <c r="B31" s="348">
        <v>3</v>
      </c>
      <c r="C31" s="348">
        <v>12</v>
      </c>
      <c r="D31" s="348">
        <v>8</v>
      </c>
      <c r="E31" s="348">
        <v>10</v>
      </c>
      <c r="F31" s="349">
        <v>33</v>
      </c>
      <c r="G31" s="539">
        <v>1.4354066985645932</v>
      </c>
      <c r="H31" s="535">
        <v>0.81577158395649219</v>
      </c>
      <c r="I31" s="535">
        <v>0.38314176245210724</v>
      </c>
      <c r="J31" s="535">
        <v>0.39920159680638717</v>
      </c>
      <c r="K31" s="536">
        <v>0.52606408417025341</v>
      </c>
    </row>
    <row r="32" spans="1:11">
      <c r="A32" s="44" t="s">
        <v>188</v>
      </c>
      <c r="B32" s="348">
        <v>0</v>
      </c>
      <c r="C32" s="348">
        <v>0</v>
      </c>
      <c r="D32" s="348">
        <v>0</v>
      </c>
      <c r="E32" s="348">
        <v>0</v>
      </c>
      <c r="F32" s="349">
        <v>0</v>
      </c>
      <c r="G32" s="539">
        <v>0</v>
      </c>
      <c r="H32" s="535">
        <v>0</v>
      </c>
      <c r="I32" s="535">
        <v>0</v>
      </c>
      <c r="J32" s="535">
        <v>0</v>
      </c>
      <c r="K32" s="536">
        <v>0</v>
      </c>
    </row>
    <row r="33" spans="1:13">
      <c r="A33" s="44" t="s">
        <v>171</v>
      </c>
      <c r="B33" s="348">
        <v>57</v>
      </c>
      <c r="C33" s="348">
        <v>261</v>
      </c>
      <c r="D33" s="348">
        <v>290</v>
      </c>
      <c r="E33" s="348">
        <v>237</v>
      </c>
      <c r="F33" s="349">
        <v>845</v>
      </c>
      <c r="G33" s="539">
        <v>27.27272727272727</v>
      </c>
      <c r="H33" s="535">
        <v>17.743031951053705</v>
      </c>
      <c r="I33" s="535">
        <v>13.888888888888889</v>
      </c>
      <c r="J33" s="535">
        <v>9.4610778443113777</v>
      </c>
      <c r="K33" s="536">
        <v>13.470428821935279</v>
      </c>
      <c r="M33" s="782"/>
    </row>
    <row r="34" spans="1:13">
      <c r="A34" s="44" t="s">
        <v>172</v>
      </c>
      <c r="B34" s="472">
        <v>0</v>
      </c>
      <c r="C34" s="472">
        <v>0</v>
      </c>
      <c r="D34" s="472">
        <v>0</v>
      </c>
      <c r="E34" s="472">
        <v>0</v>
      </c>
      <c r="F34" s="349">
        <v>0</v>
      </c>
      <c r="G34" s="539">
        <v>0</v>
      </c>
      <c r="H34" s="535">
        <v>0</v>
      </c>
      <c r="I34" s="535">
        <v>0</v>
      </c>
      <c r="J34" s="535">
        <v>0</v>
      </c>
      <c r="K34" s="536">
        <v>0</v>
      </c>
      <c r="M34" s="782"/>
    </row>
    <row r="35" spans="1:13" ht="22.5" customHeight="1">
      <c r="A35" s="224" t="s">
        <v>18</v>
      </c>
      <c r="B35" s="345">
        <v>106</v>
      </c>
      <c r="C35" s="345">
        <v>1027</v>
      </c>
      <c r="D35" s="345">
        <v>1495</v>
      </c>
      <c r="E35" s="345">
        <v>1998</v>
      </c>
      <c r="F35" s="346">
        <v>4626</v>
      </c>
      <c r="G35" s="859">
        <v>50.717703349282296</v>
      </c>
      <c r="H35" s="860">
        <v>69.816451393609796</v>
      </c>
      <c r="I35" s="860">
        <v>71.599616858237553</v>
      </c>
      <c r="J35" s="860">
        <v>79.76047904191617</v>
      </c>
      <c r="K35" s="861">
        <v>73.744619799139173</v>
      </c>
    </row>
    <row r="36" spans="1:13">
      <c r="A36" s="622" t="s">
        <v>19</v>
      </c>
      <c r="B36" s="640">
        <v>75</v>
      </c>
      <c r="C36" s="640">
        <v>778</v>
      </c>
      <c r="D36" s="640">
        <v>1218</v>
      </c>
      <c r="E36" s="640">
        <v>1636</v>
      </c>
      <c r="F36" s="723">
        <v>3707</v>
      </c>
      <c r="G36" s="738">
        <v>35.885167464114829</v>
      </c>
      <c r="H36" s="739">
        <v>52.88919102651257</v>
      </c>
      <c r="I36" s="739">
        <v>58.333333333333336</v>
      </c>
      <c r="J36" s="739">
        <v>65.30938123752496</v>
      </c>
      <c r="K36" s="740">
        <v>59.094532121791808</v>
      </c>
    </row>
    <row r="37" spans="1:13">
      <c r="A37" s="44" t="s">
        <v>173</v>
      </c>
      <c r="B37" s="348">
        <v>9</v>
      </c>
      <c r="C37" s="348">
        <v>45</v>
      </c>
      <c r="D37" s="348">
        <v>49</v>
      </c>
      <c r="E37" s="348">
        <v>46</v>
      </c>
      <c r="F37" s="349">
        <v>149</v>
      </c>
      <c r="G37" s="539">
        <v>4.3062200956937797</v>
      </c>
      <c r="H37" s="535">
        <v>3.0591434398368458</v>
      </c>
      <c r="I37" s="535">
        <v>2.3467432950191571</v>
      </c>
      <c r="J37" s="535">
        <v>1.8363273453093811</v>
      </c>
      <c r="K37" s="536">
        <v>2.3752590467081141</v>
      </c>
    </row>
    <row r="38" spans="1:13">
      <c r="A38" s="44" t="s">
        <v>194</v>
      </c>
      <c r="B38" s="348">
        <v>27</v>
      </c>
      <c r="C38" s="348">
        <v>105</v>
      </c>
      <c r="D38" s="348">
        <v>104</v>
      </c>
      <c r="E38" s="348">
        <v>98</v>
      </c>
      <c r="F38" s="349">
        <v>334</v>
      </c>
      <c r="G38" s="539">
        <v>12.918660287081341</v>
      </c>
      <c r="H38" s="535">
        <v>7.1380013596193059</v>
      </c>
      <c r="I38" s="535">
        <v>4.980842911877394</v>
      </c>
      <c r="J38" s="535">
        <v>3.9121756487025947</v>
      </c>
      <c r="K38" s="536">
        <v>5.3244061852383231</v>
      </c>
    </row>
    <row r="39" spans="1:13">
      <c r="A39" s="44" t="s">
        <v>189</v>
      </c>
      <c r="B39" s="348">
        <v>6</v>
      </c>
      <c r="C39" s="348">
        <v>18</v>
      </c>
      <c r="D39" s="348">
        <v>41</v>
      </c>
      <c r="E39" s="348">
        <v>29</v>
      </c>
      <c r="F39" s="349">
        <v>94</v>
      </c>
      <c r="G39" s="539">
        <v>2.8708133971291865</v>
      </c>
      <c r="H39" s="535">
        <v>1.2236573759347382</v>
      </c>
      <c r="I39" s="535">
        <v>1.9636015325670497</v>
      </c>
      <c r="J39" s="535">
        <v>1.1576846307385229</v>
      </c>
      <c r="K39" s="536">
        <v>1.4984855730910251</v>
      </c>
    </row>
    <row r="40" spans="1:13">
      <c r="A40" s="44" t="s">
        <v>190</v>
      </c>
      <c r="B40" s="348">
        <v>1</v>
      </c>
      <c r="C40" s="348">
        <v>3</v>
      </c>
      <c r="D40" s="348">
        <v>2</v>
      </c>
      <c r="E40" s="348">
        <v>0</v>
      </c>
      <c r="F40" s="349">
        <v>6</v>
      </c>
      <c r="G40" s="539">
        <v>0.4784688995215311</v>
      </c>
      <c r="H40" s="535">
        <v>0.20394289598912305</v>
      </c>
      <c r="I40" s="535">
        <v>9.5785440613026809E-2</v>
      </c>
      <c r="J40" s="535">
        <v>0</v>
      </c>
      <c r="K40" s="536">
        <v>9.5648015303682457E-2</v>
      </c>
    </row>
    <row r="41" spans="1:13">
      <c r="A41" s="44" t="s">
        <v>174</v>
      </c>
      <c r="B41" s="348">
        <v>32</v>
      </c>
      <c r="C41" s="348">
        <v>607</v>
      </c>
      <c r="D41" s="348">
        <v>1022</v>
      </c>
      <c r="E41" s="348">
        <v>1463</v>
      </c>
      <c r="F41" s="349">
        <v>3124</v>
      </c>
      <c r="G41" s="539">
        <v>15.311004784688995</v>
      </c>
      <c r="H41" s="535">
        <v>41.264445955132558</v>
      </c>
      <c r="I41" s="535">
        <v>48.946360153256705</v>
      </c>
      <c r="J41" s="535">
        <v>58.403193612774452</v>
      </c>
      <c r="K41" s="536">
        <v>49.800733301450663</v>
      </c>
    </row>
    <row r="42" spans="1:13">
      <c r="A42" s="44" t="s">
        <v>131</v>
      </c>
      <c r="B42" s="348">
        <v>0</v>
      </c>
      <c r="C42" s="348">
        <v>0</v>
      </c>
      <c r="D42" s="348">
        <v>0</v>
      </c>
      <c r="E42" s="348">
        <v>0</v>
      </c>
      <c r="F42" s="349">
        <v>0</v>
      </c>
      <c r="G42" s="539">
        <v>0</v>
      </c>
      <c r="H42" s="535">
        <v>0</v>
      </c>
      <c r="I42" s="535">
        <v>0</v>
      </c>
      <c r="J42" s="535">
        <v>0</v>
      </c>
      <c r="K42" s="536">
        <v>0</v>
      </c>
    </row>
    <row r="43" spans="1:13">
      <c r="A43" s="44" t="s">
        <v>132</v>
      </c>
      <c r="B43" s="348">
        <v>0</v>
      </c>
      <c r="C43" s="348">
        <v>0</v>
      </c>
      <c r="D43" s="348">
        <v>0</v>
      </c>
      <c r="E43" s="348">
        <v>0</v>
      </c>
      <c r="F43" s="349">
        <v>0</v>
      </c>
      <c r="G43" s="539">
        <v>0</v>
      </c>
      <c r="H43" s="535">
        <v>0</v>
      </c>
      <c r="I43" s="535">
        <v>0</v>
      </c>
      <c r="J43" s="535">
        <v>0</v>
      </c>
      <c r="K43" s="536">
        <v>0</v>
      </c>
    </row>
    <row r="44" spans="1:13">
      <c r="A44" s="44" t="s">
        <v>133</v>
      </c>
      <c r="B44" s="411">
        <v>0</v>
      </c>
      <c r="C44" s="348">
        <v>0</v>
      </c>
      <c r="D44" s="348">
        <v>0</v>
      </c>
      <c r="E44" s="348">
        <v>0</v>
      </c>
      <c r="F44" s="349">
        <v>0</v>
      </c>
      <c r="G44" s="539">
        <v>0</v>
      </c>
      <c r="H44" s="535">
        <v>0</v>
      </c>
      <c r="I44" s="535">
        <v>0</v>
      </c>
      <c r="J44" s="535">
        <v>0</v>
      </c>
      <c r="K44" s="536">
        <v>0</v>
      </c>
    </row>
    <row r="45" spans="1:13">
      <c r="A45" s="622" t="s">
        <v>20</v>
      </c>
      <c r="B45" s="640">
        <v>31</v>
      </c>
      <c r="C45" s="640">
        <v>249</v>
      </c>
      <c r="D45" s="640">
        <v>277</v>
      </c>
      <c r="E45" s="640">
        <v>362</v>
      </c>
      <c r="F45" s="723">
        <v>919</v>
      </c>
      <c r="G45" s="738">
        <v>14.832535885167463</v>
      </c>
      <c r="H45" s="739">
        <v>16.927260367097212</v>
      </c>
      <c r="I45" s="739">
        <v>13.266283524904216</v>
      </c>
      <c r="J45" s="739">
        <v>14.451097804391216</v>
      </c>
      <c r="K45" s="740">
        <v>14.650087677347361</v>
      </c>
    </row>
    <row r="46" spans="1:13">
      <c r="A46" s="45" t="s">
        <v>175</v>
      </c>
      <c r="B46" s="472">
        <v>0</v>
      </c>
      <c r="C46" s="472">
        <v>0</v>
      </c>
      <c r="D46" s="472">
        <v>0</v>
      </c>
      <c r="E46" s="472">
        <v>0</v>
      </c>
      <c r="F46" s="475">
        <v>0</v>
      </c>
      <c r="G46" s="539">
        <v>0</v>
      </c>
      <c r="H46" s="535">
        <v>0</v>
      </c>
      <c r="I46" s="535">
        <v>0</v>
      </c>
      <c r="J46" s="535">
        <v>0</v>
      </c>
      <c r="K46" s="536">
        <v>0</v>
      </c>
    </row>
    <row r="47" spans="1:13">
      <c r="A47" s="36" t="s">
        <v>176</v>
      </c>
      <c r="B47" s="472">
        <v>0</v>
      </c>
      <c r="C47" s="472">
        <v>0</v>
      </c>
      <c r="D47" s="472">
        <v>0</v>
      </c>
      <c r="E47" s="472">
        <v>0</v>
      </c>
      <c r="F47" s="475">
        <v>0</v>
      </c>
      <c r="G47" s="539">
        <v>0</v>
      </c>
      <c r="H47" s="535">
        <v>0</v>
      </c>
      <c r="I47" s="535">
        <v>0</v>
      </c>
      <c r="J47" s="535">
        <v>0</v>
      </c>
      <c r="K47" s="536">
        <v>0</v>
      </c>
    </row>
    <row r="48" spans="1:13">
      <c r="A48" s="45" t="s">
        <v>177</v>
      </c>
      <c r="B48" s="350">
        <v>0</v>
      </c>
      <c r="C48" s="350">
        <v>0</v>
      </c>
      <c r="D48" s="350">
        <v>0</v>
      </c>
      <c r="E48" s="350">
        <v>0</v>
      </c>
      <c r="F48" s="351">
        <v>0</v>
      </c>
      <c r="G48" s="539">
        <v>0</v>
      </c>
      <c r="H48" s="535">
        <v>0</v>
      </c>
      <c r="I48" s="535">
        <v>0</v>
      </c>
      <c r="J48" s="535">
        <v>0</v>
      </c>
      <c r="K48" s="536">
        <v>0</v>
      </c>
    </row>
    <row r="49" spans="1:11">
      <c r="A49" s="45" t="s">
        <v>191</v>
      </c>
      <c r="B49" s="350">
        <v>31</v>
      </c>
      <c r="C49" s="350">
        <v>249</v>
      </c>
      <c r="D49" s="350">
        <v>277</v>
      </c>
      <c r="E49" s="350">
        <v>362</v>
      </c>
      <c r="F49" s="349">
        <v>919</v>
      </c>
      <c r="G49" s="539">
        <v>14.832535885167463</v>
      </c>
      <c r="H49" s="535">
        <v>16.927260367097212</v>
      </c>
      <c r="I49" s="535">
        <v>13.266283524904216</v>
      </c>
      <c r="J49" s="535">
        <v>14.451097804391216</v>
      </c>
      <c r="K49" s="536">
        <v>14.650087677347361</v>
      </c>
    </row>
    <row r="50" spans="1:11">
      <c r="A50" s="45" t="s">
        <v>178</v>
      </c>
      <c r="B50" s="350">
        <v>0</v>
      </c>
      <c r="C50" s="350">
        <v>0</v>
      </c>
      <c r="D50" s="350">
        <v>0</v>
      </c>
      <c r="E50" s="350">
        <v>0</v>
      </c>
      <c r="F50" s="349">
        <v>0</v>
      </c>
      <c r="G50" s="539">
        <v>0</v>
      </c>
      <c r="H50" s="535">
        <v>0</v>
      </c>
      <c r="I50" s="535">
        <v>0</v>
      </c>
      <c r="J50" s="535">
        <v>0</v>
      </c>
      <c r="K50" s="536">
        <v>0</v>
      </c>
    </row>
    <row r="51" spans="1:11">
      <c r="A51" s="45" t="s">
        <v>179</v>
      </c>
      <c r="B51" s="350">
        <v>0</v>
      </c>
      <c r="C51" s="350">
        <v>0</v>
      </c>
      <c r="D51" s="350">
        <v>0</v>
      </c>
      <c r="E51" s="350">
        <v>0</v>
      </c>
      <c r="F51" s="349">
        <v>0</v>
      </c>
      <c r="G51" s="539">
        <v>0</v>
      </c>
      <c r="H51" s="535">
        <v>0</v>
      </c>
      <c r="I51" s="535">
        <v>0</v>
      </c>
      <c r="J51" s="535">
        <v>0</v>
      </c>
      <c r="K51" s="536">
        <v>0</v>
      </c>
    </row>
    <row r="52" spans="1:11">
      <c r="A52" s="45" t="s">
        <v>180</v>
      </c>
      <c r="B52" s="350">
        <v>0</v>
      </c>
      <c r="C52" s="350">
        <v>0</v>
      </c>
      <c r="D52" s="350">
        <v>0</v>
      </c>
      <c r="E52" s="350">
        <v>0</v>
      </c>
      <c r="F52" s="349">
        <v>0</v>
      </c>
      <c r="G52" s="539">
        <v>0</v>
      </c>
      <c r="H52" s="535">
        <v>0</v>
      </c>
      <c r="I52" s="535">
        <v>0</v>
      </c>
      <c r="J52" s="535">
        <v>0</v>
      </c>
      <c r="K52" s="536">
        <v>0</v>
      </c>
    </row>
    <row r="53" spans="1:11">
      <c r="A53" s="46" t="s">
        <v>192</v>
      </c>
      <c r="B53" s="410">
        <v>0</v>
      </c>
      <c r="C53" s="352">
        <v>0</v>
      </c>
      <c r="D53" s="352">
        <v>0</v>
      </c>
      <c r="E53" s="352">
        <v>0</v>
      </c>
      <c r="F53" s="353">
        <v>0</v>
      </c>
      <c r="G53" s="540">
        <v>0</v>
      </c>
      <c r="H53" s="537">
        <v>0</v>
      </c>
      <c r="I53" s="537">
        <v>0</v>
      </c>
      <c r="J53" s="537">
        <v>0</v>
      </c>
      <c r="K53" s="538">
        <v>0</v>
      </c>
    </row>
    <row r="54" spans="1:11" ht="11.25" customHeight="1">
      <c r="A54" s="303" t="s">
        <v>356</v>
      </c>
      <c r="B54" s="99"/>
      <c r="C54" s="99"/>
      <c r="D54" s="99"/>
      <c r="E54" s="99"/>
      <c r="F54" s="99"/>
      <c r="G54" s="99"/>
      <c r="H54" s="99"/>
      <c r="I54" s="99"/>
      <c r="J54" s="99"/>
      <c r="K54" s="99"/>
    </row>
    <row r="55" spans="1:11">
      <c r="A55" s="124"/>
      <c r="B55" s="124"/>
      <c r="C55" s="124"/>
      <c r="D55" s="124"/>
      <c r="E55" s="124"/>
      <c r="F55" s="124"/>
      <c r="G55" s="124"/>
      <c r="H55" s="124"/>
      <c r="I55" s="124"/>
      <c r="J55" s="124"/>
      <c r="K55" s="124"/>
    </row>
    <row r="56" spans="1:11">
      <c r="A56" s="124"/>
      <c r="F56" s="417"/>
    </row>
    <row r="57" spans="1:11">
      <c r="A57" s="124"/>
      <c r="F57" s="417"/>
    </row>
    <row r="58" spans="1:11">
      <c r="A58" s="124"/>
      <c r="F58" s="417"/>
    </row>
    <row r="59" spans="1:11">
      <c r="F59" s="417"/>
    </row>
    <row r="61" spans="1:11">
      <c r="C61" t="s">
        <v>129</v>
      </c>
    </row>
  </sheetData>
  <phoneticPr fontId="10" type="noConversion"/>
  <hyperlinks>
    <hyperlink ref="A1" location="Contents!A1" display="Return to index" xr:uid="{00000000-0004-0000-2E00-000000000000}"/>
  </hyperlinks>
  <pageMargins left="0.74803149606299213" right="0.74803149606299213" top="0.98425196850393704" bottom="0.98425196850393704" header="0.51181102362204722" footer="0.51181102362204722"/>
  <pageSetup paperSize="9" scale="75"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0">
    <tabColor rgb="FF92D050"/>
    <pageSetUpPr fitToPage="1"/>
  </sheetPr>
  <dimension ref="A1:M61"/>
  <sheetViews>
    <sheetView showGridLines="0" workbookViewId="0">
      <selection activeCell="L6" sqref="L6"/>
    </sheetView>
  </sheetViews>
  <sheetFormatPr baseColWidth="10" defaultColWidth="8.83203125" defaultRowHeight="13"/>
  <cols>
    <col min="1" max="1" width="35.1640625" customWidth="1"/>
    <col min="2" max="11" width="8.1640625" customWidth="1"/>
  </cols>
  <sheetData>
    <row r="1" spans="1:13">
      <c r="A1" s="100" t="s">
        <v>89</v>
      </c>
    </row>
    <row r="2" spans="1:13" ht="14">
      <c r="A2" s="33" t="s">
        <v>497</v>
      </c>
      <c r="B2" s="37"/>
      <c r="C2" s="37"/>
      <c r="D2" s="37"/>
      <c r="E2" s="37"/>
      <c r="F2" s="37"/>
      <c r="G2" s="37"/>
      <c r="H2" s="37"/>
      <c r="I2" s="37"/>
      <c r="J2" s="38"/>
      <c r="K2" s="38"/>
    </row>
    <row r="3" spans="1:13">
      <c r="A3" s="160"/>
      <c r="B3" s="161"/>
      <c r="C3" s="162"/>
      <c r="D3" s="162"/>
      <c r="E3" s="161"/>
      <c r="F3" s="163" t="s">
        <v>23</v>
      </c>
      <c r="G3" s="161"/>
      <c r="H3" s="161"/>
      <c r="I3" s="162"/>
      <c r="J3" s="164"/>
      <c r="K3" s="163" t="s">
        <v>26</v>
      </c>
    </row>
    <row r="4" spans="1:13">
      <c r="A4" s="128" t="s">
        <v>30</v>
      </c>
      <c r="B4" s="39" t="s">
        <v>31</v>
      </c>
      <c r="C4" s="40" t="s">
        <v>32</v>
      </c>
      <c r="D4" s="40" t="s">
        <v>29</v>
      </c>
      <c r="E4" s="39" t="s">
        <v>280</v>
      </c>
      <c r="F4" s="39" t="s">
        <v>33</v>
      </c>
      <c r="G4" s="41" t="s">
        <v>31</v>
      </c>
      <c r="H4" s="425" t="s">
        <v>32</v>
      </c>
      <c r="I4" s="40" t="s">
        <v>29</v>
      </c>
      <c r="J4" s="39" t="s">
        <v>280</v>
      </c>
      <c r="K4" s="42" t="s">
        <v>9</v>
      </c>
    </row>
    <row r="5" spans="1:13">
      <c r="A5" s="721" t="s">
        <v>138</v>
      </c>
      <c r="B5" s="640">
        <v>1372</v>
      </c>
      <c r="C5" s="640">
        <v>5278</v>
      </c>
      <c r="D5" s="640">
        <v>5333</v>
      </c>
      <c r="E5" s="640">
        <v>6366</v>
      </c>
      <c r="F5" s="732">
        <v>18354</v>
      </c>
      <c r="G5" s="744">
        <v>100</v>
      </c>
      <c r="H5" s="745">
        <v>100</v>
      </c>
      <c r="I5" s="745">
        <v>100</v>
      </c>
      <c r="J5" s="745">
        <v>100</v>
      </c>
      <c r="K5" s="746">
        <v>100</v>
      </c>
      <c r="L5" s="119"/>
      <c r="M5" s="119"/>
    </row>
    <row r="6" spans="1:13" ht="22.5" customHeight="1">
      <c r="A6" s="43" t="s">
        <v>11</v>
      </c>
      <c r="B6" s="345">
        <v>961</v>
      </c>
      <c r="C6" s="345">
        <v>2781</v>
      </c>
      <c r="D6" s="345">
        <v>2266</v>
      </c>
      <c r="E6" s="345">
        <v>2080</v>
      </c>
      <c r="F6" s="346">
        <v>8089</v>
      </c>
      <c r="G6" s="859">
        <v>70.043731778425652</v>
      </c>
      <c r="H6" s="860">
        <v>52.690413035240624</v>
      </c>
      <c r="I6" s="860">
        <v>42.490155634727174</v>
      </c>
      <c r="J6" s="860">
        <v>32.673578385171218</v>
      </c>
      <c r="K6" s="861">
        <v>44.072136863898876</v>
      </c>
    </row>
    <row r="7" spans="1:13">
      <c r="A7" s="622" t="s">
        <v>12</v>
      </c>
      <c r="B7" s="640">
        <v>0</v>
      </c>
      <c r="C7" s="640">
        <v>0</v>
      </c>
      <c r="D7" s="640">
        <v>0</v>
      </c>
      <c r="E7" s="640">
        <v>0</v>
      </c>
      <c r="F7" s="723">
        <v>0</v>
      </c>
      <c r="G7" s="741">
        <v>0</v>
      </c>
      <c r="H7" s="742">
        <v>0</v>
      </c>
      <c r="I7" s="742">
        <v>0</v>
      </c>
      <c r="J7" s="742">
        <v>0</v>
      </c>
      <c r="K7" s="743">
        <v>0</v>
      </c>
    </row>
    <row r="8" spans="1:13">
      <c r="A8" s="44" t="s">
        <v>162</v>
      </c>
      <c r="B8" s="472">
        <v>0</v>
      </c>
      <c r="C8" s="472">
        <v>0</v>
      </c>
      <c r="D8" s="472">
        <v>0</v>
      </c>
      <c r="E8" s="472">
        <v>0</v>
      </c>
      <c r="F8" s="475">
        <v>0</v>
      </c>
      <c r="G8" s="539">
        <v>0</v>
      </c>
      <c r="H8" s="535">
        <v>0</v>
      </c>
      <c r="I8" s="535">
        <v>0</v>
      </c>
      <c r="J8" s="535">
        <v>0</v>
      </c>
      <c r="K8" s="536">
        <v>0</v>
      </c>
    </row>
    <row r="9" spans="1:13">
      <c r="A9" s="44" t="s">
        <v>195</v>
      </c>
      <c r="B9" s="472">
        <v>0</v>
      </c>
      <c r="C9" s="472">
        <v>0</v>
      </c>
      <c r="D9" s="472">
        <v>0</v>
      </c>
      <c r="E9" s="472">
        <v>0</v>
      </c>
      <c r="F9" s="475">
        <v>0</v>
      </c>
      <c r="G9" s="539">
        <v>0</v>
      </c>
      <c r="H9" s="535">
        <v>0</v>
      </c>
      <c r="I9" s="535">
        <v>0</v>
      </c>
      <c r="J9" s="535">
        <v>0</v>
      </c>
      <c r="K9" s="536">
        <v>0</v>
      </c>
    </row>
    <row r="10" spans="1:13">
      <c r="A10" s="44" t="s">
        <v>163</v>
      </c>
      <c r="B10" s="472">
        <v>0</v>
      </c>
      <c r="C10" s="472">
        <v>0</v>
      </c>
      <c r="D10" s="472">
        <v>0</v>
      </c>
      <c r="E10" s="472">
        <v>0</v>
      </c>
      <c r="F10" s="475">
        <v>0</v>
      </c>
      <c r="G10" s="539">
        <v>0</v>
      </c>
      <c r="H10" s="535">
        <v>0</v>
      </c>
      <c r="I10" s="535">
        <v>0</v>
      </c>
      <c r="J10" s="535">
        <v>0</v>
      </c>
      <c r="K10" s="536">
        <v>0</v>
      </c>
    </row>
    <row r="11" spans="1:13">
      <c r="A11" s="44" t="s">
        <v>477</v>
      </c>
      <c r="B11" s="472">
        <v>0</v>
      </c>
      <c r="C11" s="472">
        <v>0</v>
      </c>
      <c r="D11" s="472">
        <v>0</v>
      </c>
      <c r="E11" s="472">
        <v>0</v>
      </c>
      <c r="F11" s="475">
        <v>0</v>
      </c>
      <c r="G11" s="539">
        <v>0</v>
      </c>
      <c r="H11" s="535">
        <v>0</v>
      </c>
      <c r="I11" s="535">
        <v>0</v>
      </c>
      <c r="J11" s="535">
        <v>0</v>
      </c>
      <c r="K11" s="536">
        <v>0</v>
      </c>
    </row>
    <row r="12" spans="1:13">
      <c r="A12" s="44" t="s">
        <v>196</v>
      </c>
      <c r="B12" s="348">
        <v>0</v>
      </c>
      <c r="C12" s="348">
        <v>0</v>
      </c>
      <c r="D12" s="348">
        <v>0</v>
      </c>
      <c r="E12" s="348">
        <v>0</v>
      </c>
      <c r="F12" s="349">
        <v>0</v>
      </c>
      <c r="G12" s="539">
        <v>0</v>
      </c>
      <c r="H12" s="535">
        <v>0</v>
      </c>
      <c r="I12" s="535">
        <v>0</v>
      </c>
      <c r="J12" s="535">
        <v>0</v>
      </c>
      <c r="K12" s="536">
        <v>0</v>
      </c>
    </row>
    <row r="13" spans="1:13">
      <c r="A13" s="622" t="s">
        <v>139</v>
      </c>
      <c r="B13" s="640">
        <v>0</v>
      </c>
      <c r="C13" s="640">
        <v>5</v>
      </c>
      <c r="D13" s="640">
        <v>1</v>
      </c>
      <c r="E13" s="640">
        <v>0</v>
      </c>
      <c r="F13" s="723">
        <v>6</v>
      </c>
      <c r="G13" s="741">
        <v>0</v>
      </c>
      <c r="H13" s="742">
        <v>9.4732853353543006E-2</v>
      </c>
      <c r="I13" s="742">
        <v>1.8751171948246766E-2</v>
      </c>
      <c r="J13" s="742">
        <v>0</v>
      </c>
      <c r="K13" s="743">
        <v>3.2690421706440015E-2</v>
      </c>
    </row>
    <row r="14" spans="1:13">
      <c r="A14" s="44" t="s">
        <v>164</v>
      </c>
      <c r="B14" s="472">
        <v>0</v>
      </c>
      <c r="C14" s="472">
        <v>0</v>
      </c>
      <c r="D14" s="472">
        <v>0</v>
      </c>
      <c r="E14" s="472">
        <v>0</v>
      </c>
      <c r="F14" s="475">
        <v>0</v>
      </c>
      <c r="G14" s="539">
        <v>0</v>
      </c>
      <c r="H14" s="535">
        <v>0</v>
      </c>
      <c r="I14" s="535">
        <v>0</v>
      </c>
      <c r="J14" s="535">
        <v>0</v>
      </c>
      <c r="K14" s="536">
        <v>0</v>
      </c>
    </row>
    <row r="15" spans="1:13">
      <c r="A15" s="44" t="s">
        <v>165</v>
      </c>
      <c r="B15" s="472">
        <v>0</v>
      </c>
      <c r="C15" s="472">
        <v>0</v>
      </c>
      <c r="D15" s="472">
        <v>0</v>
      </c>
      <c r="E15" s="472">
        <v>0</v>
      </c>
      <c r="F15" s="475">
        <v>0</v>
      </c>
      <c r="G15" s="539">
        <v>0</v>
      </c>
      <c r="H15" s="535">
        <v>0</v>
      </c>
      <c r="I15" s="535">
        <v>0</v>
      </c>
      <c r="J15" s="535">
        <v>0</v>
      </c>
      <c r="K15" s="536">
        <v>0</v>
      </c>
    </row>
    <row r="16" spans="1:13">
      <c r="A16" s="159" t="s">
        <v>187</v>
      </c>
      <c r="B16" s="472">
        <v>0</v>
      </c>
      <c r="C16" s="348">
        <v>0</v>
      </c>
      <c r="D16" s="348">
        <v>1</v>
      </c>
      <c r="E16" s="348">
        <v>0</v>
      </c>
      <c r="F16" s="349">
        <v>1</v>
      </c>
      <c r="G16" s="539">
        <v>0</v>
      </c>
      <c r="H16" s="535">
        <v>0</v>
      </c>
      <c r="I16" s="535">
        <v>1.8751171948246766E-2</v>
      </c>
      <c r="J16" s="535">
        <v>0</v>
      </c>
      <c r="K16" s="536">
        <v>5.4484036177400016E-3</v>
      </c>
    </row>
    <row r="17" spans="1:11">
      <c r="A17" s="44" t="s">
        <v>166</v>
      </c>
      <c r="B17" s="348">
        <v>0</v>
      </c>
      <c r="C17" s="348">
        <v>5</v>
      </c>
      <c r="D17" s="348">
        <v>0</v>
      </c>
      <c r="E17" s="348">
        <v>0</v>
      </c>
      <c r="F17" s="349">
        <v>5</v>
      </c>
      <c r="G17" s="539">
        <v>0</v>
      </c>
      <c r="H17" s="535">
        <v>9.4732853353543006E-2</v>
      </c>
      <c r="I17" s="535">
        <v>0</v>
      </c>
      <c r="J17" s="535">
        <v>0</v>
      </c>
      <c r="K17" s="536">
        <v>2.7242018088700009E-2</v>
      </c>
    </row>
    <row r="18" spans="1:11">
      <c r="A18" s="622" t="s">
        <v>13</v>
      </c>
      <c r="B18" s="640">
        <v>132</v>
      </c>
      <c r="C18" s="640">
        <v>473</v>
      </c>
      <c r="D18" s="640">
        <v>666</v>
      </c>
      <c r="E18" s="640">
        <v>669</v>
      </c>
      <c r="F18" s="723">
        <v>1940</v>
      </c>
      <c r="G18" s="738">
        <v>9.6209912536443145</v>
      </c>
      <c r="H18" s="739">
        <v>8.9617279272451675</v>
      </c>
      <c r="I18" s="739">
        <v>12.488280517532345</v>
      </c>
      <c r="J18" s="739">
        <v>10.508953817153628</v>
      </c>
      <c r="K18" s="740">
        <v>10.569903018415603</v>
      </c>
    </row>
    <row r="19" spans="1:11">
      <c r="A19" s="44" t="s">
        <v>167</v>
      </c>
      <c r="B19" s="472">
        <v>0</v>
      </c>
      <c r="C19" s="472">
        <v>0</v>
      </c>
      <c r="D19" s="472">
        <v>0</v>
      </c>
      <c r="E19" s="472">
        <v>0</v>
      </c>
      <c r="F19" s="349">
        <v>0</v>
      </c>
      <c r="G19" s="539">
        <v>0</v>
      </c>
      <c r="H19" s="535">
        <v>0</v>
      </c>
      <c r="I19" s="535">
        <v>0</v>
      </c>
      <c r="J19" s="535">
        <v>0</v>
      </c>
      <c r="K19" s="536">
        <v>0</v>
      </c>
    </row>
    <row r="20" spans="1:11">
      <c r="A20" s="44" t="s">
        <v>193</v>
      </c>
      <c r="B20" s="348">
        <v>0</v>
      </c>
      <c r="C20" s="348">
        <v>1</v>
      </c>
      <c r="D20" s="348">
        <v>3</v>
      </c>
      <c r="E20" s="348">
        <v>3</v>
      </c>
      <c r="F20" s="349">
        <v>7</v>
      </c>
      <c r="G20" s="539">
        <v>0</v>
      </c>
      <c r="H20" s="535">
        <v>1.8946570670708603E-2</v>
      </c>
      <c r="I20" s="535">
        <v>5.6253515844740296E-2</v>
      </c>
      <c r="J20" s="535">
        <v>4.71253534401508E-2</v>
      </c>
      <c r="K20" s="536">
        <v>3.8138825324180017E-2</v>
      </c>
    </row>
    <row r="21" spans="1:11">
      <c r="A21" s="36" t="s">
        <v>128</v>
      </c>
      <c r="B21" s="472">
        <v>0</v>
      </c>
      <c r="C21" s="472">
        <v>0</v>
      </c>
      <c r="D21" s="472">
        <v>0</v>
      </c>
      <c r="E21" s="472">
        <v>0</v>
      </c>
      <c r="F21" s="349">
        <v>0</v>
      </c>
      <c r="G21" s="539">
        <v>0</v>
      </c>
      <c r="H21" s="535">
        <v>0</v>
      </c>
      <c r="I21" s="535">
        <v>0</v>
      </c>
      <c r="J21" s="535">
        <v>0</v>
      </c>
      <c r="K21" s="536">
        <v>0</v>
      </c>
    </row>
    <row r="22" spans="1:11">
      <c r="A22" s="36" t="s">
        <v>123</v>
      </c>
      <c r="B22" s="472">
        <v>0</v>
      </c>
      <c r="C22" s="472">
        <v>0</v>
      </c>
      <c r="D22" s="472">
        <v>0</v>
      </c>
      <c r="E22" s="472">
        <v>0</v>
      </c>
      <c r="F22" s="349">
        <v>0</v>
      </c>
      <c r="G22" s="539">
        <v>0</v>
      </c>
      <c r="H22" s="535">
        <v>0</v>
      </c>
      <c r="I22" s="535">
        <v>0</v>
      </c>
      <c r="J22" s="535">
        <v>0</v>
      </c>
      <c r="K22" s="536">
        <v>0</v>
      </c>
    </row>
    <row r="23" spans="1:11">
      <c r="A23" s="44" t="s">
        <v>14</v>
      </c>
      <c r="B23" s="348">
        <v>110</v>
      </c>
      <c r="C23" s="348">
        <v>386</v>
      </c>
      <c r="D23" s="348">
        <v>571</v>
      </c>
      <c r="E23" s="348">
        <v>568</v>
      </c>
      <c r="F23" s="349">
        <v>1635</v>
      </c>
      <c r="G23" s="539">
        <v>8.017492711370263</v>
      </c>
      <c r="H23" s="535">
        <v>7.3133762788935197</v>
      </c>
      <c r="I23" s="535">
        <v>10.706919182448903</v>
      </c>
      <c r="J23" s="535">
        <v>8.9224002513352172</v>
      </c>
      <c r="K23" s="536">
        <v>8.9081399150049041</v>
      </c>
    </row>
    <row r="24" spans="1:11">
      <c r="A24" s="44" t="s">
        <v>15</v>
      </c>
      <c r="B24" s="348">
        <v>16</v>
      </c>
      <c r="C24" s="348">
        <v>61</v>
      </c>
      <c r="D24" s="348">
        <v>68</v>
      </c>
      <c r="E24" s="348">
        <v>77</v>
      </c>
      <c r="F24" s="349">
        <v>222</v>
      </c>
      <c r="G24" s="539">
        <v>1.1661807580174928</v>
      </c>
      <c r="H24" s="535">
        <v>1.1557408109132246</v>
      </c>
      <c r="I24" s="535">
        <v>1.2750796924807799</v>
      </c>
      <c r="J24" s="535">
        <v>1.2095507382972039</v>
      </c>
      <c r="K24" s="536">
        <v>1.2095456031382805</v>
      </c>
    </row>
    <row r="25" spans="1:11">
      <c r="A25" s="44" t="s">
        <v>16</v>
      </c>
      <c r="B25" s="348">
        <v>4</v>
      </c>
      <c r="C25" s="348">
        <v>14</v>
      </c>
      <c r="D25" s="348">
        <v>20</v>
      </c>
      <c r="E25" s="348">
        <v>12</v>
      </c>
      <c r="F25" s="349">
        <v>50</v>
      </c>
      <c r="G25" s="539">
        <v>0.29154518950437319</v>
      </c>
      <c r="H25" s="535">
        <v>0.2652519893899204</v>
      </c>
      <c r="I25" s="535">
        <v>0.37502343896493529</v>
      </c>
      <c r="J25" s="535">
        <v>0.1885014137606032</v>
      </c>
      <c r="K25" s="536">
        <v>0.27242018088700015</v>
      </c>
    </row>
    <row r="26" spans="1:11">
      <c r="A26" s="44" t="s">
        <v>130</v>
      </c>
      <c r="B26" s="348">
        <v>2</v>
      </c>
      <c r="C26" s="348">
        <v>11</v>
      </c>
      <c r="D26" s="348">
        <v>4</v>
      </c>
      <c r="E26" s="348">
        <v>9</v>
      </c>
      <c r="F26" s="349">
        <v>26</v>
      </c>
      <c r="G26" s="539">
        <v>0.1457725947521866</v>
      </c>
      <c r="H26" s="535">
        <v>0.20841227737779461</v>
      </c>
      <c r="I26" s="535">
        <v>7.5004687792987065E-2</v>
      </c>
      <c r="J26" s="535">
        <v>0.14137606032045241</v>
      </c>
      <c r="K26" s="536">
        <v>0.14165849406124004</v>
      </c>
    </row>
    <row r="27" spans="1:11">
      <c r="A27" s="622" t="s">
        <v>140</v>
      </c>
      <c r="B27" s="640">
        <v>27</v>
      </c>
      <c r="C27" s="640">
        <v>46</v>
      </c>
      <c r="D27" s="640">
        <v>27</v>
      </c>
      <c r="E27" s="640">
        <v>27</v>
      </c>
      <c r="F27" s="723">
        <v>127</v>
      </c>
      <c r="G27" s="738">
        <v>1.9679300291545192</v>
      </c>
      <c r="H27" s="739">
        <v>0.87154225085259562</v>
      </c>
      <c r="I27" s="739">
        <v>0.50628164260266262</v>
      </c>
      <c r="J27" s="739">
        <v>0.42412818096135718</v>
      </c>
      <c r="K27" s="740">
        <v>0.69194725945298019</v>
      </c>
    </row>
    <row r="28" spans="1:11">
      <c r="A28" s="44" t="s">
        <v>168</v>
      </c>
      <c r="B28" s="348">
        <v>0</v>
      </c>
      <c r="C28" s="348">
        <v>0</v>
      </c>
      <c r="D28" s="348">
        <v>0</v>
      </c>
      <c r="E28" s="348">
        <v>0</v>
      </c>
      <c r="F28" s="349">
        <v>0</v>
      </c>
      <c r="G28" s="539">
        <v>0</v>
      </c>
      <c r="H28" s="535">
        <v>0</v>
      </c>
      <c r="I28" s="535">
        <v>0</v>
      </c>
      <c r="J28" s="535">
        <v>0</v>
      </c>
      <c r="K28" s="536">
        <v>0</v>
      </c>
    </row>
    <row r="29" spans="1:11">
      <c r="A29" s="44" t="s">
        <v>169</v>
      </c>
      <c r="B29" s="348">
        <v>27</v>
      </c>
      <c r="C29" s="348">
        <v>46</v>
      </c>
      <c r="D29" s="348">
        <v>27</v>
      </c>
      <c r="E29" s="348">
        <v>27</v>
      </c>
      <c r="F29" s="349">
        <v>127</v>
      </c>
      <c r="G29" s="539">
        <v>1.9679300291545192</v>
      </c>
      <c r="H29" s="535">
        <v>0.87154225085259562</v>
      </c>
      <c r="I29" s="535">
        <v>0.50628164260266262</v>
      </c>
      <c r="J29" s="535">
        <v>0.42412818096135718</v>
      </c>
      <c r="K29" s="536">
        <v>0.69194725945298019</v>
      </c>
    </row>
    <row r="30" spans="1:11">
      <c r="A30" s="622" t="s">
        <v>17</v>
      </c>
      <c r="B30" s="640">
        <v>802</v>
      </c>
      <c r="C30" s="640">
        <v>2257</v>
      </c>
      <c r="D30" s="640">
        <v>1572</v>
      </c>
      <c r="E30" s="640">
        <v>1384</v>
      </c>
      <c r="F30" s="723">
        <v>6016</v>
      </c>
      <c r="G30" s="738">
        <v>58.454810495626816</v>
      </c>
      <c r="H30" s="739">
        <v>42.762410003789313</v>
      </c>
      <c r="I30" s="739">
        <v>29.476842302643913</v>
      </c>
      <c r="J30" s="739">
        <v>21.740496387056236</v>
      </c>
      <c r="K30" s="740">
        <v>32.777596164323853</v>
      </c>
    </row>
    <row r="31" spans="1:11">
      <c r="A31" s="44" t="s">
        <v>170</v>
      </c>
      <c r="B31" s="348">
        <v>36</v>
      </c>
      <c r="C31" s="348">
        <v>68</v>
      </c>
      <c r="D31" s="348">
        <v>38</v>
      </c>
      <c r="E31" s="348">
        <v>45</v>
      </c>
      <c r="F31" s="349">
        <v>187</v>
      </c>
      <c r="G31" s="539">
        <v>2.6239067055393588</v>
      </c>
      <c r="H31" s="535">
        <v>1.288366805608185</v>
      </c>
      <c r="I31" s="535">
        <v>0.71254453403337714</v>
      </c>
      <c r="J31" s="535">
        <v>0.70688030160226201</v>
      </c>
      <c r="K31" s="536">
        <v>1.0188514765173804</v>
      </c>
    </row>
    <row r="32" spans="1:11">
      <c r="A32" s="44" t="s">
        <v>188</v>
      </c>
      <c r="B32" s="348">
        <v>0</v>
      </c>
      <c r="C32" s="348">
        <v>0</v>
      </c>
      <c r="D32" s="348">
        <v>0</v>
      </c>
      <c r="E32" s="348">
        <v>0</v>
      </c>
      <c r="F32" s="349">
        <v>0</v>
      </c>
      <c r="G32" s="539">
        <v>0</v>
      </c>
      <c r="H32" s="535">
        <v>0</v>
      </c>
      <c r="I32" s="535">
        <v>0</v>
      </c>
      <c r="J32" s="535">
        <v>0</v>
      </c>
      <c r="K32" s="536">
        <v>0</v>
      </c>
    </row>
    <row r="33" spans="1:13">
      <c r="A33" s="44" t="s">
        <v>171</v>
      </c>
      <c r="B33" s="348">
        <v>766</v>
      </c>
      <c r="C33" s="348">
        <v>2189</v>
      </c>
      <c r="D33" s="348">
        <v>1534</v>
      </c>
      <c r="E33" s="348">
        <v>1339</v>
      </c>
      <c r="F33" s="349">
        <v>5829</v>
      </c>
      <c r="G33" s="539">
        <v>55.830903790087461</v>
      </c>
      <c r="H33" s="535">
        <v>41.474043198181135</v>
      </c>
      <c r="I33" s="535">
        <v>28.764297768610536</v>
      </c>
      <c r="J33" s="535">
        <v>21.033616085453975</v>
      </c>
      <c r="K33" s="536">
        <v>31.758744687806473</v>
      </c>
      <c r="M33" s="782"/>
    </row>
    <row r="34" spans="1:13">
      <c r="A34" s="44" t="s">
        <v>172</v>
      </c>
      <c r="B34" s="472">
        <v>0</v>
      </c>
      <c r="C34" s="472">
        <v>0</v>
      </c>
      <c r="D34" s="472">
        <v>0</v>
      </c>
      <c r="E34" s="472">
        <v>0</v>
      </c>
      <c r="F34" s="349">
        <v>0</v>
      </c>
      <c r="G34" s="539">
        <v>0</v>
      </c>
      <c r="H34" s="535">
        <v>0</v>
      </c>
      <c r="I34" s="535">
        <v>0</v>
      </c>
      <c r="J34" s="535">
        <v>0</v>
      </c>
      <c r="K34" s="536">
        <v>0</v>
      </c>
      <c r="M34" s="782"/>
    </row>
    <row r="35" spans="1:13" ht="22.5" customHeight="1">
      <c r="A35" s="224" t="s">
        <v>18</v>
      </c>
      <c r="B35" s="345">
        <v>411</v>
      </c>
      <c r="C35" s="345">
        <v>2497</v>
      </c>
      <c r="D35" s="345">
        <v>3067</v>
      </c>
      <c r="E35" s="345">
        <v>4286</v>
      </c>
      <c r="F35" s="346">
        <v>10265</v>
      </c>
      <c r="G35" s="859">
        <v>29.956268221574344</v>
      </c>
      <c r="H35" s="860">
        <v>47.309586964759376</v>
      </c>
      <c r="I35" s="860">
        <v>57.509844365272833</v>
      </c>
      <c r="J35" s="860">
        <v>67.326421614828774</v>
      </c>
      <c r="K35" s="861">
        <v>55.927863136101116</v>
      </c>
    </row>
    <row r="36" spans="1:13">
      <c r="A36" s="622" t="s">
        <v>19</v>
      </c>
      <c r="B36" s="640">
        <v>309</v>
      </c>
      <c r="C36" s="640">
        <v>1561</v>
      </c>
      <c r="D36" s="640">
        <v>2087</v>
      </c>
      <c r="E36" s="640">
        <v>3027</v>
      </c>
      <c r="F36" s="723">
        <v>6986</v>
      </c>
      <c r="G36" s="738">
        <v>22.521865889212826</v>
      </c>
      <c r="H36" s="739">
        <v>29.57559681697613</v>
      </c>
      <c r="I36" s="739">
        <v>39.133695855991</v>
      </c>
      <c r="J36" s="739">
        <v>47.549481621112157</v>
      </c>
      <c r="K36" s="740">
        <v>38.062547673531654</v>
      </c>
    </row>
    <row r="37" spans="1:13">
      <c r="A37" s="44" t="s">
        <v>173</v>
      </c>
      <c r="B37" s="348">
        <v>56</v>
      </c>
      <c r="C37" s="348">
        <v>174</v>
      </c>
      <c r="D37" s="348">
        <v>128</v>
      </c>
      <c r="E37" s="348">
        <v>138</v>
      </c>
      <c r="F37" s="349">
        <v>496</v>
      </c>
      <c r="G37" s="539">
        <v>4.0816326530612246</v>
      </c>
      <c r="H37" s="535">
        <v>3.296703296703297</v>
      </c>
      <c r="I37" s="535">
        <v>2.4001500093755861</v>
      </c>
      <c r="J37" s="535">
        <v>2.167766258246937</v>
      </c>
      <c r="K37" s="536">
        <v>2.702408194399041</v>
      </c>
    </row>
    <row r="38" spans="1:13">
      <c r="A38" s="44" t="s">
        <v>194</v>
      </c>
      <c r="B38" s="348">
        <v>160</v>
      </c>
      <c r="C38" s="348">
        <v>474</v>
      </c>
      <c r="D38" s="348">
        <v>388</v>
      </c>
      <c r="E38" s="348">
        <v>378</v>
      </c>
      <c r="F38" s="349">
        <v>1400</v>
      </c>
      <c r="G38" s="539">
        <v>11.661807580174926</v>
      </c>
      <c r="H38" s="535">
        <v>8.9806744979158779</v>
      </c>
      <c r="I38" s="535">
        <v>7.2754547159197447</v>
      </c>
      <c r="J38" s="535">
        <v>5.9377945334590008</v>
      </c>
      <c r="K38" s="536">
        <v>7.6277650648360034</v>
      </c>
    </row>
    <row r="39" spans="1:13">
      <c r="A39" s="44" t="s">
        <v>189</v>
      </c>
      <c r="B39" s="348">
        <v>27</v>
      </c>
      <c r="C39" s="348">
        <v>90</v>
      </c>
      <c r="D39" s="348">
        <v>171</v>
      </c>
      <c r="E39" s="348">
        <v>225</v>
      </c>
      <c r="F39" s="349">
        <v>513</v>
      </c>
      <c r="G39" s="539">
        <v>1.9679300291545192</v>
      </c>
      <c r="H39" s="535">
        <v>1.7051913603637743</v>
      </c>
      <c r="I39" s="535">
        <v>3.206450403150197</v>
      </c>
      <c r="J39" s="535">
        <v>3.5344015080113103</v>
      </c>
      <c r="K39" s="536">
        <v>2.7950310559006213</v>
      </c>
    </row>
    <row r="40" spans="1:13">
      <c r="A40" s="44" t="s">
        <v>190</v>
      </c>
      <c r="B40" s="348">
        <v>6</v>
      </c>
      <c r="C40" s="348">
        <v>28</v>
      </c>
      <c r="D40" s="348">
        <v>14</v>
      </c>
      <c r="E40" s="348">
        <v>20</v>
      </c>
      <c r="F40" s="349">
        <v>68</v>
      </c>
      <c r="G40" s="539">
        <v>0.43731778425655976</v>
      </c>
      <c r="H40" s="535">
        <v>0.53050397877984079</v>
      </c>
      <c r="I40" s="535">
        <v>0.26251640727545472</v>
      </c>
      <c r="J40" s="535">
        <v>0.31416902293433868</v>
      </c>
      <c r="K40" s="536">
        <v>0.37049144600632017</v>
      </c>
    </row>
    <row r="41" spans="1:13">
      <c r="A41" s="44" t="s">
        <v>174</v>
      </c>
      <c r="B41" s="348">
        <v>60</v>
      </c>
      <c r="C41" s="348">
        <v>795</v>
      </c>
      <c r="D41" s="348">
        <v>1386</v>
      </c>
      <c r="E41" s="348">
        <v>2266</v>
      </c>
      <c r="F41" s="349">
        <v>4509</v>
      </c>
      <c r="G41" s="539">
        <v>4.3731778425655978</v>
      </c>
      <c r="H41" s="535">
        <v>15.062523683213339</v>
      </c>
      <c r="I41" s="535">
        <v>25.989124320270019</v>
      </c>
      <c r="J41" s="535">
        <v>35.595350298460573</v>
      </c>
      <c r="K41" s="536">
        <v>24.566851912389669</v>
      </c>
    </row>
    <row r="42" spans="1:13">
      <c r="A42" s="44" t="s">
        <v>131</v>
      </c>
      <c r="B42" s="348">
        <v>0</v>
      </c>
      <c r="C42" s="348">
        <v>0</v>
      </c>
      <c r="D42" s="348">
        <v>0</v>
      </c>
      <c r="E42" s="348">
        <v>0</v>
      </c>
      <c r="F42" s="349">
        <v>0</v>
      </c>
      <c r="G42" s="539">
        <v>0</v>
      </c>
      <c r="H42" s="535">
        <v>0</v>
      </c>
      <c r="I42" s="535">
        <v>0</v>
      </c>
      <c r="J42" s="535">
        <v>0</v>
      </c>
      <c r="K42" s="536">
        <v>0</v>
      </c>
    </row>
    <row r="43" spans="1:13">
      <c r="A43" s="44" t="s">
        <v>132</v>
      </c>
      <c r="B43" s="348">
        <v>0</v>
      </c>
      <c r="C43" s="348">
        <v>0</v>
      </c>
      <c r="D43" s="348">
        <v>0</v>
      </c>
      <c r="E43" s="348">
        <v>0</v>
      </c>
      <c r="F43" s="349">
        <v>0</v>
      </c>
      <c r="G43" s="539">
        <v>0</v>
      </c>
      <c r="H43" s="535">
        <v>0</v>
      </c>
      <c r="I43" s="535">
        <v>0</v>
      </c>
      <c r="J43" s="535">
        <v>0</v>
      </c>
      <c r="K43" s="536">
        <v>0</v>
      </c>
    </row>
    <row r="44" spans="1:13">
      <c r="A44" s="44" t="s">
        <v>133</v>
      </c>
      <c r="B44" s="411">
        <v>0</v>
      </c>
      <c r="C44" s="348">
        <v>0</v>
      </c>
      <c r="D44" s="348">
        <v>0</v>
      </c>
      <c r="E44" s="348">
        <v>0</v>
      </c>
      <c r="F44" s="349">
        <v>0</v>
      </c>
      <c r="G44" s="539">
        <v>0</v>
      </c>
      <c r="H44" s="535">
        <v>0</v>
      </c>
      <c r="I44" s="535">
        <v>0</v>
      </c>
      <c r="J44" s="535">
        <v>0</v>
      </c>
      <c r="K44" s="536">
        <v>0</v>
      </c>
    </row>
    <row r="45" spans="1:13">
      <c r="A45" s="622" t="s">
        <v>20</v>
      </c>
      <c r="B45" s="640">
        <v>102</v>
      </c>
      <c r="C45" s="640">
        <v>936</v>
      </c>
      <c r="D45" s="640">
        <v>980</v>
      </c>
      <c r="E45" s="640">
        <v>1259</v>
      </c>
      <c r="F45" s="723">
        <v>3279</v>
      </c>
      <c r="G45" s="738">
        <v>7.4344023323615156</v>
      </c>
      <c r="H45" s="739">
        <v>17.733990147783253</v>
      </c>
      <c r="I45" s="739">
        <v>18.37614850928183</v>
      </c>
      <c r="J45" s="739">
        <v>19.776939993716621</v>
      </c>
      <c r="K45" s="740">
        <v>17.865315462569466</v>
      </c>
    </row>
    <row r="46" spans="1:13">
      <c r="A46" s="45" t="s">
        <v>175</v>
      </c>
      <c r="B46" s="472">
        <v>0</v>
      </c>
      <c r="C46" s="472">
        <v>0</v>
      </c>
      <c r="D46" s="472">
        <v>0</v>
      </c>
      <c r="E46" s="472">
        <v>0</v>
      </c>
      <c r="F46" s="475">
        <v>0</v>
      </c>
      <c r="G46" s="539">
        <v>0</v>
      </c>
      <c r="H46" s="535">
        <v>0</v>
      </c>
      <c r="I46" s="535">
        <v>0</v>
      </c>
      <c r="J46" s="535">
        <v>0</v>
      </c>
      <c r="K46" s="536">
        <v>0</v>
      </c>
    </row>
    <row r="47" spans="1:13">
      <c r="A47" s="36" t="s">
        <v>176</v>
      </c>
      <c r="B47" s="472">
        <v>0</v>
      </c>
      <c r="C47" s="472">
        <v>0</v>
      </c>
      <c r="D47" s="472">
        <v>0</v>
      </c>
      <c r="E47" s="472">
        <v>0</v>
      </c>
      <c r="F47" s="475">
        <v>0</v>
      </c>
      <c r="G47" s="539">
        <v>0</v>
      </c>
      <c r="H47" s="535">
        <v>0</v>
      </c>
      <c r="I47" s="535">
        <v>0</v>
      </c>
      <c r="J47" s="535">
        <v>0</v>
      </c>
      <c r="K47" s="536">
        <v>0</v>
      </c>
    </row>
    <row r="48" spans="1:13">
      <c r="A48" s="45" t="s">
        <v>177</v>
      </c>
      <c r="B48" s="350">
        <v>0</v>
      </c>
      <c r="C48" s="350">
        <v>0</v>
      </c>
      <c r="D48" s="350">
        <v>0</v>
      </c>
      <c r="E48" s="350">
        <v>0</v>
      </c>
      <c r="F48" s="351">
        <v>0</v>
      </c>
      <c r="G48" s="539">
        <v>0</v>
      </c>
      <c r="H48" s="535">
        <v>0</v>
      </c>
      <c r="I48" s="535">
        <v>0</v>
      </c>
      <c r="J48" s="535">
        <v>0</v>
      </c>
      <c r="K48" s="536">
        <v>0</v>
      </c>
    </row>
    <row r="49" spans="1:11">
      <c r="A49" s="45" t="s">
        <v>191</v>
      </c>
      <c r="B49" s="350">
        <v>100</v>
      </c>
      <c r="C49" s="350">
        <v>926</v>
      </c>
      <c r="D49" s="350">
        <v>967</v>
      </c>
      <c r="E49" s="350">
        <v>1222</v>
      </c>
      <c r="F49" s="349">
        <v>3217</v>
      </c>
      <c r="G49" s="539">
        <v>7.2886297376093294</v>
      </c>
      <c r="H49" s="535">
        <v>17.544524441076163</v>
      </c>
      <c r="I49" s="535">
        <v>18.132383273954623</v>
      </c>
      <c r="J49" s="535">
        <v>19.195727301288095</v>
      </c>
      <c r="K49" s="536">
        <v>17.527514438269588</v>
      </c>
    </row>
    <row r="50" spans="1:11">
      <c r="A50" s="45" t="s">
        <v>178</v>
      </c>
      <c r="B50" s="350">
        <v>0</v>
      </c>
      <c r="C50" s="350">
        <v>1</v>
      </c>
      <c r="D50" s="350">
        <v>2</v>
      </c>
      <c r="E50" s="350">
        <v>0</v>
      </c>
      <c r="F50" s="349">
        <v>3</v>
      </c>
      <c r="G50" s="539">
        <v>0</v>
      </c>
      <c r="H50" s="535">
        <v>1.8946570670708603E-2</v>
      </c>
      <c r="I50" s="535">
        <v>3.7502343896493533E-2</v>
      </c>
      <c r="J50" s="535">
        <v>0</v>
      </c>
      <c r="K50" s="536">
        <v>1.6345210853220007E-2</v>
      </c>
    </row>
    <row r="51" spans="1:11">
      <c r="A51" s="45" t="s">
        <v>179</v>
      </c>
      <c r="B51" s="350">
        <v>0</v>
      </c>
      <c r="C51" s="350">
        <v>0</v>
      </c>
      <c r="D51" s="350">
        <v>0</v>
      </c>
      <c r="E51" s="350">
        <v>0</v>
      </c>
      <c r="F51" s="349">
        <v>0</v>
      </c>
      <c r="G51" s="539">
        <v>0</v>
      </c>
      <c r="H51" s="535">
        <v>0</v>
      </c>
      <c r="I51" s="535">
        <v>0</v>
      </c>
      <c r="J51" s="535">
        <v>0</v>
      </c>
      <c r="K51" s="536">
        <v>0</v>
      </c>
    </row>
    <row r="52" spans="1:11">
      <c r="A52" s="45" t="s">
        <v>180</v>
      </c>
      <c r="B52" s="350">
        <v>0</v>
      </c>
      <c r="C52" s="350">
        <v>0</v>
      </c>
      <c r="D52" s="350">
        <v>0</v>
      </c>
      <c r="E52" s="350">
        <v>0</v>
      </c>
      <c r="F52" s="349">
        <v>0</v>
      </c>
      <c r="G52" s="539">
        <v>0</v>
      </c>
      <c r="H52" s="535">
        <v>0</v>
      </c>
      <c r="I52" s="535">
        <v>0</v>
      </c>
      <c r="J52" s="535">
        <v>0</v>
      </c>
      <c r="K52" s="536">
        <v>0</v>
      </c>
    </row>
    <row r="53" spans="1:11">
      <c r="A53" s="46" t="s">
        <v>192</v>
      </c>
      <c r="B53" s="410">
        <v>2</v>
      </c>
      <c r="C53" s="352">
        <v>9</v>
      </c>
      <c r="D53" s="352">
        <v>11</v>
      </c>
      <c r="E53" s="352">
        <v>37</v>
      </c>
      <c r="F53" s="353">
        <v>59</v>
      </c>
      <c r="G53" s="540">
        <v>0.1457725947521866</v>
      </c>
      <c r="H53" s="537">
        <v>0.17051913603637742</v>
      </c>
      <c r="I53" s="537">
        <v>0.20626289143071441</v>
      </c>
      <c r="J53" s="537">
        <v>0.58121269242852658</v>
      </c>
      <c r="K53" s="538">
        <v>0.32145581344666013</v>
      </c>
    </row>
    <row r="54" spans="1:11" ht="11.25" customHeight="1">
      <c r="A54" s="303" t="s">
        <v>356</v>
      </c>
      <c r="B54" s="99"/>
      <c r="C54" s="99"/>
      <c r="D54" s="99"/>
      <c r="E54" s="99"/>
      <c r="F54" s="99"/>
      <c r="G54" s="99"/>
      <c r="H54" s="99"/>
      <c r="I54" s="99"/>
      <c r="J54" s="99"/>
      <c r="K54" s="99"/>
    </row>
    <row r="55" spans="1:11">
      <c r="A55" s="124"/>
      <c r="B55" s="124"/>
      <c r="C55" s="124"/>
      <c r="D55" s="124"/>
      <c r="E55" s="124"/>
      <c r="F55" s="124"/>
      <c r="G55" s="124"/>
      <c r="H55" s="124"/>
      <c r="I55" s="124"/>
      <c r="J55" s="124"/>
      <c r="K55" s="124"/>
    </row>
    <row r="56" spans="1:11">
      <c r="A56" s="124"/>
      <c r="F56" s="417"/>
    </row>
    <row r="57" spans="1:11">
      <c r="A57" s="124"/>
      <c r="F57" s="417"/>
    </row>
    <row r="58" spans="1:11">
      <c r="A58" s="124"/>
      <c r="F58" s="417"/>
    </row>
    <row r="59" spans="1:11">
      <c r="F59" s="417"/>
    </row>
    <row r="61" spans="1:11">
      <c r="C61" t="s">
        <v>129</v>
      </c>
    </row>
  </sheetData>
  <hyperlinks>
    <hyperlink ref="A1" location="Contents!A1" display="Return to index" xr:uid="{00000000-0004-0000-2F00-000000000000}"/>
  </hyperlinks>
  <pageMargins left="0.74803149606299213" right="0.74803149606299213" top="0.98425196850393704" bottom="0.98425196850393704" header="0.51181102362204722" footer="0.51181102362204722"/>
  <pageSetup paperSize="9" scale="75"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39"/>
  <dimension ref="A1:L30"/>
  <sheetViews>
    <sheetView showGridLines="0" workbookViewId="0"/>
  </sheetViews>
  <sheetFormatPr baseColWidth="10" defaultColWidth="8.83203125" defaultRowHeight="13"/>
  <cols>
    <col min="1" max="1" width="37.33203125" customWidth="1"/>
  </cols>
  <sheetData>
    <row r="1" spans="1:12">
      <c r="A1" s="137" t="s">
        <v>89</v>
      </c>
    </row>
    <row r="2" spans="1:12" ht="14">
      <c r="A2" s="33" t="s">
        <v>508</v>
      </c>
    </row>
    <row r="3" spans="1:12">
      <c r="A3" s="127"/>
      <c r="B3" s="126"/>
      <c r="C3" s="125"/>
      <c r="D3" s="125"/>
      <c r="E3" s="126"/>
      <c r="F3" s="129"/>
      <c r="G3" s="126"/>
      <c r="H3" s="126"/>
      <c r="I3" s="125"/>
      <c r="J3" s="312"/>
      <c r="K3" s="129"/>
    </row>
    <row r="4" spans="1:12">
      <c r="A4" s="1117" t="s">
        <v>30</v>
      </c>
      <c r="B4" s="1115" t="s">
        <v>268</v>
      </c>
      <c r="C4" s="1116"/>
      <c r="D4" s="1116"/>
      <c r="E4" s="1116"/>
      <c r="F4" s="1119"/>
      <c r="G4" s="1115" t="s">
        <v>269</v>
      </c>
      <c r="H4" s="1116"/>
      <c r="I4" s="1116"/>
      <c r="J4" s="1116"/>
      <c r="K4" s="1116"/>
      <c r="L4" s="1050"/>
    </row>
    <row r="5" spans="1:12" ht="27">
      <c r="A5" s="1118"/>
      <c r="B5" s="430" t="s">
        <v>31</v>
      </c>
      <c r="C5" s="316" t="s">
        <v>32</v>
      </c>
      <c r="D5" s="316" t="s">
        <v>29</v>
      </c>
      <c r="E5" s="315" t="s">
        <v>280</v>
      </c>
      <c r="F5" s="427" t="s">
        <v>281</v>
      </c>
      <c r="G5" s="426" t="s">
        <v>31</v>
      </c>
      <c r="H5" s="426" t="s">
        <v>32</v>
      </c>
      <c r="I5" s="316" t="s">
        <v>29</v>
      </c>
      <c r="J5" s="315" t="s">
        <v>280</v>
      </c>
      <c r="K5" s="1052" t="s">
        <v>282</v>
      </c>
      <c r="L5" s="1057" t="s">
        <v>507</v>
      </c>
    </row>
    <row r="6" spans="1:12">
      <c r="A6" s="753" t="s">
        <v>284</v>
      </c>
      <c r="B6" s="754">
        <v>294</v>
      </c>
      <c r="C6" s="755">
        <v>1436</v>
      </c>
      <c r="D6" s="755">
        <v>1607</v>
      </c>
      <c r="E6" s="755">
        <v>2590</v>
      </c>
      <c r="F6" s="756">
        <v>5929</v>
      </c>
      <c r="G6" s="754">
        <v>70</v>
      </c>
      <c r="H6" s="755">
        <v>499</v>
      </c>
      <c r="I6" s="755">
        <v>526</v>
      </c>
      <c r="J6" s="755">
        <v>927</v>
      </c>
      <c r="K6" s="755">
        <v>2022</v>
      </c>
      <c r="L6" s="1058">
        <v>7951</v>
      </c>
    </row>
    <row r="7" spans="1:12">
      <c r="A7" s="428" t="s">
        <v>285</v>
      </c>
      <c r="B7" s="431">
        <v>23</v>
      </c>
      <c r="C7" s="412">
        <v>51</v>
      </c>
      <c r="D7" s="412">
        <v>31</v>
      </c>
      <c r="E7" s="412">
        <v>100</v>
      </c>
      <c r="F7" s="413">
        <v>205</v>
      </c>
      <c r="G7" s="431">
        <v>9</v>
      </c>
      <c r="H7" s="412">
        <v>21</v>
      </c>
      <c r="I7" s="412">
        <v>18</v>
      </c>
      <c r="J7" s="412">
        <v>43</v>
      </c>
      <c r="K7" s="412">
        <v>91</v>
      </c>
      <c r="L7" s="1054">
        <v>296</v>
      </c>
    </row>
    <row r="8" spans="1:12">
      <c r="A8" s="428" t="s">
        <v>223</v>
      </c>
      <c r="B8" s="431">
        <v>86</v>
      </c>
      <c r="C8" s="412">
        <v>674</v>
      </c>
      <c r="D8" s="412">
        <v>871</v>
      </c>
      <c r="E8" s="412">
        <v>1415</v>
      </c>
      <c r="F8" s="413">
        <v>3047</v>
      </c>
      <c r="G8" s="431">
        <v>32</v>
      </c>
      <c r="H8" s="412">
        <v>258</v>
      </c>
      <c r="I8" s="412">
        <v>293</v>
      </c>
      <c r="J8" s="412">
        <v>552</v>
      </c>
      <c r="K8" s="412">
        <v>1135</v>
      </c>
      <c r="L8" s="1054">
        <v>4182</v>
      </c>
    </row>
    <row r="9" spans="1:12">
      <c r="A9" s="428" t="s">
        <v>224</v>
      </c>
      <c r="B9" s="432">
        <v>24</v>
      </c>
      <c r="C9" s="412">
        <v>122</v>
      </c>
      <c r="D9" s="412">
        <v>127</v>
      </c>
      <c r="E9" s="412">
        <v>262</v>
      </c>
      <c r="F9" s="413">
        <v>535</v>
      </c>
      <c r="G9" s="432">
        <v>4</v>
      </c>
      <c r="H9" s="412">
        <v>58</v>
      </c>
      <c r="I9" s="412">
        <v>41</v>
      </c>
      <c r="J9" s="412">
        <v>103</v>
      </c>
      <c r="K9" s="412">
        <v>206</v>
      </c>
      <c r="L9" s="1054">
        <v>741</v>
      </c>
    </row>
    <row r="10" spans="1:12">
      <c r="A10" s="428" t="s">
        <v>225</v>
      </c>
      <c r="B10" s="432">
        <v>33</v>
      </c>
      <c r="C10" s="412">
        <v>94</v>
      </c>
      <c r="D10" s="412">
        <v>92</v>
      </c>
      <c r="E10" s="412">
        <v>166</v>
      </c>
      <c r="F10" s="413">
        <v>385</v>
      </c>
      <c r="G10" s="432">
        <v>5</v>
      </c>
      <c r="H10" s="412">
        <v>26</v>
      </c>
      <c r="I10" s="412">
        <v>16</v>
      </c>
      <c r="J10" s="412">
        <v>22</v>
      </c>
      <c r="K10" s="412">
        <v>69</v>
      </c>
      <c r="L10" s="1054">
        <v>454</v>
      </c>
    </row>
    <row r="11" spans="1:12">
      <c r="A11" s="428" t="s">
        <v>226</v>
      </c>
      <c r="B11" s="432">
        <v>99</v>
      </c>
      <c r="C11" s="412">
        <v>391</v>
      </c>
      <c r="D11" s="412">
        <v>353</v>
      </c>
      <c r="E11" s="412">
        <v>493</v>
      </c>
      <c r="F11" s="413">
        <v>1336</v>
      </c>
      <c r="G11" s="432">
        <v>16</v>
      </c>
      <c r="H11" s="412">
        <v>117</v>
      </c>
      <c r="I11" s="412">
        <v>134</v>
      </c>
      <c r="J11" s="412">
        <v>183</v>
      </c>
      <c r="K11" s="412">
        <v>450</v>
      </c>
      <c r="L11" s="1054">
        <v>1786</v>
      </c>
    </row>
    <row r="12" spans="1:12">
      <c r="A12" s="428" t="s">
        <v>232</v>
      </c>
      <c r="B12" s="431">
        <v>29</v>
      </c>
      <c r="C12" s="412">
        <v>104</v>
      </c>
      <c r="D12" s="412">
        <v>133</v>
      </c>
      <c r="E12" s="412">
        <v>154</v>
      </c>
      <c r="F12" s="413">
        <v>421</v>
      </c>
      <c r="G12" s="431">
        <v>4</v>
      </c>
      <c r="H12" s="412">
        <v>19</v>
      </c>
      <c r="I12" s="412">
        <v>24</v>
      </c>
      <c r="J12" s="412">
        <v>24</v>
      </c>
      <c r="K12" s="412">
        <v>71</v>
      </c>
      <c r="L12" s="1054">
        <v>492</v>
      </c>
    </row>
    <row r="13" spans="1:12">
      <c r="A13" s="428" t="s">
        <v>233</v>
      </c>
      <c r="B13" s="431">
        <v>0</v>
      </c>
      <c r="C13" s="412">
        <v>0</v>
      </c>
      <c r="D13" s="412">
        <v>0</v>
      </c>
      <c r="E13" s="412">
        <v>0</v>
      </c>
      <c r="F13" s="413">
        <v>0</v>
      </c>
      <c r="G13" s="1062">
        <v>0</v>
      </c>
      <c r="H13" s="1063">
        <v>0</v>
      </c>
      <c r="I13" s="1063">
        <v>0</v>
      </c>
      <c r="J13" s="1063">
        <v>0</v>
      </c>
      <c r="K13" s="1063">
        <v>0</v>
      </c>
      <c r="L13" s="1064">
        <v>0</v>
      </c>
    </row>
    <row r="14" spans="1:12">
      <c r="A14" s="747" t="s">
        <v>506</v>
      </c>
      <c r="B14" s="748">
        <v>100</v>
      </c>
      <c r="C14" s="749">
        <v>100</v>
      </c>
      <c r="D14" s="750">
        <v>100</v>
      </c>
      <c r="E14" s="751">
        <v>100</v>
      </c>
      <c r="F14" s="752">
        <v>100</v>
      </c>
      <c r="G14" s="1059">
        <v>100</v>
      </c>
      <c r="H14" s="1059">
        <v>100</v>
      </c>
      <c r="I14" s="1060">
        <v>100</v>
      </c>
      <c r="J14" s="1061">
        <v>100</v>
      </c>
      <c r="K14" s="1061">
        <v>100</v>
      </c>
      <c r="L14" s="1065">
        <v>100</v>
      </c>
    </row>
    <row r="15" spans="1:12" s="456" customFormat="1">
      <c r="A15" s="428" t="s">
        <v>302</v>
      </c>
      <c r="B15" s="317">
        <v>7.8231292517006805</v>
      </c>
      <c r="C15" s="172">
        <v>3.5515320334261835</v>
      </c>
      <c r="D15" s="172">
        <v>1.9290603609209707</v>
      </c>
      <c r="E15" s="172">
        <v>3.8610038610038608</v>
      </c>
      <c r="F15" s="179">
        <v>3.4575813796593016</v>
      </c>
      <c r="G15" s="172">
        <v>12.857142857142856</v>
      </c>
      <c r="H15" s="172">
        <v>4.2084168336673349</v>
      </c>
      <c r="I15" s="172">
        <v>3.4220532319391634</v>
      </c>
      <c r="J15" s="172">
        <v>4.638619201725998</v>
      </c>
      <c r="K15" s="172">
        <v>4.5004945598417407</v>
      </c>
      <c r="L15" s="1054">
        <v>3.7228021632499062</v>
      </c>
    </row>
    <row r="16" spans="1:12">
      <c r="A16" s="428" t="s">
        <v>223</v>
      </c>
      <c r="B16" s="317">
        <v>29.251700680272108</v>
      </c>
      <c r="C16" s="172">
        <v>46.935933147632312</v>
      </c>
      <c r="D16" s="172">
        <v>54.200373366521468</v>
      </c>
      <c r="E16" s="172">
        <v>54.633204633204635</v>
      </c>
      <c r="F16" s="179">
        <v>51.391465677179959</v>
      </c>
      <c r="G16" s="172">
        <v>45.714285714285715</v>
      </c>
      <c r="H16" s="172">
        <v>51.703406813627254</v>
      </c>
      <c r="I16" s="172">
        <v>55.703422053231947</v>
      </c>
      <c r="J16" s="172">
        <v>59.546925566343049</v>
      </c>
      <c r="K16" s="172">
        <v>56.132542037586553</v>
      </c>
      <c r="L16" s="1054">
        <v>52.597157590240215</v>
      </c>
    </row>
    <row r="17" spans="1:12">
      <c r="A17" s="428" t="s">
        <v>224</v>
      </c>
      <c r="B17" s="317">
        <v>8.1632653061224492</v>
      </c>
      <c r="C17" s="172">
        <v>8.4958217270194982</v>
      </c>
      <c r="D17" s="172">
        <v>7.9029247044181714</v>
      </c>
      <c r="E17" s="172">
        <v>10.115830115830116</v>
      </c>
      <c r="F17" s="179">
        <v>9.0234440883791542</v>
      </c>
      <c r="G17" s="172">
        <v>5.7142857142857144</v>
      </c>
      <c r="H17" s="172">
        <v>11.623246492985972</v>
      </c>
      <c r="I17" s="172">
        <v>7.7946768060836504</v>
      </c>
      <c r="J17" s="172">
        <v>11.111111111111111</v>
      </c>
      <c r="K17" s="172">
        <v>10.187932739861523</v>
      </c>
      <c r="L17" s="1055">
        <v>9.3195824424600691</v>
      </c>
    </row>
    <row r="18" spans="1:12">
      <c r="A18" s="428" t="s">
        <v>225</v>
      </c>
      <c r="B18" s="317">
        <v>11.224489795918368</v>
      </c>
      <c r="C18" s="172">
        <v>6.5459610027855151</v>
      </c>
      <c r="D18" s="172">
        <v>5.7249533291848165</v>
      </c>
      <c r="E18" s="172">
        <v>6.4092664092664089</v>
      </c>
      <c r="F18" s="179">
        <v>6.4935064935064926</v>
      </c>
      <c r="G18" s="172">
        <v>7.1428571428571423</v>
      </c>
      <c r="H18" s="172">
        <v>5.2104208416833666</v>
      </c>
      <c r="I18" s="172">
        <v>3.041825095057034</v>
      </c>
      <c r="J18" s="172">
        <v>2.3732470334412081</v>
      </c>
      <c r="K18" s="172">
        <v>3.4124629080118694</v>
      </c>
      <c r="L18" s="1056">
        <v>5.7099735882278955</v>
      </c>
    </row>
    <row r="19" spans="1:12">
      <c r="A19" s="428" t="s">
        <v>226</v>
      </c>
      <c r="B19" s="317">
        <v>33.673469387755098</v>
      </c>
      <c r="C19" s="172">
        <v>27.228412256267408</v>
      </c>
      <c r="D19" s="172">
        <v>21.96639701306783</v>
      </c>
      <c r="E19" s="172">
        <v>19.034749034749034</v>
      </c>
      <c r="F19" s="179">
        <v>22.533310844999157</v>
      </c>
      <c r="G19" s="172">
        <v>22.857142857142858</v>
      </c>
      <c r="H19" s="172">
        <v>23.446893787575153</v>
      </c>
      <c r="I19" s="172">
        <v>25.475285171102662</v>
      </c>
      <c r="J19" s="172">
        <v>19.741100323624593</v>
      </c>
      <c r="K19" s="172">
        <v>22.255192878338278</v>
      </c>
      <c r="L19" s="1056">
        <v>22.462583322852474</v>
      </c>
    </row>
    <row r="20" spans="1:12">
      <c r="A20" s="428" t="s">
        <v>232</v>
      </c>
      <c r="B20" s="317">
        <v>9.8639455782312915</v>
      </c>
      <c r="C20" s="172">
        <v>7.2423398328690807</v>
      </c>
      <c r="D20" s="172">
        <v>8.2762912258867445</v>
      </c>
      <c r="E20" s="172">
        <v>5.9459459459459465</v>
      </c>
      <c r="F20" s="179">
        <v>7.1006915162759325</v>
      </c>
      <c r="G20" s="172">
        <v>5.7142857142857144</v>
      </c>
      <c r="H20" s="172">
        <v>3.8076152304609221</v>
      </c>
      <c r="I20" s="172">
        <v>4.5627376425855513</v>
      </c>
      <c r="J20" s="172">
        <v>2.5889967637540456</v>
      </c>
      <c r="K20" s="172">
        <v>3.5113748763600396</v>
      </c>
      <c r="L20" s="1056">
        <v>6.1879008929694379</v>
      </c>
    </row>
    <row r="21" spans="1:12">
      <c r="A21" s="429" t="s">
        <v>233</v>
      </c>
      <c r="B21" s="318">
        <v>0</v>
      </c>
      <c r="C21" s="212">
        <v>0</v>
      </c>
      <c r="D21" s="212">
        <v>0</v>
      </c>
      <c r="E21" s="212">
        <v>0</v>
      </c>
      <c r="F21" s="213">
        <v>0</v>
      </c>
      <c r="G21" s="212">
        <v>0</v>
      </c>
      <c r="H21" s="212">
        <v>0</v>
      </c>
      <c r="I21" s="212">
        <v>0</v>
      </c>
      <c r="J21" s="212">
        <v>0</v>
      </c>
      <c r="K21" s="212">
        <v>0</v>
      </c>
      <c r="L21" s="1064">
        <v>0</v>
      </c>
    </row>
    <row r="22" spans="1:12" ht="11.25" customHeight="1">
      <c r="A22" s="303" t="s">
        <v>227</v>
      </c>
      <c r="L22" s="1053"/>
    </row>
    <row r="23" spans="1:12" ht="11.25" customHeight="1">
      <c r="A23" s="303" t="s">
        <v>228</v>
      </c>
      <c r="L23" s="1053"/>
    </row>
    <row r="24" spans="1:12" ht="11.25" customHeight="1">
      <c r="A24" s="560" t="s">
        <v>229</v>
      </c>
      <c r="B24" s="154"/>
      <c r="C24" s="154"/>
      <c r="D24" s="154"/>
      <c r="E24" s="154"/>
      <c r="F24" s="154"/>
      <c r="G24" s="154"/>
      <c r="H24" s="154"/>
      <c r="I24" s="154"/>
      <c r="J24" s="154"/>
      <c r="L24" s="1053"/>
    </row>
    <row r="25" spans="1:12" ht="11.25" customHeight="1">
      <c r="A25" s="560" t="s">
        <v>230</v>
      </c>
      <c r="L25" s="1053"/>
    </row>
    <row r="26" spans="1:12">
      <c r="L26" s="1053"/>
    </row>
    <row r="27" spans="1:12">
      <c r="L27" s="1053"/>
    </row>
    <row r="28" spans="1:12">
      <c r="L28" s="110"/>
    </row>
    <row r="29" spans="1:12">
      <c r="L29" s="110"/>
    </row>
    <row r="30" spans="1:12">
      <c r="L30" s="110"/>
    </row>
  </sheetData>
  <sheetProtection password="ECB4" sheet="1" objects="1" scenarios="1"/>
  <mergeCells count="3">
    <mergeCell ref="A4:A5"/>
    <mergeCell ref="B4:F4"/>
    <mergeCell ref="G4:K4"/>
  </mergeCells>
  <hyperlinks>
    <hyperlink ref="A1" location="Contents!A1" display="Return to index" xr:uid="{00000000-0004-0000-3000-000000000000}"/>
  </hyperlink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92D050"/>
    <pageSetUpPr fitToPage="1"/>
  </sheetPr>
  <dimension ref="A1:G55"/>
  <sheetViews>
    <sheetView showGridLines="0" workbookViewId="0">
      <selection activeCell="B36" sqref="B36"/>
    </sheetView>
  </sheetViews>
  <sheetFormatPr baseColWidth="10" defaultColWidth="8.83203125" defaultRowHeight="13"/>
  <cols>
    <col min="1" max="1" width="31.33203125" customWidth="1"/>
    <col min="2" max="6" width="10.5" customWidth="1"/>
    <col min="7" max="7" width="9.1640625" hidden="1" customWidth="1"/>
  </cols>
  <sheetData>
    <row r="1" spans="1:7">
      <c r="A1" s="100" t="s">
        <v>89</v>
      </c>
    </row>
    <row r="2" spans="1:7" ht="30" customHeight="1">
      <c r="A2" s="1070" t="s">
        <v>482</v>
      </c>
      <c r="B2" s="1070"/>
      <c r="C2" s="1070"/>
      <c r="D2" s="1070"/>
      <c r="E2" s="1070"/>
      <c r="F2" s="1070"/>
    </row>
    <row r="3" spans="1:7">
      <c r="D3" s="6"/>
      <c r="E3" s="6"/>
      <c r="F3" s="6"/>
    </row>
    <row r="4" spans="1:7" ht="39.75" customHeight="1">
      <c r="A4" s="133" t="s">
        <v>30</v>
      </c>
      <c r="B4" s="134" t="s">
        <v>137</v>
      </c>
      <c r="C4" s="135" t="s">
        <v>6</v>
      </c>
      <c r="D4" s="136" t="s">
        <v>7</v>
      </c>
      <c r="E4" s="136" t="s">
        <v>8</v>
      </c>
      <c r="F4" s="491" t="s">
        <v>9</v>
      </c>
    </row>
    <row r="5" spans="1:7">
      <c r="A5" s="606" t="s">
        <v>138</v>
      </c>
      <c r="B5" s="607">
        <v>5381</v>
      </c>
      <c r="C5" s="608">
        <v>4055</v>
      </c>
      <c r="D5" s="608">
        <v>1039</v>
      </c>
      <c r="E5" s="608">
        <v>75251</v>
      </c>
      <c r="F5" s="609">
        <v>85726</v>
      </c>
      <c r="G5" s="456">
        <v>18.621307072515666</v>
      </c>
    </row>
    <row r="6" spans="1:7" s="99" customFormat="1">
      <c r="A6" s="251" t="s">
        <v>11</v>
      </c>
      <c r="B6" s="256">
        <v>2719</v>
      </c>
      <c r="C6" s="231">
        <v>1544</v>
      </c>
      <c r="D6" s="231">
        <v>514</v>
      </c>
      <c r="E6" s="231">
        <v>28033</v>
      </c>
      <c r="F6" s="492">
        <v>32810</v>
      </c>
      <c r="G6" s="456">
        <v>23.734643734643733</v>
      </c>
    </row>
    <row r="7" spans="1:7">
      <c r="A7" s="610" t="s">
        <v>12</v>
      </c>
      <c r="B7" s="607">
        <v>270</v>
      </c>
      <c r="C7" s="608">
        <v>465</v>
      </c>
      <c r="D7" s="608">
        <v>177</v>
      </c>
      <c r="E7" s="608">
        <v>2142</v>
      </c>
      <c r="F7" s="609">
        <v>3054</v>
      </c>
      <c r="G7" s="456">
        <v>22.336769759450174</v>
      </c>
    </row>
    <row r="8" spans="1:7" s="99" customFormat="1">
      <c r="A8" s="252" t="s">
        <v>162</v>
      </c>
      <c r="B8" s="257">
        <v>2</v>
      </c>
      <c r="C8" s="235">
        <v>10</v>
      </c>
      <c r="D8" s="235">
        <v>6</v>
      </c>
      <c r="E8" s="235">
        <v>81</v>
      </c>
      <c r="F8" s="493">
        <v>99</v>
      </c>
      <c r="G8" s="456">
        <v>38.888888888888893</v>
      </c>
    </row>
    <row r="9" spans="1:7" s="99" customFormat="1">
      <c r="A9" s="254" t="s">
        <v>195</v>
      </c>
      <c r="B9" s="257">
        <v>164</v>
      </c>
      <c r="C9" s="235">
        <v>354</v>
      </c>
      <c r="D9" s="235">
        <v>138</v>
      </c>
      <c r="E9" s="235">
        <v>1298</v>
      </c>
      <c r="F9" s="493">
        <v>1954</v>
      </c>
      <c r="G9" s="456">
        <v>23.25056433408578</v>
      </c>
    </row>
    <row r="10" spans="1:7" s="99" customFormat="1">
      <c r="A10" s="252" t="s">
        <v>163</v>
      </c>
      <c r="B10" s="257">
        <v>76</v>
      </c>
      <c r="C10" s="235">
        <v>42</v>
      </c>
      <c r="D10" s="235">
        <v>22</v>
      </c>
      <c r="E10" s="235">
        <v>410</v>
      </c>
      <c r="F10" s="493">
        <v>550</v>
      </c>
      <c r="G10" s="456">
        <v>17.721518987341771</v>
      </c>
    </row>
    <row r="11" spans="1:7" s="99" customFormat="1">
      <c r="A11" s="1011" t="s">
        <v>484</v>
      </c>
      <c r="B11" s="257">
        <v>5</v>
      </c>
      <c r="C11" s="235">
        <v>32</v>
      </c>
      <c r="D11" s="235">
        <v>3</v>
      </c>
      <c r="E11" s="235">
        <v>206</v>
      </c>
      <c r="F11" s="493">
        <v>246</v>
      </c>
      <c r="G11" s="456"/>
    </row>
    <row r="12" spans="1:7" s="99" customFormat="1">
      <c r="A12" s="252" t="s">
        <v>196</v>
      </c>
      <c r="B12" s="257">
        <v>23</v>
      </c>
      <c r="C12" s="235">
        <v>27</v>
      </c>
      <c r="D12" s="235">
        <v>8</v>
      </c>
      <c r="E12" s="235">
        <v>147</v>
      </c>
      <c r="F12" s="493">
        <v>205</v>
      </c>
      <c r="G12" s="456">
        <v>14.285714285714285</v>
      </c>
    </row>
    <row r="13" spans="1:7">
      <c r="A13" s="610" t="s">
        <v>139</v>
      </c>
      <c r="B13" s="607">
        <v>73</v>
      </c>
      <c r="C13" s="608">
        <v>266</v>
      </c>
      <c r="D13" s="608">
        <v>157</v>
      </c>
      <c r="E13" s="608">
        <v>1204</v>
      </c>
      <c r="F13" s="609">
        <v>1700</v>
      </c>
      <c r="G13" s="456">
        <v>32.478632478632477</v>
      </c>
    </row>
    <row r="14" spans="1:7" s="99" customFormat="1">
      <c r="A14" s="252" t="s">
        <v>164</v>
      </c>
      <c r="B14" s="257">
        <v>1</v>
      </c>
      <c r="C14" s="235">
        <v>95</v>
      </c>
      <c r="D14" s="235">
        <v>74</v>
      </c>
      <c r="E14" s="235">
        <v>130</v>
      </c>
      <c r="F14" s="493">
        <v>300</v>
      </c>
      <c r="G14" s="456">
        <v>40.476190476190474</v>
      </c>
    </row>
    <row r="15" spans="1:7" s="99" customFormat="1">
      <c r="A15" s="252" t="s">
        <v>165</v>
      </c>
      <c r="B15" s="257">
        <v>14</v>
      </c>
      <c r="C15" s="235">
        <v>96</v>
      </c>
      <c r="D15" s="235">
        <v>60</v>
      </c>
      <c r="E15" s="235">
        <v>305</v>
      </c>
      <c r="F15" s="493">
        <v>475</v>
      </c>
      <c r="G15" s="456">
        <v>28.502415458937197</v>
      </c>
    </row>
    <row r="16" spans="1:7" s="99" customFormat="1">
      <c r="A16" s="254" t="s">
        <v>187</v>
      </c>
      <c r="B16" s="257">
        <v>10</v>
      </c>
      <c r="C16" s="235">
        <v>18</v>
      </c>
      <c r="D16" s="235">
        <v>1</v>
      </c>
      <c r="E16" s="235">
        <v>45</v>
      </c>
      <c r="F16" s="493">
        <v>74</v>
      </c>
      <c r="G16" s="456">
        <v>25</v>
      </c>
    </row>
    <row r="17" spans="1:7" s="99" customFormat="1">
      <c r="A17" s="252" t="s">
        <v>166</v>
      </c>
      <c r="B17" s="257">
        <v>48</v>
      </c>
      <c r="C17" s="235">
        <v>57</v>
      </c>
      <c r="D17" s="235">
        <v>22</v>
      </c>
      <c r="E17" s="235">
        <v>724</v>
      </c>
      <c r="F17" s="493">
        <v>851</v>
      </c>
      <c r="G17" s="456">
        <v>26.966292134831459</v>
      </c>
    </row>
    <row r="18" spans="1:7">
      <c r="A18" s="610" t="s">
        <v>13</v>
      </c>
      <c r="B18" s="607">
        <v>832</v>
      </c>
      <c r="C18" s="608">
        <v>198</v>
      </c>
      <c r="D18" s="608">
        <v>43</v>
      </c>
      <c r="E18" s="608">
        <v>9076</v>
      </c>
      <c r="F18" s="609">
        <v>10149</v>
      </c>
      <c r="G18" s="456">
        <v>21.25</v>
      </c>
    </row>
    <row r="19" spans="1:7" s="99" customFormat="1">
      <c r="A19" s="252" t="s">
        <v>167</v>
      </c>
      <c r="B19" s="257">
        <v>76</v>
      </c>
      <c r="C19" s="235">
        <v>19</v>
      </c>
      <c r="D19" s="235">
        <v>17</v>
      </c>
      <c r="E19" s="235">
        <v>796</v>
      </c>
      <c r="F19" s="493">
        <v>908</v>
      </c>
      <c r="G19" s="456">
        <v>29.268292682926827</v>
      </c>
    </row>
    <row r="20" spans="1:7" s="99" customFormat="1">
      <c r="A20" s="254" t="s">
        <v>193</v>
      </c>
      <c r="B20" s="257">
        <v>11</v>
      </c>
      <c r="C20" s="235">
        <v>1</v>
      </c>
      <c r="D20" s="235">
        <v>1</v>
      </c>
      <c r="E20" s="235">
        <v>111</v>
      </c>
      <c r="F20" s="493">
        <v>124</v>
      </c>
      <c r="G20" s="456">
        <v>60</v>
      </c>
    </row>
    <row r="21" spans="1:7" s="99" customFormat="1">
      <c r="A21" s="252" t="s">
        <v>128</v>
      </c>
      <c r="B21" s="257">
        <v>7</v>
      </c>
      <c r="C21" s="235">
        <v>5</v>
      </c>
      <c r="D21" s="235">
        <v>0</v>
      </c>
      <c r="E21" s="235">
        <v>89</v>
      </c>
      <c r="F21" s="493">
        <v>101</v>
      </c>
      <c r="G21" s="456">
        <v>0</v>
      </c>
    </row>
    <row r="22" spans="1:7" s="99" customFormat="1">
      <c r="A22" s="252" t="s">
        <v>123</v>
      </c>
      <c r="B22" s="257">
        <v>61</v>
      </c>
      <c r="C22" s="235">
        <v>20</v>
      </c>
      <c r="D22" s="235">
        <v>2</v>
      </c>
      <c r="E22" s="235">
        <v>200</v>
      </c>
      <c r="F22" s="493">
        <v>283</v>
      </c>
      <c r="G22" s="456">
        <v>29.411764705882355</v>
      </c>
    </row>
    <row r="23" spans="1:7" s="99" customFormat="1">
      <c r="A23" s="252" t="s">
        <v>14</v>
      </c>
      <c r="B23" s="257">
        <v>366</v>
      </c>
      <c r="C23" s="235">
        <v>17</v>
      </c>
      <c r="D23" s="235">
        <v>1</v>
      </c>
      <c r="E23" s="235">
        <v>5395</v>
      </c>
      <c r="F23" s="493">
        <v>5779</v>
      </c>
      <c r="G23" s="456">
        <v>11.76470588235294</v>
      </c>
    </row>
    <row r="24" spans="1:7" s="99" customFormat="1">
      <c r="A24" s="252" t="s">
        <v>15</v>
      </c>
      <c r="B24" s="257">
        <v>200</v>
      </c>
      <c r="C24" s="235">
        <v>86</v>
      </c>
      <c r="D24" s="235">
        <v>8</v>
      </c>
      <c r="E24" s="235">
        <v>1460</v>
      </c>
      <c r="F24" s="493">
        <v>1754</v>
      </c>
      <c r="G24" s="456">
        <v>13.333333333333334</v>
      </c>
    </row>
    <row r="25" spans="1:7" s="99" customFormat="1">
      <c r="A25" s="252" t="s">
        <v>16</v>
      </c>
      <c r="B25" s="257">
        <v>43</v>
      </c>
      <c r="C25" s="235">
        <v>25</v>
      </c>
      <c r="D25" s="235">
        <v>7</v>
      </c>
      <c r="E25" s="235">
        <v>410</v>
      </c>
      <c r="F25" s="493">
        <v>485</v>
      </c>
      <c r="G25" s="456">
        <v>22.58064516129032</v>
      </c>
    </row>
    <row r="26" spans="1:7" s="99" customFormat="1">
      <c r="A26" s="252" t="s">
        <v>130</v>
      </c>
      <c r="B26" s="257">
        <v>68</v>
      </c>
      <c r="C26" s="235">
        <v>25</v>
      </c>
      <c r="D26" s="235">
        <v>7</v>
      </c>
      <c r="E26" s="235">
        <v>615</v>
      </c>
      <c r="F26" s="493">
        <v>715</v>
      </c>
      <c r="G26" s="456">
        <v>25.641025641025639</v>
      </c>
    </row>
    <row r="27" spans="1:7">
      <c r="A27" s="610" t="s">
        <v>140</v>
      </c>
      <c r="B27" s="607">
        <v>187</v>
      </c>
      <c r="C27" s="608">
        <v>118</v>
      </c>
      <c r="D27" s="608">
        <v>20</v>
      </c>
      <c r="E27" s="608">
        <v>1693</v>
      </c>
      <c r="F27" s="609">
        <v>2018</v>
      </c>
      <c r="G27" s="456">
        <v>16.025641025641026</v>
      </c>
    </row>
    <row r="28" spans="1:7" s="99" customFormat="1">
      <c r="A28" s="252" t="s">
        <v>168</v>
      </c>
      <c r="B28" s="257">
        <v>13</v>
      </c>
      <c r="C28" s="235">
        <v>6</v>
      </c>
      <c r="D28" s="235">
        <v>6</v>
      </c>
      <c r="E28" s="235">
        <v>121</v>
      </c>
      <c r="F28" s="493">
        <v>146</v>
      </c>
      <c r="G28" s="456">
        <v>45.454545454545453</v>
      </c>
    </row>
    <row r="29" spans="1:7" s="99" customFormat="1">
      <c r="A29" s="252" t="s">
        <v>169</v>
      </c>
      <c r="B29" s="257">
        <v>174</v>
      </c>
      <c r="C29" s="235">
        <v>112</v>
      </c>
      <c r="D29" s="235">
        <v>14</v>
      </c>
      <c r="E29" s="235">
        <v>1572</v>
      </c>
      <c r="F29" s="493">
        <v>1872</v>
      </c>
      <c r="G29" s="456">
        <v>13.793103448275861</v>
      </c>
    </row>
    <row r="30" spans="1:7">
      <c r="A30" s="610" t="s">
        <v>17</v>
      </c>
      <c r="B30" s="607">
        <v>1357</v>
      </c>
      <c r="C30" s="608">
        <v>497</v>
      </c>
      <c r="D30" s="608">
        <v>117</v>
      </c>
      <c r="E30" s="608">
        <v>13918</v>
      </c>
      <c r="F30" s="609">
        <v>15889</v>
      </c>
      <c r="G30" s="456">
        <v>21.222410865874362</v>
      </c>
    </row>
    <row r="31" spans="1:7" s="99" customFormat="1">
      <c r="A31" s="252" t="s">
        <v>170</v>
      </c>
      <c r="B31" s="257">
        <v>644</v>
      </c>
      <c r="C31" s="235">
        <v>243</v>
      </c>
      <c r="D31" s="235">
        <v>45</v>
      </c>
      <c r="E31" s="235">
        <v>7652</v>
      </c>
      <c r="F31" s="493">
        <v>8584</v>
      </c>
      <c r="G31" s="456">
        <v>17.490494296577946</v>
      </c>
    </row>
    <row r="32" spans="1:7" s="99" customFormat="1">
      <c r="A32" s="254" t="s">
        <v>188</v>
      </c>
      <c r="B32" s="257">
        <v>143</v>
      </c>
      <c r="C32" s="235">
        <v>147</v>
      </c>
      <c r="D32" s="235">
        <v>47</v>
      </c>
      <c r="E32" s="235">
        <v>1735</v>
      </c>
      <c r="F32" s="493">
        <v>2072</v>
      </c>
      <c r="G32" s="456">
        <v>25.789473684210527</v>
      </c>
    </row>
    <row r="33" spans="1:7" s="99" customFormat="1">
      <c r="A33" s="252" t="s">
        <v>171</v>
      </c>
      <c r="B33" s="257">
        <v>567</v>
      </c>
      <c r="C33" s="235">
        <v>106</v>
      </c>
      <c r="D33" s="235">
        <v>23</v>
      </c>
      <c r="E33" s="235">
        <v>4430</v>
      </c>
      <c r="F33" s="493">
        <v>5126</v>
      </c>
      <c r="G33" s="456">
        <v>22.137404580152673</v>
      </c>
    </row>
    <row r="34" spans="1:7" s="99" customFormat="1">
      <c r="A34" s="252" t="s">
        <v>172</v>
      </c>
      <c r="B34" s="257">
        <v>3</v>
      </c>
      <c r="C34" s="235">
        <v>1</v>
      </c>
      <c r="D34" s="235">
        <v>2</v>
      </c>
      <c r="E34" s="235">
        <v>101</v>
      </c>
      <c r="F34" s="493">
        <v>107</v>
      </c>
      <c r="G34" s="456">
        <v>20</v>
      </c>
    </row>
    <row r="35" spans="1:7" s="99" customFormat="1">
      <c r="A35" s="253" t="s">
        <v>18</v>
      </c>
      <c r="B35" s="258">
        <v>2662</v>
      </c>
      <c r="C35" s="237">
        <v>2511</v>
      </c>
      <c r="D35" s="237">
        <v>525</v>
      </c>
      <c r="E35" s="237">
        <v>47218</v>
      </c>
      <c r="F35" s="494">
        <v>52916</v>
      </c>
      <c r="G35" s="456">
        <v>15.690140845070422</v>
      </c>
    </row>
    <row r="36" spans="1:7">
      <c r="A36" s="610" t="s">
        <v>19</v>
      </c>
      <c r="B36" s="607">
        <v>1592</v>
      </c>
      <c r="C36" s="608">
        <v>1990</v>
      </c>
      <c r="D36" s="608">
        <v>470</v>
      </c>
      <c r="E36" s="608">
        <v>21538</v>
      </c>
      <c r="F36" s="609">
        <v>25590</v>
      </c>
      <c r="G36" s="456">
        <v>16.952114645228942</v>
      </c>
    </row>
    <row r="37" spans="1:7" s="99" customFormat="1">
      <c r="A37" s="252" t="s">
        <v>173</v>
      </c>
      <c r="B37" s="257">
        <v>778</v>
      </c>
      <c r="C37" s="235">
        <v>1168</v>
      </c>
      <c r="D37" s="235">
        <v>284</v>
      </c>
      <c r="E37" s="235">
        <v>8301</v>
      </c>
      <c r="F37" s="493">
        <v>10531</v>
      </c>
      <c r="G37" s="456">
        <v>16.556688662267547</v>
      </c>
    </row>
    <row r="38" spans="1:7" s="99" customFormat="1">
      <c r="A38" s="254" t="s">
        <v>194</v>
      </c>
      <c r="B38" s="257">
        <v>695</v>
      </c>
      <c r="C38" s="235">
        <v>703</v>
      </c>
      <c r="D38" s="235">
        <v>152</v>
      </c>
      <c r="E38" s="235">
        <v>11449</v>
      </c>
      <c r="F38" s="493">
        <v>12999</v>
      </c>
      <c r="G38" s="456">
        <v>16.518298714144411</v>
      </c>
    </row>
    <row r="39" spans="1:7" s="99" customFormat="1">
      <c r="A39" s="254" t="s">
        <v>189</v>
      </c>
      <c r="B39" s="257">
        <v>3</v>
      </c>
      <c r="C39" s="235">
        <v>1</v>
      </c>
      <c r="D39" s="235">
        <v>0</v>
      </c>
      <c r="E39" s="235">
        <v>31</v>
      </c>
      <c r="F39" s="493">
        <v>35</v>
      </c>
      <c r="G39" s="456">
        <v>0</v>
      </c>
    </row>
    <row r="40" spans="1:7" s="99" customFormat="1">
      <c r="A40" s="254" t="s">
        <v>190</v>
      </c>
      <c r="B40" s="257">
        <v>5</v>
      </c>
      <c r="C40" s="235">
        <v>0</v>
      </c>
      <c r="D40" s="235">
        <v>0</v>
      </c>
      <c r="E40" s="235">
        <v>2</v>
      </c>
      <c r="F40" s="493">
        <v>7</v>
      </c>
      <c r="G40" s="456">
        <v>100</v>
      </c>
    </row>
    <row r="41" spans="1:7" s="156" customFormat="1">
      <c r="A41" s="254" t="s">
        <v>174</v>
      </c>
      <c r="B41" s="261">
        <v>111</v>
      </c>
      <c r="C41" s="262">
        <v>118</v>
      </c>
      <c r="D41" s="262">
        <v>34</v>
      </c>
      <c r="E41" s="262">
        <v>1755</v>
      </c>
      <c r="F41" s="495">
        <v>2018</v>
      </c>
      <c r="G41" s="456">
        <v>22.651933701657459</v>
      </c>
    </row>
    <row r="42" spans="1:7" s="99" customFormat="1">
      <c r="A42" s="610" t="s">
        <v>20</v>
      </c>
      <c r="B42" s="607">
        <v>1070</v>
      </c>
      <c r="C42" s="608">
        <v>521</v>
      </c>
      <c r="D42" s="608">
        <v>55</v>
      </c>
      <c r="E42" s="608">
        <v>25680</v>
      </c>
      <c r="F42" s="609">
        <v>27326</v>
      </c>
      <c r="G42" s="456">
        <v>10.449927431059507</v>
      </c>
    </row>
    <row r="43" spans="1:7" s="99" customFormat="1">
      <c r="A43" s="255" t="s">
        <v>175</v>
      </c>
      <c r="B43" s="259">
        <v>101</v>
      </c>
      <c r="C43" s="196">
        <v>190</v>
      </c>
      <c r="D43" s="196">
        <v>25</v>
      </c>
      <c r="E43" s="196">
        <v>3360</v>
      </c>
      <c r="F43" s="335">
        <v>3676</v>
      </c>
      <c r="G43" s="456">
        <v>14.948453608247423</v>
      </c>
    </row>
    <row r="44" spans="1:7" s="99" customFormat="1">
      <c r="A44" s="255" t="s">
        <v>176</v>
      </c>
      <c r="B44" s="259">
        <v>39</v>
      </c>
      <c r="C44" s="196">
        <v>78</v>
      </c>
      <c r="D44" s="196">
        <v>18</v>
      </c>
      <c r="E44" s="196">
        <v>3385</v>
      </c>
      <c r="F44" s="335">
        <v>3520</v>
      </c>
      <c r="G44" s="456">
        <v>18.045112781954884</v>
      </c>
    </row>
    <row r="45" spans="1:7" s="99" customFormat="1">
      <c r="A45" s="255" t="s">
        <v>177</v>
      </c>
      <c r="B45" s="259">
        <v>76</v>
      </c>
      <c r="C45" s="196">
        <v>20</v>
      </c>
      <c r="D45" s="196">
        <v>1</v>
      </c>
      <c r="E45" s="196">
        <v>9171</v>
      </c>
      <c r="F45" s="335">
        <v>9268</v>
      </c>
      <c r="G45" s="456">
        <v>0</v>
      </c>
    </row>
    <row r="46" spans="1:7" s="99" customFormat="1">
      <c r="A46" s="255" t="s">
        <v>191</v>
      </c>
      <c r="B46" s="259">
        <v>583</v>
      </c>
      <c r="C46" s="196">
        <v>36</v>
      </c>
      <c r="D46" s="196">
        <v>3</v>
      </c>
      <c r="E46" s="196">
        <v>6285</v>
      </c>
      <c r="F46" s="335">
        <v>6907</v>
      </c>
      <c r="G46" s="456">
        <v>6.3492063492063489</v>
      </c>
    </row>
    <row r="47" spans="1:7" s="99" customFormat="1">
      <c r="A47" s="249" t="s">
        <v>178</v>
      </c>
      <c r="B47" s="259">
        <v>64</v>
      </c>
      <c r="C47" s="196">
        <v>9</v>
      </c>
      <c r="D47" s="196">
        <v>0</v>
      </c>
      <c r="E47" s="196">
        <v>1067</v>
      </c>
      <c r="F47" s="335">
        <v>1140</v>
      </c>
      <c r="G47" s="456">
        <v>0</v>
      </c>
    </row>
    <row r="48" spans="1:7" s="99" customFormat="1">
      <c r="A48" s="249" t="s">
        <v>179</v>
      </c>
      <c r="B48" s="259">
        <v>7</v>
      </c>
      <c r="C48" s="196">
        <v>1</v>
      </c>
      <c r="D48" s="196">
        <v>0</v>
      </c>
      <c r="E48" s="196">
        <v>173</v>
      </c>
      <c r="F48" s="335">
        <v>181</v>
      </c>
      <c r="G48" s="456">
        <v>0</v>
      </c>
    </row>
    <row r="49" spans="1:7" s="99" customFormat="1">
      <c r="A49" s="249" t="s">
        <v>180</v>
      </c>
      <c r="B49" s="259">
        <v>28</v>
      </c>
      <c r="C49" s="196">
        <v>70</v>
      </c>
      <c r="D49" s="196">
        <v>3</v>
      </c>
      <c r="E49" s="196">
        <v>463</v>
      </c>
      <c r="F49" s="335">
        <v>564</v>
      </c>
      <c r="G49" s="456">
        <v>9.0909090909090917</v>
      </c>
    </row>
    <row r="50" spans="1:7" s="99" customFormat="1">
      <c r="A50" s="250" t="s">
        <v>192</v>
      </c>
      <c r="B50" s="260">
        <v>172</v>
      </c>
      <c r="C50" s="198">
        <v>117</v>
      </c>
      <c r="D50" s="198">
        <v>5</v>
      </c>
      <c r="E50" s="198">
        <v>1776</v>
      </c>
      <c r="F50" s="336">
        <v>2070</v>
      </c>
      <c r="G50" s="456">
        <v>3.5460992907801421</v>
      </c>
    </row>
    <row r="51" spans="1:7" ht="11.25" customHeight="1">
      <c r="A51" s="559" t="s">
        <v>125</v>
      </c>
      <c r="B51" s="289"/>
      <c r="C51" s="6"/>
      <c r="D51" s="6"/>
      <c r="E51" s="6"/>
      <c r="F51" s="6"/>
    </row>
    <row r="52" spans="1:7" ht="11.25" customHeight="1">
      <c r="A52" s="559" t="s">
        <v>110</v>
      </c>
      <c r="B52" s="154"/>
      <c r="D52" s="6"/>
      <c r="E52" s="6"/>
      <c r="F52" s="6"/>
    </row>
    <row r="53" spans="1:7" ht="11.25" customHeight="1">
      <c r="A53" s="559" t="s">
        <v>357</v>
      </c>
      <c r="B53" s="154"/>
      <c r="D53" s="6"/>
      <c r="E53" s="6"/>
      <c r="F53" s="6"/>
    </row>
    <row r="54" spans="1:7" ht="12" customHeight="1">
      <c r="A54" s="559" t="s">
        <v>204</v>
      </c>
      <c r="B54" s="154"/>
      <c r="D54" s="6"/>
      <c r="E54" s="6"/>
      <c r="F54" s="6"/>
    </row>
    <row r="55" spans="1:7">
      <c r="A55" s="154"/>
      <c r="B55" s="154"/>
    </row>
  </sheetData>
  <mergeCells count="1">
    <mergeCell ref="A2:F2"/>
  </mergeCells>
  <phoneticPr fontId="10" type="noConversion"/>
  <hyperlinks>
    <hyperlink ref="A1" location="Contents!A1" display="Return to index" xr:uid="{00000000-0004-0000-0400-000000000000}"/>
  </hyperlinks>
  <pageMargins left="0.74803149606299213" right="0.74803149606299213"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rgb="FF92D050"/>
    <pageSetUpPr fitToPage="1"/>
  </sheetPr>
  <dimension ref="A1:H54"/>
  <sheetViews>
    <sheetView showGridLines="0" workbookViewId="0">
      <selection activeCell="B36" sqref="B36"/>
    </sheetView>
  </sheetViews>
  <sheetFormatPr baseColWidth="10" defaultColWidth="8.83203125" defaultRowHeight="13"/>
  <cols>
    <col min="1" max="1" width="31.33203125" customWidth="1"/>
    <col min="2" max="2" width="9.1640625" bestFit="1" customWidth="1"/>
    <col min="3" max="3" width="8.5" bestFit="1" customWidth="1"/>
    <col min="4" max="4" width="9.5" bestFit="1" customWidth="1"/>
    <col min="5" max="5" width="6.6640625" bestFit="1" customWidth="1"/>
    <col min="6" max="6" width="5.33203125" bestFit="1" customWidth="1"/>
    <col min="7" max="7" width="10.5" customWidth="1"/>
  </cols>
  <sheetData>
    <row r="1" spans="1:7">
      <c r="A1" s="100" t="s">
        <v>89</v>
      </c>
    </row>
    <row r="2" spans="1:7" ht="14">
      <c r="A2" s="1070" t="s">
        <v>483</v>
      </c>
      <c r="B2" s="1070"/>
      <c r="C2" s="1070"/>
      <c r="D2" s="1070"/>
      <c r="E2" s="1070"/>
      <c r="F2" s="1070"/>
      <c r="G2" s="1070"/>
    </row>
    <row r="3" spans="1:7">
      <c r="D3" s="6"/>
      <c r="E3" s="6"/>
      <c r="F3" s="6"/>
      <c r="G3" s="13" t="s">
        <v>60</v>
      </c>
    </row>
    <row r="4" spans="1:7" ht="39.75" customHeight="1">
      <c r="A4" s="133" t="s">
        <v>30</v>
      </c>
      <c r="B4" s="134" t="s">
        <v>21</v>
      </c>
      <c r="C4" s="135" t="s">
        <v>6</v>
      </c>
      <c r="D4" s="136" t="s">
        <v>7</v>
      </c>
      <c r="E4" s="136" t="s">
        <v>8</v>
      </c>
      <c r="F4" s="136" t="s">
        <v>9</v>
      </c>
      <c r="G4" s="490" t="s">
        <v>10</v>
      </c>
    </row>
    <row r="5" spans="1:7">
      <c r="A5" s="613" t="s">
        <v>138</v>
      </c>
      <c r="B5" s="608">
        <v>6</v>
      </c>
      <c r="C5" s="608">
        <v>5</v>
      </c>
      <c r="D5" s="608">
        <v>1</v>
      </c>
      <c r="E5" s="608">
        <v>88</v>
      </c>
      <c r="F5" s="612">
        <v>100</v>
      </c>
      <c r="G5" s="612">
        <v>20.396544954848842</v>
      </c>
    </row>
    <row r="6" spans="1:7" s="99" customFormat="1">
      <c r="A6" s="206" t="s">
        <v>11</v>
      </c>
      <c r="B6" s="231">
        <v>8</v>
      </c>
      <c r="C6" s="231">
        <v>5</v>
      </c>
      <c r="D6" s="231">
        <v>2</v>
      </c>
      <c r="E6" s="231">
        <v>85</v>
      </c>
      <c r="F6" s="232">
        <v>100</v>
      </c>
      <c r="G6" s="232">
        <v>24.9757045675413</v>
      </c>
    </row>
    <row r="7" spans="1:7">
      <c r="A7" s="611" t="s">
        <v>12</v>
      </c>
      <c r="B7" s="608">
        <v>9</v>
      </c>
      <c r="C7" s="608">
        <v>15</v>
      </c>
      <c r="D7" s="608">
        <v>6</v>
      </c>
      <c r="E7" s="608">
        <v>70</v>
      </c>
      <c r="F7" s="612">
        <v>100</v>
      </c>
      <c r="G7" s="612">
        <v>27.570093457943923</v>
      </c>
    </row>
    <row r="8" spans="1:7" s="99" customFormat="1">
      <c r="A8" s="155" t="s">
        <v>162</v>
      </c>
      <c r="B8" s="235">
        <v>2</v>
      </c>
      <c r="C8" s="235">
        <v>10</v>
      </c>
      <c r="D8" s="235">
        <v>6</v>
      </c>
      <c r="E8" s="235">
        <v>82</v>
      </c>
      <c r="F8" s="236">
        <v>100</v>
      </c>
      <c r="G8" s="236">
        <v>37.5</v>
      </c>
    </row>
    <row r="9" spans="1:7" s="99" customFormat="1">
      <c r="A9" s="155" t="s">
        <v>195</v>
      </c>
      <c r="B9" s="235">
        <v>8</v>
      </c>
      <c r="C9" s="235">
        <v>18</v>
      </c>
      <c r="D9" s="235">
        <v>7</v>
      </c>
      <c r="E9" s="235">
        <v>66</v>
      </c>
      <c r="F9" s="236">
        <v>100</v>
      </c>
      <c r="G9" s="236">
        <v>28.04878048780488</v>
      </c>
    </row>
    <row r="10" spans="1:7" s="99" customFormat="1">
      <c r="A10" s="155" t="s">
        <v>163</v>
      </c>
      <c r="B10" s="235">
        <v>14</v>
      </c>
      <c r="C10" s="235">
        <v>8</v>
      </c>
      <c r="D10" s="235">
        <v>4</v>
      </c>
      <c r="E10" s="235">
        <v>75</v>
      </c>
      <c r="F10" s="236">
        <v>100</v>
      </c>
      <c r="G10" s="236">
        <v>34.375</v>
      </c>
    </row>
    <row r="11" spans="1:7" s="99" customFormat="1">
      <c r="A11" s="240" t="s">
        <v>484</v>
      </c>
      <c r="B11" s="235">
        <v>2</v>
      </c>
      <c r="C11" s="235">
        <v>13</v>
      </c>
      <c r="D11" s="235">
        <v>1</v>
      </c>
      <c r="E11" s="235">
        <v>84</v>
      </c>
      <c r="F11" s="236">
        <v>100</v>
      </c>
      <c r="G11" s="236">
        <v>8.5714285714285712</v>
      </c>
    </row>
    <row r="12" spans="1:7" s="99" customFormat="1">
      <c r="A12" s="240" t="s">
        <v>196</v>
      </c>
      <c r="B12" s="235">
        <v>11</v>
      </c>
      <c r="C12" s="235">
        <v>13</v>
      </c>
      <c r="D12" s="235">
        <v>4</v>
      </c>
      <c r="E12" s="235">
        <v>72</v>
      </c>
      <c r="F12" s="236">
        <v>100</v>
      </c>
      <c r="G12" s="236">
        <v>22.857142857142858</v>
      </c>
    </row>
    <row r="13" spans="1:7">
      <c r="A13" s="611" t="s">
        <v>139</v>
      </c>
      <c r="B13" s="608">
        <v>4</v>
      </c>
      <c r="C13" s="608">
        <v>16</v>
      </c>
      <c r="D13" s="608">
        <v>9</v>
      </c>
      <c r="E13" s="608">
        <v>71</v>
      </c>
      <c r="F13" s="612">
        <v>100</v>
      </c>
      <c r="G13" s="612">
        <v>37.115839243498819</v>
      </c>
    </row>
    <row r="14" spans="1:7" s="99" customFormat="1">
      <c r="A14" s="155" t="s">
        <v>164</v>
      </c>
      <c r="B14" s="235">
        <v>0</v>
      </c>
      <c r="C14" s="235">
        <v>32</v>
      </c>
      <c r="D14" s="235">
        <v>25</v>
      </c>
      <c r="E14" s="235">
        <v>43</v>
      </c>
      <c r="F14" s="236">
        <v>100</v>
      </c>
      <c r="G14" s="236">
        <v>43.786982248520715</v>
      </c>
    </row>
    <row r="15" spans="1:7" s="99" customFormat="1">
      <c r="A15" s="155" t="s">
        <v>165</v>
      </c>
      <c r="B15" s="235">
        <v>3</v>
      </c>
      <c r="C15" s="235">
        <v>20</v>
      </c>
      <c r="D15" s="235">
        <v>13</v>
      </c>
      <c r="E15" s="235">
        <v>64</v>
      </c>
      <c r="F15" s="236">
        <v>100</v>
      </c>
      <c r="G15" s="236">
        <v>38.461538461538467</v>
      </c>
    </row>
    <row r="16" spans="1:7" s="99" customFormat="1">
      <c r="A16" s="155" t="s">
        <v>187</v>
      </c>
      <c r="B16" s="235">
        <v>14</v>
      </c>
      <c r="C16" s="235">
        <v>24</v>
      </c>
      <c r="D16" s="235">
        <v>1</v>
      </c>
      <c r="E16" s="235">
        <v>61</v>
      </c>
      <c r="F16" s="236">
        <v>100</v>
      </c>
      <c r="G16" s="236">
        <v>5.2631578947368416</v>
      </c>
    </row>
    <row r="17" spans="1:8" s="99" customFormat="1">
      <c r="A17" s="155" t="s">
        <v>166</v>
      </c>
      <c r="B17" s="235">
        <v>6</v>
      </c>
      <c r="C17" s="235">
        <v>7</v>
      </c>
      <c r="D17" s="235">
        <v>3</v>
      </c>
      <c r="E17" s="235">
        <v>85</v>
      </c>
      <c r="F17" s="236">
        <v>100</v>
      </c>
      <c r="G17" s="236">
        <v>27.848101265822784</v>
      </c>
    </row>
    <row r="18" spans="1:8">
      <c r="A18" s="611" t="s">
        <v>13</v>
      </c>
      <c r="B18" s="608">
        <v>8</v>
      </c>
      <c r="C18" s="608">
        <v>2</v>
      </c>
      <c r="D18" s="608">
        <v>0</v>
      </c>
      <c r="E18" s="608">
        <v>89</v>
      </c>
      <c r="F18" s="612">
        <v>100</v>
      </c>
      <c r="G18" s="612">
        <v>17.842323651452283</v>
      </c>
    </row>
    <row r="19" spans="1:8" s="99" customFormat="1">
      <c r="A19" s="155" t="s">
        <v>167</v>
      </c>
      <c r="B19" s="235">
        <v>8</v>
      </c>
      <c r="C19" s="235">
        <v>2</v>
      </c>
      <c r="D19" s="235">
        <v>2</v>
      </c>
      <c r="E19" s="235">
        <v>88</v>
      </c>
      <c r="F19" s="236">
        <v>100</v>
      </c>
      <c r="G19" s="236">
        <v>47.222222222222221</v>
      </c>
    </row>
    <row r="20" spans="1:8" s="99" customFormat="1">
      <c r="A20" s="240" t="s">
        <v>193</v>
      </c>
      <c r="B20" s="235">
        <v>9</v>
      </c>
      <c r="C20" s="235">
        <v>1</v>
      </c>
      <c r="D20" s="235">
        <v>1</v>
      </c>
      <c r="E20" s="235">
        <v>90</v>
      </c>
      <c r="F20" s="236">
        <v>100</v>
      </c>
      <c r="G20" s="236">
        <v>50</v>
      </c>
    </row>
    <row r="21" spans="1:8" s="99" customFormat="1">
      <c r="A21" s="155" t="s">
        <v>128</v>
      </c>
      <c r="B21" s="235">
        <v>7</v>
      </c>
      <c r="C21" s="235">
        <v>5</v>
      </c>
      <c r="D21" s="235">
        <v>0</v>
      </c>
      <c r="E21" s="235">
        <v>88</v>
      </c>
      <c r="F21" s="236">
        <v>100</v>
      </c>
      <c r="G21" s="236">
        <v>0</v>
      </c>
    </row>
    <row r="22" spans="1:8" s="99" customFormat="1">
      <c r="A22" s="155" t="s">
        <v>123</v>
      </c>
      <c r="B22" s="235">
        <v>22</v>
      </c>
      <c r="C22" s="235">
        <v>7</v>
      </c>
      <c r="D22" s="235">
        <v>1</v>
      </c>
      <c r="E22" s="235">
        <v>71</v>
      </c>
      <c r="F22" s="236">
        <v>100</v>
      </c>
      <c r="G22" s="236">
        <v>9.0909090909090917</v>
      </c>
      <c r="H22" s="156"/>
    </row>
    <row r="23" spans="1:8" s="99" customFormat="1">
      <c r="A23" s="155" t="s">
        <v>14</v>
      </c>
      <c r="B23" s="235">
        <v>6</v>
      </c>
      <c r="C23" s="235">
        <v>0</v>
      </c>
      <c r="D23" s="235">
        <v>0</v>
      </c>
      <c r="E23" s="235">
        <v>93</v>
      </c>
      <c r="F23" s="236">
        <v>100</v>
      </c>
      <c r="G23" s="236">
        <v>5.5555555555555554</v>
      </c>
    </row>
    <row r="24" spans="1:8" s="99" customFormat="1">
      <c r="A24" s="155" t="s">
        <v>15</v>
      </c>
      <c r="B24" s="235">
        <v>11</v>
      </c>
      <c r="C24" s="235">
        <v>5</v>
      </c>
      <c r="D24" s="235">
        <v>0</v>
      </c>
      <c r="E24" s="235">
        <v>83</v>
      </c>
      <c r="F24" s="236">
        <v>100</v>
      </c>
      <c r="G24" s="236">
        <v>8.5106382978723403</v>
      </c>
    </row>
    <row r="25" spans="1:8" s="99" customFormat="1">
      <c r="A25" s="155" t="s">
        <v>16</v>
      </c>
      <c r="B25" s="235">
        <v>9</v>
      </c>
      <c r="C25" s="235">
        <v>5</v>
      </c>
      <c r="D25" s="235">
        <v>1</v>
      </c>
      <c r="E25" s="235">
        <v>85</v>
      </c>
      <c r="F25" s="236">
        <v>100</v>
      </c>
      <c r="G25" s="236">
        <v>21.875</v>
      </c>
    </row>
    <row r="26" spans="1:8" s="99" customFormat="1">
      <c r="A26" s="155" t="s">
        <v>130</v>
      </c>
      <c r="B26" s="235">
        <v>10</v>
      </c>
      <c r="C26" s="235">
        <v>3</v>
      </c>
      <c r="D26" s="235">
        <v>1</v>
      </c>
      <c r="E26" s="235">
        <v>86</v>
      </c>
      <c r="F26" s="236">
        <v>100</v>
      </c>
      <c r="G26" s="236">
        <v>21.875</v>
      </c>
    </row>
    <row r="27" spans="1:8">
      <c r="A27" s="611" t="s">
        <v>140</v>
      </c>
      <c r="B27" s="608">
        <v>9</v>
      </c>
      <c r="C27" s="608">
        <v>6</v>
      </c>
      <c r="D27" s="608">
        <v>1</v>
      </c>
      <c r="E27" s="608">
        <v>84</v>
      </c>
      <c r="F27" s="612">
        <v>100</v>
      </c>
      <c r="G27" s="612">
        <v>14.492753623188406</v>
      </c>
    </row>
    <row r="28" spans="1:8" s="99" customFormat="1">
      <c r="A28" s="155" t="s">
        <v>168</v>
      </c>
      <c r="B28" s="235">
        <v>9</v>
      </c>
      <c r="C28" s="235">
        <v>4</v>
      </c>
      <c r="D28" s="235">
        <v>4</v>
      </c>
      <c r="E28" s="235">
        <v>83</v>
      </c>
      <c r="F28" s="236">
        <v>100</v>
      </c>
      <c r="G28" s="236">
        <v>50</v>
      </c>
    </row>
    <row r="29" spans="1:8" s="99" customFormat="1">
      <c r="A29" s="155" t="s">
        <v>169</v>
      </c>
      <c r="B29" s="235">
        <v>9</v>
      </c>
      <c r="C29" s="235">
        <v>6</v>
      </c>
      <c r="D29" s="235">
        <v>1</v>
      </c>
      <c r="E29" s="235">
        <v>84</v>
      </c>
      <c r="F29" s="236">
        <v>100</v>
      </c>
      <c r="G29" s="236">
        <v>11.111111111111111</v>
      </c>
    </row>
    <row r="30" spans="1:8">
      <c r="A30" s="611" t="s">
        <v>17</v>
      </c>
      <c r="B30" s="608">
        <v>9</v>
      </c>
      <c r="C30" s="608">
        <v>3</v>
      </c>
      <c r="D30" s="608">
        <v>1</v>
      </c>
      <c r="E30" s="608">
        <v>88</v>
      </c>
      <c r="F30" s="612">
        <v>100</v>
      </c>
      <c r="G30" s="612">
        <v>19.055374592833875</v>
      </c>
    </row>
    <row r="31" spans="1:8" s="99" customFormat="1">
      <c r="A31" s="155" t="s">
        <v>170</v>
      </c>
      <c r="B31" s="235">
        <v>8</v>
      </c>
      <c r="C31" s="235">
        <v>3</v>
      </c>
      <c r="D31" s="235">
        <v>1</v>
      </c>
      <c r="E31" s="235">
        <v>89</v>
      </c>
      <c r="F31" s="236">
        <v>100</v>
      </c>
      <c r="G31" s="236">
        <v>15.625</v>
      </c>
    </row>
    <row r="32" spans="1:8" s="99" customFormat="1">
      <c r="A32" s="155" t="s">
        <v>188</v>
      </c>
      <c r="B32" s="235">
        <v>7</v>
      </c>
      <c r="C32" s="235">
        <v>7</v>
      </c>
      <c r="D32" s="235">
        <v>2</v>
      </c>
      <c r="E32" s="235">
        <v>84</v>
      </c>
      <c r="F32" s="236">
        <v>100</v>
      </c>
      <c r="G32" s="236">
        <v>24.226804123711339</v>
      </c>
    </row>
    <row r="33" spans="1:7" s="99" customFormat="1">
      <c r="A33" s="155" t="s">
        <v>171</v>
      </c>
      <c r="B33" s="235">
        <v>11</v>
      </c>
      <c r="C33" s="235">
        <v>2</v>
      </c>
      <c r="D33" s="235">
        <v>0</v>
      </c>
      <c r="E33" s="235">
        <v>86</v>
      </c>
      <c r="F33" s="236">
        <v>100</v>
      </c>
      <c r="G33" s="236">
        <v>17.829457364341085</v>
      </c>
    </row>
    <row r="34" spans="1:7" s="99" customFormat="1">
      <c r="A34" s="155" t="s">
        <v>172</v>
      </c>
      <c r="B34" s="235">
        <v>3</v>
      </c>
      <c r="C34" s="235">
        <v>1</v>
      </c>
      <c r="D34" s="235">
        <v>2</v>
      </c>
      <c r="E34" s="235">
        <v>94</v>
      </c>
      <c r="F34" s="236">
        <v>100</v>
      </c>
      <c r="G34" s="236">
        <v>66.666666666666657</v>
      </c>
    </row>
    <row r="35" spans="1:7" s="99" customFormat="1">
      <c r="A35" s="207" t="s">
        <v>18</v>
      </c>
      <c r="B35" s="237">
        <v>5</v>
      </c>
      <c r="C35" s="237">
        <v>5</v>
      </c>
      <c r="D35" s="237">
        <v>1</v>
      </c>
      <c r="E35" s="237">
        <v>89</v>
      </c>
      <c r="F35" s="238">
        <v>100</v>
      </c>
      <c r="G35" s="238">
        <v>17.292490118577074</v>
      </c>
    </row>
    <row r="36" spans="1:7">
      <c r="A36" s="611" t="s">
        <v>19</v>
      </c>
      <c r="B36" s="608">
        <v>6</v>
      </c>
      <c r="C36" s="608">
        <v>8</v>
      </c>
      <c r="D36" s="608">
        <v>2</v>
      </c>
      <c r="E36" s="608">
        <v>84</v>
      </c>
      <c r="F36" s="612">
        <v>100</v>
      </c>
      <c r="G36" s="612">
        <v>19.105691056910569</v>
      </c>
    </row>
    <row r="37" spans="1:7" s="99" customFormat="1">
      <c r="A37" s="155" t="s">
        <v>173</v>
      </c>
      <c r="B37" s="235">
        <v>7</v>
      </c>
      <c r="C37" s="235">
        <v>11</v>
      </c>
      <c r="D37" s="235">
        <v>3</v>
      </c>
      <c r="E37" s="235">
        <v>79</v>
      </c>
      <c r="F37" s="236">
        <v>100</v>
      </c>
      <c r="G37" s="236">
        <v>19.55922865013774</v>
      </c>
    </row>
    <row r="38" spans="1:7" s="99" customFormat="1">
      <c r="A38" s="240" t="s">
        <v>194</v>
      </c>
      <c r="B38" s="235">
        <v>5</v>
      </c>
      <c r="C38" s="235">
        <v>5</v>
      </c>
      <c r="D38" s="235">
        <v>1</v>
      </c>
      <c r="E38" s="235">
        <v>88</v>
      </c>
      <c r="F38" s="236">
        <v>100</v>
      </c>
      <c r="G38" s="236">
        <v>17.777777777777779</v>
      </c>
    </row>
    <row r="39" spans="1:7" s="99" customFormat="1">
      <c r="A39" s="155" t="s">
        <v>189</v>
      </c>
      <c r="B39" s="235">
        <v>9</v>
      </c>
      <c r="C39" s="235">
        <v>3</v>
      </c>
      <c r="D39" s="235">
        <v>0</v>
      </c>
      <c r="E39" s="235">
        <v>89</v>
      </c>
      <c r="F39" s="236">
        <v>100</v>
      </c>
      <c r="G39" s="236">
        <v>0</v>
      </c>
    </row>
    <row r="40" spans="1:7" s="99" customFormat="1">
      <c r="A40" s="155" t="s">
        <v>190</v>
      </c>
      <c r="B40" s="235">
        <v>71</v>
      </c>
      <c r="C40" s="235">
        <v>0</v>
      </c>
      <c r="D40" s="235">
        <v>0</v>
      </c>
      <c r="E40" s="235">
        <v>29</v>
      </c>
      <c r="F40" s="236">
        <v>100</v>
      </c>
      <c r="G40" s="236">
        <v>0</v>
      </c>
    </row>
    <row r="41" spans="1:7" s="99" customFormat="1">
      <c r="A41" s="240" t="s">
        <v>174</v>
      </c>
      <c r="B41" s="262">
        <v>6</v>
      </c>
      <c r="C41" s="262">
        <v>6</v>
      </c>
      <c r="D41" s="262">
        <v>2</v>
      </c>
      <c r="E41" s="262">
        <v>87</v>
      </c>
      <c r="F41" s="263">
        <v>100</v>
      </c>
      <c r="G41" s="263">
        <v>22.368421052631579</v>
      </c>
    </row>
    <row r="42" spans="1:7" s="94" customFormat="1">
      <c r="A42" s="611" t="s">
        <v>20</v>
      </c>
      <c r="B42" s="608">
        <v>4</v>
      </c>
      <c r="C42" s="608">
        <v>2</v>
      </c>
      <c r="D42" s="608">
        <v>0</v>
      </c>
      <c r="E42" s="608">
        <v>94</v>
      </c>
      <c r="F42" s="612">
        <v>100</v>
      </c>
      <c r="G42" s="612">
        <v>9.5486111111111107</v>
      </c>
    </row>
    <row r="43" spans="1:7" s="99" customFormat="1">
      <c r="A43" s="16" t="s">
        <v>175</v>
      </c>
      <c r="B43" s="196">
        <v>3</v>
      </c>
      <c r="C43" s="196">
        <v>5</v>
      </c>
      <c r="D43" s="196">
        <v>1</v>
      </c>
      <c r="E43" s="196">
        <v>91</v>
      </c>
      <c r="F43" s="197">
        <v>100</v>
      </c>
      <c r="G43" s="197">
        <v>11.627906976744185</v>
      </c>
    </row>
    <row r="44" spans="1:7" s="99" customFormat="1">
      <c r="A44" s="16" t="s">
        <v>176</v>
      </c>
      <c r="B44" s="196">
        <v>1</v>
      </c>
      <c r="C44" s="196">
        <v>2</v>
      </c>
      <c r="D44" s="196">
        <v>1</v>
      </c>
      <c r="E44" s="196">
        <v>96</v>
      </c>
      <c r="F44" s="197">
        <v>100</v>
      </c>
      <c r="G44" s="197">
        <v>18.75</v>
      </c>
    </row>
    <row r="45" spans="1:7" s="99" customFormat="1">
      <c r="A45" s="16" t="s">
        <v>177</v>
      </c>
      <c r="B45" s="196">
        <v>1</v>
      </c>
      <c r="C45" s="196">
        <v>0</v>
      </c>
      <c r="D45" s="196">
        <v>0</v>
      </c>
      <c r="E45" s="196">
        <v>99</v>
      </c>
      <c r="F45" s="197">
        <v>100</v>
      </c>
      <c r="G45" s="197">
        <v>4.7619047619047619</v>
      </c>
    </row>
    <row r="46" spans="1:7" s="99" customFormat="1">
      <c r="A46" s="241" t="s">
        <v>191</v>
      </c>
      <c r="B46" s="196">
        <v>8</v>
      </c>
      <c r="C46" s="196">
        <v>1</v>
      </c>
      <c r="D46" s="196">
        <v>0</v>
      </c>
      <c r="E46" s="196">
        <v>91</v>
      </c>
      <c r="F46" s="197">
        <v>100</v>
      </c>
      <c r="G46" s="197">
        <v>7.6923076923076925</v>
      </c>
    </row>
    <row r="47" spans="1:7" s="99" customFormat="1">
      <c r="A47" s="255" t="s">
        <v>178</v>
      </c>
      <c r="B47" s="259">
        <v>6</v>
      </c>
      <c r="C47" s="196">
        <v>1</v>
      </c>
      <c r="D47" s="196">
        <v>0</v>
      </c>
      <c r="E47" s="196">
        <v>94</v>
      </c>
      <c r="F47" s="197">
        <v>100</v>
      </c>
      <c r="G47" s="197">
        <v>0</v>
      </c>
    </row>
    <row r="48" spans="1:7" s="99" customFormat="1">
      <c r="A48" s="255" t="s">
        <v>179</v>
      </c>
      <c r="B48" s="259">
        <v>4</v>
      </c>
      <c r="C48" s="196">
        <v>1</v>
      </c>
      <c r="D48" s="196">
        <v>0</v>
      </c>
      <c r="E48" s="196">
        <v>96</v>
      </c>
      <c r="F48" s="196">
        <v>100</v>
      </c>
      <c r="G48" s="335">
        <v>0</v>
      </c>
    </row>
    <row r="49" spans="1:7" s="99" customFormat="1">
      <c r="A49" s="255" t="s">
        <v>180</v>
      </c>
      <c r="B49" s="259">
        <v>5</v>
      </c>
      <c r="C49" s="196">
        <v>12</v>
      </c>
      <c r="D49" s="196">
        <v>1</v>
      </c>
      <c r="E49" s="196">
        <v>82</v>
      </c>
      <c r="F49" s="196">
        <v>100</v>
      </c>
      <c r="G49" s="335">
        <v>4.10958904109589</v>
      </c>
    </row>
    <row r="50" spans="1:7" s="99" customFormat="1">
      <c r="A50" s="264" t="s">
        <v>192</v>
      </c>
      <c r="B50" s="260">
        <v>8</v>
      </c>
      <c r="C50" s="198">
        <v>6</v>
      </c>
      <c r="D50" s="198">
        <v>0</v>
      </c>
      <c r="E50" s="198">
        <v>86</v>
      </c>
      <c r="F50" s="198">
        <v>100</v>
      </c>
      <c r="G50" s="336">
        <v>4.0983606557377046</v>
      </c>
    </row>
    <row r="51" spans="1:7" ht="11.25" customHeight="1">
      <c r="A51" s="559" t="s">
        <v>125</v>
      </c>
      <c r="B51" s="6"/>
      <c r="C51" s="6"/>
      <c r="D51" s="6"/>
      <c r="E51" s="6"/>
      <c r="F51" s="6"/>
      <c r="G51" s="9"/>
    </row>
    <row r="52" spans="1:7" ht="11.25" customHeight="1">
      <c r="A52" s="559" t="s">
        <v>110</v>
      </c>
      <c r="D52" s="6"/>
      <c r="E52" s="6"/>
      <c r="F52" s="6"/>
    </row>
    <row r="53" spans="1:7" ht="11.25" customHeight="1">
      <c r="A53" s="559" t="s">
        <v>357</v>
      </c>
      <c r="D53" s="6"/>
      <c r="E53" s="6"/>
      <c r="F53" s="6"/>
    </row>
    <row r="54" spans="1:7" ht="11.25" customHeight="1">
      <c r="A54" s="559" t="s">
        <v>204</v>
      </c>
      <c r="D54" s="6"/>
      <c r="E54" s="6"/>
      <c r="F54" s="6"/>
    </row>
  </sheetData>
  <mergeCells count="1">
    <mergeCell ref="A2:G2"/>
  </mergeCells>
  <phoneticPr fontId="10" type="noConversion"/>
  <hyperlinks>
    <hyperlink ref="A1" location="Contents!A1" display="Return to index" xr:uid="{00000000-0004-0000-0500-000000000000}"/>
  </hyperlinks>
  <pageMargins left="0.75" right="0.75" top="1" bottom="1" header="0.5" footer="0.5"/>
  <pageSetup paperSize="9" scale="9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X27"/>
  <sheetViews>
    <sheetView showGridLines="0" workbookViewId="0"/>
  </sheetViews>
  <sheetFormatPr baseColWidth="10" defaultColWidth="8.83203125" defaultRowHeight="13"/>
  <cols>
    <col min="1" max="1" width="31.33203125" customWidth="1"/>
    <col min="2" max="9" width="9.1640625" bestFit="1" customWidth="1"/>
    <col min="10" max="11" width="9.1640625" customWidth="1"/>
  </cols>
  <sheetData>
    <row r="1" spans="1:12">
      <c r="A1" s="100" t="s">
        <v>89</v>
      </c>
    </row>
    <row r="2" spans="1:12" ht="14">
      <c r="A2" s="7" t="s">
        <v>423</v>
      </c>
      <c r="K2" s="12"/>
    </row>
    <row r="3" spans="1:12">
      <c r="I3" s="11"/>
      <c r="J3" s="11"/>
      <c r="K3" s="13" t="s">
        <v>23</v>
      </c>
    </row>
    <row r="4" spans="1:12" ht="36">
      <c r="A4" s="14" t="s">
        <v>24</v>
      </c>
      <c r="B4" s="440" t="s">
        <v>117</v>
      </c>
      <c r="C4" s="441" t="s">
        <v>127</v>
      </c>
      <c r="D4" s="441" t="s">
        <v>136</v>
      </c>
      <c r="E4" s="441" t="s">
        <v>161</v>
      </c>
      <c r="F4" s="441" t="s">
        <v>205</v>
      </c>
      <c r="G4" s="441" t="s">
        <v>264</v>
      </c>
      <c r="H4" s="441" t="s">
        <v>336</v>
      </c>
      <c r="I4" s="441" t="s">
        <v>343</v>
      </c>
      <c r="J4" s="441" t="s">
        <v>365</v>
      </c>
      <c r="K4" s="442" t="s">
        <v>471</v>
      </c>
      <c r="L4" s="291" t="s">
        <v>472</v>
      </c>
    </row>
    <row r="5" spans="1:12" ht="19.5" customHeight="1">
      <c r="A5" s="617" t="s">
        <v>235</v>
      </c>
      <c r="B5" s="615">
        <v>115581</v>
      </c>
      <c r="C5" s="615">
        <v>108424</v>
      </c>
      <c r="D5" s="615">
        <v>101018</v>
      </c>
      <c r="E5" s="615">
        <v>105658</v>
      </c>
      <c r="F5" s="615">
        <v>106575</v>
      </c>
      <c r="G5" s="615">
        <v>99954</v>
      </c>
      <c r="H5" s="615">
        <v>92330</v>
      </c>
      <c r="I5" s="615">
        <v>83177</v>
      </c>
      <c r="J5" s="615">
        <v>78488</v>
      </c>
      <c r="K5" s="616">
        <v>75251</v>
      </c>
      <c r="L5" s="980">
        <v>-4.1241973295280787E-2</v>
      </c>
    </row>
    <row r="6" spans="1:12" ht="19.5" customHeight="1">
      <c r="A6" s="323" t="s">
        <v>236</v>
      </c>
      <c r="B6" s="337">
        <v>706</v>
      </c>
      <c r="C6" s="337">
        <v>765</v>
      </c>
      <c r="D6" s="337">
        <v>708</v>
      </c>
      <c r="E6" s="337">
        <v>704</v>
      </c>
      <c r="F6" s="337">
        <v>595</v>
      </c>
      <c r="G6" s="337">
        <v>603</v>
      </c>
      <c r="H6" s="337">
        <v>649</v>
      </c>
      <c r="I6" s="337">
        <v>598</v>
      </c>
      <c r="J6" s="337">
        <v>582</v>
      </c>
      <c r="K6" s="338">
        <v>660</v>
      </c>
      <c r="L6" s="981">
        <v>0.134020618556701</v>
      </c>
    </row>
    <row r="7" spans="1:12">
      <c r="A7" s="323" t="s">
        <v>25</v>
      </c>
      <c r="B7" s="337">
        <v>4022</v>
      </c>
      <c r="C7" s="337">
        <v>4141</v>
      </c>
      <c r="D7" s="337">
        <v>4292</v>
      </c>
      <c r="E7" s="337">
        <v>4180</v>
      </c>
      <c r="F7" s="337">
        <v>4745</v>
      </c>
      <c r="G7" s="337">
        <v>4984</v>
      </c>
      <c r="H7" s="337">
        <v>4658</v>
      </c>
      <c r="I7" s="337">
        <v>3908</v>
      </c>
      <c r="J7" s="337">
        <v>4219</v>
      </c>
      <c r="K7" s="338">
        <v>4511</v>
      </c>
      <c r="L7" s="981">
        <v>6.9210713439203708E-2</v>
      </c>
    </row>
    <row r="8" spans="1:12">
      <c r="A8" s="323" t="s">
        <v>242</v>
      </c>
      <c r="B8" s="337">
        <v>65360</v>
      </c>
      <c r="C8" s="337">
        <v>64264</v>
      </c>
      <c r="D8" s="337">
        <v>60055</v>
      </c>
      <c r="E8" s="337">
        <v>59200</v>
      </c>
      <c r="F8" s="337">
        <v>59911</v>
      </c>
      <c r="G8" s="337">
        <v>59218</v>
      </c>
      <c r="H8" s="337">
        <v>55534</v>
      </c>
      <c r="I8" s="337">
        <v>51227</v>
      </c>
      <c r="J8" s="337">
        <v>46542</v>
      </c>
      <c r="K8" s="338">
        <v>45901</v>
      </c>
      <c r="L8" s="981">
        <v>-1.3772506553220709E-2</v>
      </c>
    </row>
    <row r="9" spans="1:12">
      <c r="A9" s="324" t="s">
        <v>479</v>
      </c>
      <c r="B9" s="339">
        <v>45493</v>
      </c>
      <c r="C9" s="339">
        <v>39254</v>
      </c>
      <c r="D9" s="339">
        <v>35963</v>
      </c>
      <c r="E9" s="339">
        <v>41574</v>
      </c>
      <c r="F9" s="339">
        <v>41324</v>
      </c>
      <c r="G9" s="339">
        <v>35149</v>
      </c>
      <c r="H9" s="339">
        <v>31489</v>
      </c>
      <c r="I9" s="339">
        <v>27444</v>
      </c>
      <c r="J9" s="339">
        <v>27145</v>
      </c>
      <c r="K9" s="340">
        <v>24179</v>
      </c>
      <c r="L9" s="982">
        <v>-0.10926505802173514</v>
      </c>
    </row>
    <row r="10" spans="1:12" ht="19.5" customHeight="1">
      <c r="K10" s="13" t="s">
        <v>417</v>
      </c>
    </row>
    <row r="11" spans="1:12">
      <c r="A11" s="14" t="s">
        <v>24</v>
      </c>
      <c r="B11" s="440" t="s">
        <v>117</v>
      </c>
      <c r="C11" s="441" t="s">
        <v>127</v>
      </c>
      <c r="D11" s="441" t="s">
        <v>136</v>
      </c>
      <c r="E11" s="441" t="s">
        <v>161</v>
      </c>
      <c r="F11" s="441" t="s">
        <v>205</v>
      </c>
      <c r="G11" s="441" t="s">
        <v>264</v>
      </c>
      <c r="H11" s="441" t="s">
        <v>336</v>
      </c>
      <c r="I11" s="441" t="s">
        <v>343</v>
      </c>
      <c r="J11" s="441" t="s">
        <v>365</v>
      </c>
      <c r="K11" s="442" t="s">
        <v>471</v>
      </c>
    </row>
    <row r="12" spans="1:12" ht="19.5" customHeight="1">
      <c r="A12" s="614" t="s">
        <v>235</v>
      </c>
      <c r="B12" s="615">
        <v>100</v>
      </c>
      <c r="C12" s="615">
        <v>100</v>
      </c>
      <c r="D12" s="615">
        <v>100</v>
      </c>
      <c r="E12" s="615">
        <v>100</v>
      </c>
      <c r="F12" s="615">
        <v>100</v>
      </c>
      <c r="G12" s="615">
        <v>100</v>
      </c>
      <c r="H12" s="615">
        <v>100</v>
      </c>
      <c r="I12" s="615">
        <v>100</v>
      </c>
      <c r="J12" s="615">
        <v>99.999999999999986</v>
      </c>
      <c r="K12" s="616">
        <v>100</v>
      </c>
    </row>
    <row r="13" spans="1:12" ht="19.5" customHeight="1">
      <c r="A13" s="323" t="s">
        <v>236</v>
      </c>
      <c r="B13" s="337">
        <v>0.61082703904621005</v>
      </c>
      <c r="C13" s="337">
        <v>0.70556334390909758</v>
      </c>
      <c r="D13" s="337">
        <v>0.70086519234195888</v>
      </c>
      <c r="E13" s="337">
        <v>0.66630070605160052</v>
      </c>
      <c r="F13" s="337">
        <v>0.55829228243021345</v>
      </c>
      <c r="G13" s="337">
        <v>0.60327750765352062</v>
      </c>
      <c r="H13" s="337">
        <v>0.70291346257987652</v>
      </c>
      <c r="I13" s="337">
        <v>0.71894874785096841</v>
      </c>
      <c r="J13" s="337">
        <v>0.74151462643971044</v>
      </c>
      <c r="K13" s="338">
        <v>0.87706475661452998</v>
      </c>
    </row>
    <row r="14" spans="1:12">
      <c r="A14" s="323" t="s">
        <v>25</v>
      </c>
      <c r="B14" s="337">
        <v>3.479810695529542</v>
      </c>
      <c r="C14" s="337">
        <v>3.8192651073563044</v>
      </c>
      <c r="D14" s="337">
        <v>4.248747747926112</v>
      </c>
      <c r="E14" s="337">
        <v>3.9561604421813779</v>
      </c>
      <c r="F14" s="337">
        <v>4.452263664086324</v>
      </c>
      <c r="G14" s="337">
        <v>4.9862936950997456</v>
      </c>
      <c r="H14" s="337">
        <v>5.044947471027835</v>
      </c>
      <c r="I14" s="337">
        <v>4.6984142250862613</v>
      </c>
      <c r="J14" s="337">
        <v>5.3753440016308227</v>
      </c>
      <c r="K14" s="338">
        <v>5.9946047228608261</v>
      </c>
    </row>
    <row r="15" spans="1:12">
      <c r="A15" s="323" t="s">
        <v>242</v>
      </c>
      <c r="B15" s="337">
        <v>56.549086787620809</v>
      </c>
      <c r="C15" s="337">
        <v>59.271010108463074</v>
      </c>
      <c r="D15" s="337">
        <v>59.4498010255598</v>
      </c>
      <c r="E15" s="337">
        <v>56.029832099793673</v>
      </c>
      <c r="F15" s="337">
        <v>56.214872155758854</v>
      </c>
      <c r="G15" s="337">
        <v>59.245252816295491</v>
      </c>
      <c r="H15" s="337">
        <v>60.147297736380381</v>
      </c>
      <c r="I15" s="337">
        <v>61.587938973514312</v>
      </c>
      <c r="J15" s="337">
        <v>59.298236673122005</v>
      </c>
      <c r="K15" s="338">
        <v>60.997196050550826</v>
      </c>
    </row>
    <row r="16" spans="1:12">
      <c r="A16" s="324" t="s">
        <v>479</v>
      </c>
      <c r="B16" s="339">
        <v>39.360275477803448</v>
      </c>
      <c r="C16" s="339">
        <v>36.204161440271527</v>
      </c>
      <c r="D16" s="339">
        <v>35.600586034172125</v>
      </c>
      <c r="E16" s="339">
        <v>39.347706751973348</v>
      </c>
      <c r="F16" s="339">
        <v>38.774571897724606</v>
      </c>
      <c r="G16" s="339">
        <v>35.165175980951233</v>
      </c>
      <c r="H16" s="339">
        <v>34.104841330011915</v>
      </c>
      <c r="I16" s="339">
        <v>32.994698053548454</v>
      </c>
      <c r="J16" s="339">
        <v>34.584904698807463</v>
      </c>
      <c r="K16" s="340">
        <v>32.131134469973823</v>
      </c>
    </row>
    <row r="17" spans="1:24" ht="19.5" customHeight="1">
      <c r="C17" s="11"/>
      <c r="I17" s="1071" t="s">
        <v>473</v>
      </c>
      <c r="J17" s="1071"/>
      <c r="K17" s="1071" t="s">
        <v>141</v>
      </c>
    </row>
    <row r="18" spans="1:24">
      <c r="A18" s="14" t="s">
        <v>24</v>
      </c>
      <c r="B18" s="440" t="s">
        <v>117</v>
      </c>
      <c r="C18" s="441" t="s">
        <v>127</v>
      </c>
      <c r="D18" s="441" t="s">
        <v>136</v>
      </c>
      <c r="E18" s="441" t="s">
        <v>161</v>
      </c>
      <c r="F18" s="441" t="s">
        <v>205</v>
      </c>
      <c r="G18" s="441" t="s">
        <v>264</v>
      </c>
      <c r="H18" s="441" t="s">
        <v>336</v>
      </c>
      <c r="I18" s="441" t="s">
        <v>343</v>
      </c>
      <c r="J18" s="441" t="s">
        <v>365</v>
      </c>
      <c r="K18" s="442" t="s">
        <v>471</v>
      </c>
      <c r="M18" s="110"/>
      <c r="N18" s="443"/>
      <c r="O18" s="444"/>
      <c r="P18" s="444"/>
      <c r="Q18" s="445"/>
      <c r="R18" s="445"/>
      <c r="S18" s="445"/>
      <c r="T18" s="445"/>
      <c r="U18" s="445"/>
      <c r="V18" s="445"/>
      <c r="W18" s="445"/>
      <c r="X18" s="445"/>
    </row>
    <row r="19" spans="1:24" ht="19.5" customHeight="1">
      <c r="A19" s="614" t="s">
        <v>235</v>
      </c>
      <c r="B19" s="615">
        <v>100</v>
      </c>
      <c r="C19" s="615">
        <v>93.807805781227017</v>
      </c>
      <c r="D19" s="615">
        <v>87.400178229985897</v>
      </c>
      <c r="E19" s="615">
        <v>91.414678883207444</v>
      </c>
      <c r="F19" s="615">
        <v>92.208061878682486</v>
      </c>
      <c r="G19" s="615">
        <v>86.479611700885087</v>
      </c>
      <c r="H19" s="615">
        <v>79.883371834471063</v>
      </c>
      <c r="I19" s="615">
        <v>71.964250179527781</v>
      </c>
      <c r="J19" s="615">
        <v>67.907355015097636</v>
      </c>
      <c r="K19" s="616">
        <v>65.106721693011821</v>
      </c>
    </row>
    <row r="20" spans="1:24" ht="19.5" customHeight="1">
      <c r="A20" s="323" t="s">
        <v>236</v>
      </c>
      <c r="B20" s="341">
        <v>100</v>
      </c>
      <c r="C20" s="341">
        <v>108.35694050991502</v>
      </c>
      <c r="D20" s="341">
        <v>100.28328611898017</v>
      </c>
      <c r="E20" s="341">
        <v>99.716713881019828</v>
      </c>
      <c r="F20" s="341">
        <v>84.277620396600568</v>
      </c>
      <c r="G20" s="341">
        <v>85.410764872521241</v>
      </c>
      <c r="H20" s="341">
        <v>91.926345609065152</v>
      </c>
      <c r="I20" s="341">
        <v>84.702549575070819</v>
      </c>
      <c r="J20" s="341">
        <v>82.436260623229458</v>
      </c>
      <c r="K20" s="342">
        <v>93.48441926345609</v>
      </c>
    </row>
    <row r="21" spans="1:24">
      <c r="A21" s="323" t="s">
        <v>25</v>
      </c>
      <c r="B21" s="341">
        <v>100</v>
      </c>
      <c r="C21" s="341">
        <v>102.95872700149179</v>
      </c>
      <c r="D21" s="341">
        <v>106.71307807061163</v>
      </c>
      <c r="E21" s="341">
        <v>103.92839383391347</v>
      </c>
      <c r="F21" s="341">
        <v>117.97613127797116</v>
      </c>
      <c r="G21" s="341">
        <v>123.91844853306813</v>
      </c>
      <c r="H21" s="341">
        <v>115.81302834410741</v>
      </c>
      <c r="I21" s="341">
        <v>97.165589259075091</v>
      </c>
      <c r="J21" s="341">
        <v>104.89806066633516</v>
      </c>
      <c r="K21" s="342">
        <v>112.15813028344107</v>
      </c>
    </row>
    <row r="22" spans="1:24">
      <c r="A22" s="323" t="s">
        <v>242</v>
      </c>
      <c r="B22" s="341">
        <v>100</v>
      </c>
      <c r="C22" s="341">
        <v>98.323133414932684</v>
      </c>
      <c r="D22" s="341">
        <v>91.883414932680537</v>
      </c>
      <c r="E22" s="341">
        <v>90.575275397796815</v>
      </c>
      <c r="F22" s="341">
        <v>91.663096695226443</v>
      </c>
      <c r="G22" s="341">
        <v>90.602815177478575</v>
      </c>
      <c r="H22" s="341">
        <v>84.96634026927785</v>
      </c>
      <c r="I22" s="341">
        <v>78.37668298653611</v>
      </c>
      <c r="J22" s="341">
        <v>71.208690330477353</v>
      </c>
      <c r="K22" s="342">
        <v>70.227968176254592</v>
      </c>
    </row>
    <row r="23" spans="1:24">
      <c r="A23" s="324" t="s">
        <v>479</v>
      </c>
      <c r="B23" s="343">
        <v>100</v>
      </c>
      <c r="C23" s="343">
        <v>86.285802211329212</v>
      </c>
      <c r="D23" s="343">
        <v>79.051722242982436</v>
      </c>
      <c r="E23" s="343">
        <v>91.385487877255841</v>
      </c>
      <c r="F23" s="343">
        <v>90.835952783944776</v>
      </c>
      <c r="G23" s="343">
        <v>77.262435979161623</v>
      </c>
      <c r="H23" s="343">
        <v>69.217242213087729</v>
      </c>
      <c r="I23" s="343">
        <v>60.325764403314793</v>
      </c>
      <c r="J23" s="343">
        <v>59.668520431714768</v>
      </c>
      <c r="K23" s="344">
        <v>53.148836084672368</v>
      </c>
    </row>
    <row r="24" spans="1:24" ht="11.25" customHeight="1">
      <c r="A24" s="560" t="s">
        <v>237</v>
      </c>
      <c r="B24" s="561"/>
      <c r="C24" s="561"/>
      <c r="D24" s="561"/>
      <c r="E24" s="561"/>
      <c r="F24" s="561"/>
      <c r="G24" s="561"/>
      <c r="H24" s="561"/>
      <c r="I24" s="561"/>
      <c r="J24" s="561"/>
      <c r="K24" s="561"/>
    </row>
    <row r="25" spans="1:24" ht="11.25" customHeight="1">
      <c r="A25" s="560" t="s">
        <v>341</v>
      </c>
      <c r="B25" s="561"/>
      <c r="C25" s="561"/>
      <c r="D25" s="561"/>
      <c r="E25" s="561"/>
      <c r="F25" s="561"/>
      <c r="G25" s="561"/>
      <c r="H25" s="561"/>
      <c r="I25" s="561"/>
      <c r="J25" s="561"/>
      <c r="K25" s="561"/>
    </row>
    <row r="26" spans="1:24" ht="11.25" customHeight="1">
      <c r="A26" s="1072" t="s">
        <v>340</v>
      </c>
      <c r="B26" s="1072"/>
      <c r="C26" s="1072"/>
      <c r="D26" s="1072"/>
      <c r="E26" s="1072"/>
      <c r="F26" s="1072"/>
      <c r="G26" s="1072"/>
      <c r="H26" s="1072"/>
      <c r="I26" s="1072"/>
      <c r="J26" s="1072"/>
      <c r="K26" s="1072"/>
    </row>
    <row r="27" spans="1:24" ht="11.25" customHeight="1">
      <c r="A27" s="560"/>
      <c r="B27" s="561"/>
      <c r="C27" s="561"/>
      <c r="D27" s="561"/>
      <c r="E27" s="561"/>
      <c r="F27" s="561"/>
      <c r="G27" s="561"/>
      <c r="H27" s="561"/>
      <c r="I27" s="561"/>
      <c r="J27" s="561"/>
      <c r="K27" s="561"/>
    </row>
  </sheetData>
  <sheetProtection password="ECB4" sheet="1" objects="1" scenarios="1"/>
  <mergeCells count="2">
    <mergeCell ref="I17:K17"/>
    <mergeCell ref="A26:K26"/>
  </mergeCells>
  <phoneticPr fontId="10" type="noConversion"/>
  <hyperlinks>
    <hyperlink ref="A1" location="Contents!A1" display="Return to index" xr:uid="{00000000-0004-0000-0600-000000000000}"/>
  </hyperlinks>
  <pageMargins left="0.75" right="0.75" top="1" bottom="1" header="0.5" footer="0.5"/>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N53"/>
  <sheetViews>
    <sheetView showGridLines="0" zoomScaleNormal="100" workbookViewId="0"/>
  </sheetViews>
  <sheetFormatPr baseColWidth="10" defaultColWidth="8.83203125" defaultRowHeight="13"/>
  <cols>
    <col min="1" max="1" width="31.33203125" customWidth="1"/>
    <col min="11" max="11" width="9.1640625" customWidth="1"/>
    <col min="13" max="13" width="10.5" customWidth="1"/>
  </cols>
  <sheetData>
    <row r="1" spans="1:14">
      <c r="A1" s="100" t="s">
        <v>89</v>
      </c>
    </row>
    <row r="2" spans="1:14" ht="14">
      <c r="A2" s="421" t="s">
        <v>424</v>
      </c>
    </row>
    <row r="4" spans="1:14" ht="38">
      <c r="A4" s="481" t="s">
        <v>30</v>
      </c>
      <c r="B4" s="440" t="s">
        <v>117</v>
      </c>
      <c r="C4" s="441" t="s">
        <v>127</v>
      </c>
      <c r="D4" s="441" t="s">
        <v>136</v>
      </c>
      <c r="E4" s="441" t="s">
        <v>161</v>
      </c>
      <c r="F4" s="441" t="s">
        <v>205</v>
      </c>
      <c r="G4" s="441" t="s">
        <v>264</v>
      </c>
      <c r="H4" s="441" t="s">
        <v>336</v>
      </c>
      <c r="I4" s="441" t="s">
        <v>343</v>
      </c>
      <c r="J4" s="441" t="s">
        <v>365</v>
      </c>
      <c r="K4" s="442" t="s">
        <v>474</v>
      </c>
      <c r="L4" s="291" t="s">
        <v>472</v>
      </c>
      <c r="M4" s="290" t="s">
        <v>475</v>
      </c>
    </row>
    <row r="5" spans="1:14">
      <c r="A5" s="611" t="s">
        <v>138</v>
      </c>
      <c r="B5" s="983">
        <v>131142</v>
      </c>
      <c r="C5" s="983">
        <v>124842</v>
      </c>
      <c r="D5" s="983">
        <v>116684</v>
      </c>
      <c r="E5" s="983">
        <v>121786</v>
      </c>
      <c r="F5" s="983">
        <v>123322</v>
      </c>
      <c r="G5" s="983">
        <v>116823</v>
      </c>
      <c r="H5" s="983">
        <v>107342</v>
      </c>
      <c r="I5" s="983">
        <v>95555</v>
      </c>
      <c r="J5" s="983">
        <v>89725</v>
      </c>
      <c r="K5" s="983">
        <v>85726</v>
      </c>
      <c r="L5" s="618">
        <v>-4.4569517971579824</v>
      </c>
      <c r="M5" s="985">
        <v>166270</v>
      </c>
      <c r="N5" s="888"/>
    </row>
    <row r="6" spans="1:14">
      <c r="A6" s="206" t="s">
        <v>11</v>
      </c>
      <c r="B6" s="986">
        <v>49175</v>
      </c>
      <c r="C6" s="986">
        <v>48130</v>
      </c>
      <c r="D6" s="986">
        <v>44145</v>
      </c>
      <c r="E6" s="986">
        <v>43058</v>
      </c>
      <c r="F6" s="986">
        <v>42857</v>
      </c>
      <c r="G6" s="986">
        <v>42086</v>
      </c>
      <c r="H6" s="986">
        <v>38541</v>
      </c>
      <c r="I6" s="986">
        <v>34762</v>
      </c>
      <c r="J6" s="986">
        <v>33427</v>
      </c>
      <c r="K6" s="986">
        <v>32810</v>
      </c>
      <c r="L6" s="292">
        <v>-1.845813264726115</v>
      </c>
      <c r="M6" s="987">
        <v>70096</v>
      </c>
    </row>
    <row r="7" spans="1:14">
      <c r="A7" s="611" t="s">
        <v>12</v>
      </c>
      <c r="B7" s="983">
        <v>3557</v>
      </c>
      <c r="C7" s="983">
        <v>3434</v>
      </c>
      <c r="D7" s="983">
        <v>3175</v>
      </c>
      <c r="E7" s="983">
        <v>2656</v>
      </c>
      <c r="F7" s="983">
        <v>2586</v>
      </c>
      <c r="G7" s="983">
        <v>2641</v>
      </c>
      <c r="H7" s="983">
        <v>2568</v>
      </c>
      <c r="I7" s="983">
        <v>2600</v>
      </c>
      <c r="J7" s="983">
        <v>2610</v>
      </c>
      <c r="K7" s="983">
        <v>3054</v>
      </c>
      <c r="L7" s="618">
        <v>17.011494252873561</v>
      </c>
      <c r="M7" s="984">
        <v>3947</v>
      </c>
    </row>
    <row r="8" spans="1:14">
      <c r="A8" s="241" t="s">
        <v>388</v>
      </c>
      <c r="B8" s="988">
        <v>139</v>
      </c>
      <c r="C8" s="988">
        <v>134</v>
      </c>
      <c r="D8" s="988">
        <v>148</v>
      </c>
      <c r="E8" s="988">
        <v>113</v>
      </c>
      <c r="F8" s="988">
        <v>111</v>
      </c>
      <c r="G8" s="988">
        <v>111</v>
      </c>
      <c r="H8" s="988">
        <v>94</v>
      </c>
      <c r="I8" s="988">
        <v>113</v>
      </c>
      <c r="J8" s="988">
        <v>99</v>
      </c>
      <c r="K8" s="988">
        <v>99</v>
      </c>
      <c r="L8" s="871" t="s">
        <v>415</v>
      </c>
      <c r="M8" s="989">
        <v>105</v>
      </c>
    </row>
    <row r="9" spans="1:14">
      <c r="A9" s="241" t="s">
        <v>389</v>
      </c>
      <c r="B9" s="988">
        <v>2098</v>
      </c>
      <c r="C9" s="988">
        <v>2047</v>
      </c>
      <c r="D9" s="988">
        <v>2033</v>
      </c>
      <c r="E9" s="988">
        <v>1633</v>
      </c>
      <c r="F9" s="988">
        <v>1641</v>
      </c>
      <c r="G9" s="988">
        <v>1740</v>
      </c>
      <c r="H9" s="988">
        <v>1700</v>
      </c>
      <c r="I9" s="988">
        <v>1732</v>
      </c>
      <c r="J9" s="988">
        <v>1777</v>
      </c>
      <c r="K9" s="988">
        <v>1954</v>
      </c>
      <c r="L9" s="293">
        <v>9.9606077658975778</v>
      </c>
      <c r="M9" s="989">
        <v>2365</v>
      </c>
    </row>
    <row r="10" spans="1:14">
      <c r="A10" s="155" t="s">
        <v>163</v>
      </c>
      <c r="B10" s="988">
        <v>687</v>
      </c>
      <c r="C10" s="988">
        <v>771</v>
      </c>
      <c r="D10" s="988">
        <v>668</v>
      </c>
      <c r="E10" s="988">
        <v>585</v>
      </c>
      <c r="F10" s="988">
        <v>505</v>
      </c>
      <c r="G10" s="988">
        <v>522</v>
      </c>
      <c r="H10" s="988">
        <v>525</v>
      </c>
      <c r="I10" s="988">
        <v>544</v>
      </c>
      <c r="J10" s="988">
        <v>505</v>
      </c>
      <c r="K10" s="988">
        <v>550</v>
      </c>
      <c r="L10" s="293">
        <v>8.9108910891089188</v>
      </c>
      <c r="M10" s="989">
        <v>791</v>
      </c>
    </row>
    <row r="11" spans="1:14">
      <c r="A11" s="240" t="s">
        <v>484</v>
      </c>
      <c r="B11" s="988">
        <v>0</v>
      </c>
      <c r="C11" s="988">
        <v>0</v>
      </c>
      <c r="D11" s="988">
        <v>0</v>
      </c>
      <c r="E11" s="988">
        <v>0</v>
      </c>
      <c r="F11" s="988">
        <v>0</v>
      </c>
      <c r="G11" s="988">
        <v>0</v>
      </c>
      <c r="H11" s="988">
        <v>0</v>
      </c>
      <c r="I11" s="988">
        <v>0</v>
      </c>
      <c r="J11" s="988">
        <v>0</v>
      </c>
      <c r="K11" s="988">
        <v>246</v>
      </c>
      <c r="L11" s="871" t="s">
        <v>415</v>
      </c>
      <c r="M11" s="989">
        <v>269</v>
      </c>
    </row>
    <row r="12" spans="1:14">
      <c r="A12" s="241" t="s">
        <v>196</v>
      </c>
      <c r="B12" s="988">
        <v>633</v>
      </c>
      <c r="C12" s="988">
        <v>482</v>
      </c>
      <c r="D12" s="988">
        <v>326</v>
      </c>
      <c r="E12" s="988">
        <v>325</v>
      </c>
      <c r="F12" s="988">
        <v>329</v>
      </c>
      <c r="G12" s="988">
        <v>268</v>
      </c>
      <c r="H12" s="988">
        <v>249</v>
      </c>
      <c r="I12" s="988">
        <v>211</v>
      </c>
      <c r="J12" s="988">
        <v>229</v>
      </c>
      <c r="K12" s="988">
        <v>205</v>
      </c>
      <c r="L12" s="293">
        <v>-10.480349344978169</v>
      </c>
      <c r="M12" s="989">
        <v>417</v>
      </c>
    </row>
    <row r="13" spans="1:14">
      <c r="A13" s="611" t="s">
        <v>139</v>
      </c>
      <c r="B13" s="983">
        <v>1003</v>
      </c>
      <c r="C13" s="983">
        <v>1036</v>
      </c>
      <c r="D13" s="983">
        <v>1231</v>
      </c>
      <c r="E13" s="983">
        <v>1530</v>
      </c>
      <c r="F13" s="983">
        <v>1707</v>
      </c>
      <c r="G13" s="983">
        <v>1674</v>
      </c>
      <c r="H13" s="983">
        <v>1561</v>
      </c>
      <c r="I13" s="983">
        <v>1571</v>
      </c>
      <c r="J13" s="983">
        <v>1772</v>
      </c>
      <c r="K13" s="983">
        <v>1700</v>
      </c>
      <c r="L13" s="618">
        <v>-4.0632054176072181</v>
      </c>
      <c r="M13" s="984">
        <v>4144</v>
      </c>
    </row>
    <row r="14" spans="1:14">
      <c r="A14" s="241" t="s">
        <v>390</v>
      </c>
      <c r="B14" s="988">
        <v>80</v>
      </c>
      <c r="C14" s="988">
        <v>93</v>
      </c>
      <c r="D14" s="988">
        <v>138</v>
      </c>
      <c r="E14" s="988">
        <v>219</v>
      </c>
      <c r="F14" s="988">
        <v>271</v>
      </c>
      <c r="G14" s="988">
        <v>216</v>
      </c>
      <c r="H14" s="988">
        <v>251</v>
      </c>
      <c r="I14" s="988">
        <v>246</v>
      </c>
      <c r="J14" s="988">
        <v>313</v>
      </c>
      <c r="K14" s="988">
        <v>300</v>
      </c>
      <c r="L14" s="293">
        <v>-4.1533546325878579</v>
      </c>
      <c r="M14" s="989">
        <v>574</v>
      </c>
    </row>
    <row r="15" spans="1:14">
      <c r="A15" s="241" t="s">
        <v>391</v>
      </c>
      <c r="B15" s="988">
        <v>216</v>
      </c>
      <c r="C15" s="988">
        <v>218</v>
      </c>
      <c r="D15" s="988">
        <v>314</v>
      </c>
      <c r="E15" s="988">
        <v>373</v>
      </c>
      <c r="F15" s="988">
        <v>453</v>
      </c>
      <c r="G15" s="988">
        <v>447</v>
      </c>
      <c r="H15" s="988">
        <v>443</v>
      </c>
      <c r="I15" s="988">
        <v>482</v>
      </c>
      <c r="J15" s="988">
        <v>540</v>
      </c>
      <c r="K15" s="988">
        <v>475</v>
      </c>
      <c r="L15" s="293">
        <v>-12.037037037037035</v>
      </c>
      <c r="M15" s="989">
        <v>1368</v>
      </c>
    </row>
    <row r="16" spans="1:14">
      <c r="A16" s="241" t="s">
        <v>392</v>
      </c>
      <c r="B16" s="988">
        <v>270</v>
      </c>
      <c r="C16" s="988">
        <v>217</v>
      </c>
      <c r="D16" s="988">
        <v>167</v>
      </c>
      <c r="E16" s="988">
        <v>185</v>
      </c>
      <c r="F16" s="988">
        <v>176</v>
      </c>
      <c r="G16" s="988">
        <v>117</v>
      </c>
      <c r="H16" s="988">
        <v>98</v>
      </c>
      <c r="I16" s="988">
        <v>53</v>
      </c>
      <c r="J16" s="988">
        <v>43</v>
      </c>
      <c r="K16" s="988">
        <v>74</v>
      </c>
      <c r="L16" s="293">
        <v>72.093023255813947</v>
      </c>
      <c r="M16" s="989">
        <v>108</v>
      </c>
    </row>
    <row r="17" spans="1:13">
      <c r="A17" s="241" t="s">
        <v>387</v>
      </c>
      <c r="B17" s="988">
        <v>437</v>
      </c>
      <c r="C17" s="988">
        <v>508</v>
      </c>
      <c r="D17" s="988">
        <v>612</v>
      </c>
      <c r="E17" s="988">
        <v>753</v>
      </c>
      <c r="F17" s="988">
        <v>807</v>
      </c>
      <c r="G17" s="988">
        <v>894</v>
      </c>
      <c r="H17" s="988">
        <v>769</v>
      </c>
      <c r="I17" s="988">
        <v>790</v>
      </c>
      <c r="J17" s="988">
        <v>876</v>
      </c>
      <c r="K17" s="988">
        <v>851</v>
      </c>
      <c r="L17" s="293">
        <v>-2.8538812785388168</v>
      </c>
      <c r="M17" s="989">
        <v>2094</v>
      </c>
    </row>
    <row r="18" spans="1:13">
      <c r="A18" s="611" t="s">
        <v>13</v>
      </c>
      <c r="B18" s="983">
        <v>17630</v>
      </c>
      <c r="C18" s="983">
        <v>17040</v>
      </c>
      <c r="D18" s="983">
        <v>15366</v>
      </c>
      <c r="E18" s="983">
        <v>14654</v>
      </c>
      <c r="F18" s="983">
        <v>14249</v>
      </c>
      <c r="G18" s="983">
        <v>13236</v>
      </c>
      <c r="H18" s="983">
        <v>12311</v>
      </c>
      <c r="I18" s="983">
        <v>11115</v>
      </c>
      <c r="J18" s="983">
        <v>10935</v>
      </c>
      <c r="K18" s="983">
        <v>10149</v>
      </c>
      <c r="L18" s="618">
        <v>-7.1879286694101481</v>
      </c>
      <c r="M18" s="984">
        <v>22759</v>
      </c>
    </row>
    <row r="19" spans="1:13">
      <c r="A19" s="241" t="s">
        <v>393</v>
      </c>
      <c r="B19" s="988">
        <v>1813</v>
      </c>
      <c r="C19" s="988">
        <v>1880</v>
      </c>
      <c r="D19" s="988">
        <v>1706</v>
      </c>
      <c r="E19" s="988">
        <v>1276</v>
      </c>
      <c r="F19" s="988">
        <v>1168</v>
      </c>
      <c r="G19" s="988">
        <v>1017</v>
      </c>
      <c r="H19" s="988">
        <v>1022</v>
      </c>
      <c r="I19" s="988">
        <v>946</v>
      </c>
      <c r="J19" s="988">
        <v>892</v>
      </c>
      <c r="K19" s="988">
        <v>908</v>
      </c>
      <c r="L19" s="293">
        <v>1.7937219730941756</v>
      </c>
      <c r="M19" s="989">
        <v>1633</v>
      </c>
    </row>
    <row r="20" spans="1:13">
      <c r="A20" s="241" t="s">
        <v>394</v>
      </c>
      <c r="B20" s="988">
        <v>338</v>
      </c>
      <c r="C20" s="988">
        <v>337</v>
      </c>
      <c r="D20" s="988">
        <v>312</v>
      </c>
      <c r="E20" s="988">
        <v>284</v>
      </c>
      <c r="F20" s="988">
        <v>254</v>
      </c>
      <c r="G20" s="988">
        <v>234</v>
      </c>
      <c r="H20" s="988">
        <v>217</v>
      </c>
      <c r="I20" s="988">
        <v>167</v>
      </c>
      <c r="J20" s="988">
        <v>186</v>
      </c>
      <c r="K20" s="988">
        <v>124</v>
      </c>
      <c r="L20" s="293">
        <v>-33.333333333333336</v>
      </c>
      <c r="M20" s="989">
        <v>324</v>
      </c>
    </row>
    <row r="21" spans="1:13">
      <c r="A21" s="241" t="s">
        <v>128</v>
      </c>
      <c r="B21" s="988">
        <v>318</v>
      </c>
      <c r="C21" s="988">
        <v>295</v>
      </c>
      <c r="D21" s="988">
        <v>238</v>
      </c>
      <c r="E21" s="988">
        <v>167</v>
      </c>
      <c r="F21" s="988">
        <v>131</v>
      </c>
      <c r="G21" s="988">
        <v>120</v>
      </c>
      <c r="H21" s="988">
        <v>105</v>
      </c>
      <c r="I21" s="988">
        <v>93</v>
      </c>
      <c r="J21" s="988">
        <v>121</v>
      </c>
      <c r="K21" s="988">
        <v>101</v>
      </c>
      <c r="L21" s="293">
        <v>-16.528925619834713</v>
      </c>
      <c r="M21" s="989">
        <v>228</v>
      </c>
    </row>
    <row r="22" spans="1:13">
      <c r="A22" s="241" t="s">
        <v>123</v>
      </c>
      <c r="B22" s="988">
        <v>647</v>
      </c>
      <c r="C22" s="988">
        <v>669</v>
      </c>
      <c r="D22" s="988">
        <v>553</v>
      </c>
      <c r="E22" s="988">
        <v>442</v>
      </c>
      <c r="F22" s="988">
        <v>446</v>
      </c>
      <c r="G22" s="988">
        <v>417</v>
      </c>
      <c r="H22" s="988">
        <v>380</v>
      </c>
      <c r="I22" s="988">
        <v>331</v>
      </c>
      <c r="J22" s="988">
        <v>300</v>
      </c>
      <c r="K22" s="988">
        <v>283</v>
      </c>
      <c r="L22" s="293">
        <v>-5.6666666666666643</v>
      </c>
      <c r="M22" s="989">
        <v>1275</v>
      </c>
    </row>
    <row r="23" spans="1:13">
      <c r="A23" s="241" t="s">
        <v>14</v>
      </c>
      <c r="B23" s="988">
        <v>8369</v>
      </c>
      <c r="C23" s="988">
        <v>7817</v>
      </c>
      <c r="D23" s="988">
        <v>6986</v>
      </c>
      <c r="E23" s="988">
        <v>7070</v>
      </c>
      <c r="F23" s="988">
        <v>7426</v>
      </c>
      <c r="G23" s="988">
        <v>7092</v>
      </c>
      <c r="H23" s="988">
        <v>6725</v>
      </c>
      <c r="I23" s="988">
        <v>6067</v>
      </c>
      <c r="J23" s="988">
        <v>6369</v>
      </c>
      <c r="K23" s="988">
        <v>5779</v>
      </c>
      <c r="L23" s="293">
        <v>-9.263620662584394</v>
      </c>
      <c r="M23" s="989">
        <v>11742</v>
      </c>
    </row>
    <row r="24" spans="1:13">
      <c r="A24" s="241" t="s">
        <v>15</v>
      </c>
      <c r="B24" s="988">
        <v>3391</v>
      </c>
      <c r="C24" s="988">
        <v>3571</v>
      </c>
      <c r="D24" s="988">
        <v>3308</v>
      </c>
      <c r="E24" s="988">
        <v>3155</v>
      </c>
      <c r="F24" s="988">
        <v>2865</v>
      </c>
      <c r="G24" s="988">
        <v>2552</v>
      </c>
      <c r="H24" s="988">
        <v>2208</v>
      </c>
      <c r="I24" s="988">
        <v>1955</v>
      </c>
      <c r="J24" s="988">
        <v>1750</v>
      </c>
      <c r="K24" s="988">
        <v>1754</v>
      </c>
      <c r="L24" s="871" t="s">
        <v>415</v>
      </c>
      <c r="M24" s="989">
        <v>3815</v>
      </c>
    </row>
    <row r="25" spans="1:13">
      <c r="A25" s="241" t="s">
        <v>16</v>
      </c>
      <c r="B25" s="988">
        <v>1231</v>
      </c>
      <c r="C25" s="988">
        <v>925</v>
      </c>
      <c r="D25" s="988">
        <v>761</v>
      </c>
      <c r="E25" s="988">
        <v>825</v>
      </c>
      <c r="F25" s="988">
        <v>693</v>
      </c>
      <c r="G25" s="988">
        <v>679</v>
      </c>
      <c r="H25" s="988">
        <v>654</v>
      </c>
      <c r="I25" s="988">
        <v>568</v>
      </c>
      <c r="J25" s="988">
        <v>497</v>
      </c>
      <c r="K25" s="988">
        <v>485</v>
      </c>
      <c r="L25" s="293">
        <v>-2.4144869215291798</v>
      </c>
      <c r="M25" s="989">
        <v>1911</v>
      </c>
    </row>
    <row r="26" spans="1:13">
      <c r="A26" s="241" t="s">
        <v>130</v>
      </c>
      <c r="B26" s="988">
        <v>1523</v>
      </c>
      <c r="C26" s="988">
        <v>1546</v>
      </c>
      <c r="D26" s="988">
        <v>1502</v>
      </c>
      <c r="E26" s="988">
        <v>1435</v>
      </c>
      <c r="F26" s="988">
        <v>1266</v>
      </c>
      <c r="G26" s="988">
        <v>1125</v>
      </c>
      <c r="H26" s="988">
        <v>1000</v>
      </c>
      <c r="I26" s="988">
        <v>988</v>
      </c>
      <c r="J26" s="988">
        <v>820</v>
      </c>
      <c r="K26" s="988">
        <v>715</v>
      </c>
      <c r="L26" s="293">
        <v>-12.804878048780488</v>
      </c>
      <c r="M26" s="989">
        <v>1831</v>
      </c>
    </row>
    <row r="27" spans="1:13">
      <c r="A27" s="611" t="s">
        <v>140</v>
      </c>
      <c r="B27" s="983">
        <v>3991</v>
      </c>
      <c r="C27" s="983">
        <v>3623</v>
      </c>
      <c r="D27" s="983">
        <v>3174</v>
      </c>
      <c r="E27" s="983">
        <v>3024</v>
      </c>
      <c r="F27" s="983">
        <v>2944</v>
      </c>
      <c r="G27" s="983">
        <v>2712</v>
      </c>
      <c r="H27" s="983">
        <v>2395</v>
      </c>
      <c r="I27" s="983">
        <v>2191</v>
      </c>
      <c r="J27" s="983">
        <v>2123</v>
      </c>
      <c r="K27" s="983">
        <v>2018</v>
      </c>
      <c r="L27" s="618">
        <v>-4.9458313707018364</v>
      </c>
      <c r="M27" s="984">
        <v>4293</v>
      </c>
    </row>
    <row r="28" spans="1:13">
      <c r="A28" s="241" t="s">
        <v>395</v>
      </c>
      <c r="B28" s="988">
        <v>194</v>
      </c>
      <c r="C28" s="988">
        <v>176</v>
      </c>
      <c r="D28" s="988">
        <v>170</v>
      </c>
      <c r="E28" s="988">
        <v>161</v>
      </c>
      <c r="F28" s="988">
        <v>159</v>
      </c>
      <c r="G28" s="988">
        <v>143</v>
      </c>
      <c r="H28" s="988">
        <v>140</v>
      </c>
      <c r="I28" s="988">
        <v>152</v>
      </c>
      <c r="J28" s="988">
        <v>141</v>
      </c>
      <c r="K28" s="988">
        <v>146</v>
      </c>
      <c r="L28" s="293">
        <v>3.5460992907801359</v>
      </c>
      <c r="M28" s="989">
        <v>250</v>
      </c>
    </row>
    <row r="29" spans="1:13">
      <c r="A29" s="241" t="s">
        <v>396</v>
      </c>
      <c r="B29" s="988">
        <v>3797</v>
      </c>
      <c r="C29" s="988">
        <v>3447</v>
      </c>
      <c r="D29" s="988">
        <v>3004</v>
      </c>
      <c r="E29" s="988">
        <v>2863</v>
      </c>
      <c r="F29" s="988">
        <v>2785</v>
      </c>
      <c r="G29" s="988">
        <v>2569</v>
      </c>
      <c r="H29" s="988">
        <v>2255</v>
      </c>
      <c r="I29" s="988">
        <v>2039</v>
      </c>
      <c r="J29" s="988">
        <v>1982</v>
      </c>
      <c r="K29" s="988">
        <v>1872</v>
      </c>
      <c r="L29" s="293">
        <v>-5.5499495459132238</v>
      </c>
      <c r="M29" s="989">
        <v>4043</v>
      </c>
    </row>
    <row r="30" spans="1:13">
      <c r="A30" s="611" t="s">
        <v>17</v>
      </c>
      <c r="B30" s="983">
        <v>22994</v>
      </c>
      <c r="C30" s="983">
        <v>22997</v>
      </c>
      <c r="D30" s="983">
        <v>21199</v>
      </c>
      <c r="E30" s="983">
        <v>21194</v>
      </c>
      <c r="F30" s="983">
        <v>21371</v>
      </c>
      <c r="G30" s="983">
        <v>21823</v>
      </c>
      <c r="H30" s="983">
        <v>19706</v>
      </c>
      <c r="I30" s="983">
        <v>17285</v>
      </c>
      <c r="J30" s="983">
        <v>15987</v>
      </c>
      <c r="K30" s="983">
        <v>15889</v>
      </c>
      <c r="L30" s="618">
        <v>-0.61299806092449671</v>
      </c>
      <c r="M30" s="984">
        <v>34953</v>
      </c>
    </row>
    <row r="31" spans="1:13">
      <c r="A31" s="241" t="s">
        <v>397</v>
      </c>
      <c r="B31" s="988">
        <v>11244</v>
      </c>
      <c r="C31" s="988">
        <v>11806</v>
      </c>
      <c r="D31" s="988">
        <v>11249</v>
      </c>
      <c r="E31" s="988">
        <v>11111</v>
      </c>
      <c r="F31" s="988">
        <v>11430</v>
      </c>
      <c r="G31" s="988">
        <v>11589</v>
      </c>
      <c r="H31" s="988">
        <v>10304</v>
      </c>
      <c r="I31" s="988">
        <v>9159</v>
      </c>
      <c r="J31" s="988">
        <v>8293</v>
      </c>
      <c r="K31" s="988">
        <v>8584</v>
      </c>
      <c r="L31" s="293">
        <v>3.5089834800434039</v>
      </c>
      <c r="M31" s="989">
        <v>19230</v>
      </c>
    </row>
    <row r="32" spans="1:13">
      <c r="A32" s="241" t="s">
        <v>398</v>
      </c>
      <c r="B32" s="988">
        <v>2953</v>
      </c>
      <c r="C32" s="988">
        <v>2838</v>
      </c>
      <c r="D32" s="988">
        <v>2226</v>
      </c>
      <c r="E32" s="988">
        <v>2104</v>
      </c>
      <c r="F32" s="988">
        <v>1989</v>
      </c>
      <c r="G32" s="988">
        <v>1883</v>
      </c>
      <c r="H32" s="988">
        <v>1790</v>
      </c>
      <c r="I32" s="988">
        <v>1772</v>
      </c>
      <c r="J32" s="988">
        <v>1921</v>
      </c>
      <c r="K32" s="988">
        <v>2072</v>
      </c>
      <c r="L32" s="293">
        <v>7.8604893284747623</v>
      </c>
      <c r="M32" s="989">
        <v>4051</v>
      </c>
    </row>
    <row r="33" spans="1:13">
      <c r="A33" s="241" t="s">
        <v>399</v>
      </c>
      <c r="B33" s="988">
        <v>8553</v>
      </c>
      <c r="C33" s="988">
        <v>8125</v>
      </c>
      <c r="D33" s="988">
        <v>7492</v>
      </c>
      <c r="E33" s="988">
        <v>7782</v>
      </c>
      <c r="F33" s="988">
        <v>7766</v>
      </c>
      <c r="G33" s="988">
        <v>8181</v>
      </c>
      <c r="H33" s="988">
        <v>7412</v>
      </c>
      <c r="I33" s="988">
        <v>6238</v>
      </c>
      <c r="J33" s="988">
        <v>5663</v>
      </c>
      <c r="K33" s="988">
        <v>5126</v>
      </c>
      <c r="L33" s="293">
        <v>-9.4826063923715402</v>
      </c>
      <c r="M33" s="989">
        <v>11476</v>
      </c>
    </row>
    <row r="34" spans="1:13">
      <c r="A34" s="241" t="s">
        <v>400</v>
      </c>
      <c r="B34" s="988">
        <v>244</v>
      </c>
      <c r="C34" s="988">
        <v>228</v>
      </c>
      <c r="D34" s="988">
        <v>232</v>
      </c>
      <c r="E34" s="988">
        <v>197</v>
      </c>
      <c r="F34" s="988">
        <v>186</v>
      </c>
      <c r="G34" s="988">
        <v>170</v>
      </c>
      <c r="H34" s="988">
        <v>200</v>
      </c>
      <c r="I34" s="988">
        <v>116</v>
      </c>
      <c r="J34" s="988">
        <v>110</v>
      </c>
      <c r="K34" s="988">
        <v>107</v>
      </c>
      <c r="L34" s="293">
        <v>-2.7272727272727226</v>
      </c>
      <c r="M34" s="989">
        <v>196</v>
      </c>
    </row>
    <row r="35" spans="1:13">
      <c r="A35" s="206" t="s">
        <v>18</v>
      </c>
      <c r="B35" s="986">
        <v>81967</v>
      </c>
      <c r="C35" s="986">
        <v>76712</v>
      </c>
      <c r="D35" s="986">
        <v>72539</v>
      </c>
      <c r="E35" s="986">
        <v>78728</v>
      </c>
      <c r="F35" s="986">
        <v>80465</v>
      </c>
      <c r="G35" s="986">
        <v>74737</v>
      </c>
      <c r="H35" s="986">
        <v>68801</v>
      </c>
      <c r="I35" s="986">
        <v>60793</v>
      </c>
      <c r="J35" s="986">
        <v>56298</v>
      </c>
      <c r="K35" s="986">
        <v>52916</v>
      </c>
      <c r="L35" s="292">
        <v>-6.0073181995808023</v>
      </c>
      <c r="M35" s="987">
        <v>96174</v>
      </c>
    </row>
    <row r="36" spans="1:13">
      <c r="A36" s="611" t="s">
        <v>19</v>
      </c>
      <c r="B36" s="983">
        <v>34906</v>
      </c>
      <c r="C36" s="983">
        <v>35789</v>
      </c>
      <c r="D36" s="983">
        <v>34693</v>
      </c>
      <c r="E36" s="983">
        <v>35856</v>
      </c>
      <c r="F36" s="983">
        <v>38715</v>
      </c>
      <c r="G36" s="983">
        <v>39619</v>
      </c>
      <c r="H36" s="983">
        <v>35992</v>
      </c>
      <c r="I36" s="983">
        <v>31220</v>
      </c>
      <c r="J36" s="983">
        <v>27149</v>
      </c>
      <c r="K36" s="983">
        <v>25590</v>
      </c>
      <c r="L36" s="618">
        <v>-5.7423846182179776</v>
      </c>
      <c r="M36" s="984">
        <v>52405</v>
      </c>
    </row>
    <row r="37" spans="1:13">
      <c r="A37" s="241" t="s">
        <v>401</v>
      </c>
      <c r="B37" s="988">
        <v>15812</v>
      </c>
      <c r="C37" s="988">
        <v>16341</v>
      </c>
      <c r="D37" s="988">
        <v>15017</v>
      </c>
      <c r="E37" s="988">
        <v>14744</v>
      </c>
      <c r="F37" s="988">
        <v>15766</v>
      </c>
      <c r="G37" s="988">
        <v>16374</v>
      </c>
      <c r="H37" s="988">
        <v>14867</v>
      </c>
      <c r="I37" s="988">
        <v>12891</v>
      </c>
      <c r="J37" s="988">
        <v>11335</v>
      </c>
      <c r="K37" s="988">
        <v>10531</v>
      </c>
      <c r="L37" s="293">
        <v>-7.0930745478606116</v>
      </c>
      <c r="M37" s="989">
        <v>21336</v>
      </c>
    </row>
    <row r="38" spans="1:13">
      <c r="A38" s="241" t="s">
        <v>402</v>
      </c>
      <c r="B38" s="988">
        <v>13958</v>
      </c>
      <c r="C38" s="988">
        <v>14608</v>
      </c>
      <c r="D38" s="988">
        <v>15069</v>
      </c>
      <c r="E38" s="988">
        <v>16262</v>
      </c>
      <c r="F38" s="988">
        <v>18522</v>
      </c>
      <c r="G38" s="988">
        <v>19418</v>
      </c>
      <c r="H38" s="988">
        <v>18025</v>
      </c>
      <c r="I38" s="988">
        <v>15795</v>
      </c>
      <c r="J38" s="988">
        <v>13676</v>
      </c>
      <c r="K38" s="988">
        <v>12999</v>
      </c>
      <c r="L38" s="293">
        <v>-4.9502778590231111</v>
      </c>
      <c r="M38" s="989">
        <v>26827</v>
      </c>
    </row>
    <row r="39" spans="1:13">
      <c r="A39" s="241" t="s">
        <v>189</v>
      </c>
      <c r="B39" s="988">
        <v>670</v>
      </c>
      <c r="C39" s="988">
        <v>352</v>
      </c>
      <c r="D39" s="988">
        <v>257</v>
      </c>
      <c r="E39" s="988">
        <v>358</v>
      </c>
      <c r="F39" s="988">
        <v>283</v>
      </c>
      <c r="G39" s="988">
        <v>165</v>
      </c>
      <c r="H39" s="988">
        <v>80</v>
      </c>
      <c r="I39" s="988">
        <v>49</v>
      </c>
      <c r="J39" s="988">
        <v>35</v>
      </c>
      <c r="K39" s="988">
        <v>35</v>
      </c>
      <c r="L39" s="871" t="s">
        <v>415</v>
      </c>
      <c r="M39" s="989">
        <v>318</v>
      </c>
    </row>
    <row r="40" spans="1:13">
      <c r="A40" s="241" t="s">
        <v>409</v>
      </c>
      <c r="B40" s="988">
        <v>55</v>
      </c>
      <c r="C40" s="988">
        <v>28</v>
      </c>
      <c r="D40" s="988">
        <v>44</v>
      </c>
      <c r="E40" s="988">
        <v>47</v>
      </c>
      <c r="F40" s="988">
        <v>47</v>
      </c>
      <c r="G40" s="988">
        <v>31</v>
      </c>
      <c r="H40" s="988">
        <v>17</v>
      </c>
      <c r="I40" s="988">
        <v>16</v>
      </c>
      <c r="J40" s="988">
        <v>12</v>
      </c>
      <c r="K40" s="988">
        <v>7</v>
      </c>
      <c r="L40" s="293">
        <v>-41.666666666666664</v>
      </c>
      <c r="M40" s="989">
        <v>61</v>
      </c>
    </row>
    <row r="41" spans="1:13">
      <c r="A41" s="240" t="s">
        <v>263</v>
      </c>
      <c r="B41" s="990">
        <v>4411</v>
      </c>
      <c r="C41" s="990">
        <v>4460</v>
      </c>
      <c r="D41" s="990">
        <v>4306</v>
      </c>
      <c r="E41" s="990">
        <v>4445</v>
      </c>
      <c r="F41" s="990">
        <v>4097</v>
      </c>
      <c r="G41" s="990">
        <v>3631</v>
      </c>
      <c r="H41" s="990">
        <v>3003</v>
      </c>
      <c r="I41" s="990">
        <v>2469</v>
      </c>
      <c r="J41" s="990">
        <v>2091</v>
      </c>
      <c r="K41" s="990">
        <v>2018</v>
      </c>
      <c r="L41" s="294">
        <v>-3.4911525585844094</v>
      </c>
      <c r="M41" s="991">
        <v>3863</v>
      </c>
    </row>
    <row r="42" spans="1:13">
      <c r="A42" s="611" t="s">
        <v>20</v>
      </c>
      <c r="B42" s="983">
        <v>47061</v>
      </c>
      <c r="C42" s="983">
        <v>40923</v>
      </c>
      <c r="D42" s="983">
        <v>37846</v>
      </c>
      <c r="E42" s="983">
        <v>42872</v>
      </c>
      <c r="F42" s="983">
        <v>41750</v>
      </c>
      <c r="G42" s="983">
        <v>35118</v>
      </c>
      <c r="H42" s="983">
        <v>32809</v>
      </c>
      <c r="I42" s="983">
        <v>29573</v>
      </c>
      <c r="J42" s="983">
        <v>29149</v>
      </c>
      <c r="K42" s="983">
        <v>27326</v>
      </c>
      <c r="L42" s="618">
        <v>-6.25407389618855</v>
      </c>
      <c r="M42" s="984">
        <v>43769</v>
      </c>
    </row>
    <row r="43" spans="1:13">
      <c r="A43" s="241" t="s">
        <v>403</v>
      </c>
      <c r="B43" s="988">
        <v>3495</v>
      </c>
      <c r="C43" s="988">
        <v>3198</v>
      </c>
      <c r="D43" s="988">
        <v>3095</v>
      </c>
      <c r="E43" s="988">
        <v>3899</v>
      </c>
      <c r="F43" s="988">
        <v>3778</v>
      </c>
      <c r="G43" s="988">
        <v>3989</v>
      </c>
      <c r="H43" s="988">
        <v>4168</v>
      </c>
      <c r="I43" s="988">
        <v>4199</v>
      </c>
      <c r="J43" s="988">
        <v>3390</v>
      </c>
      <c r="K43" s="988">
        <v>3676</v>
      </c>
      <c r="L43" s="293">
        <v>8.4365781710914476</v>
      </c>
      <c r="M43" s="989">
        <v>4960</v>
      </c>
    </row>
    <row r="44" spans="1:13">
      <c r="A44" s="241" t="s">
        <v>404</v>
      </c>
      <c r="B44" s="988">
        <v>5648</v>
      </c>
      <c r="C44" s="988">
        <v>5562</v>
      </c>
      <c r="D44" s="988">
        <v>5009</v>
      </c>
      <c r="E44" s="988">
        <v>4318</v>
      </c>
      <c r="F44" s="988">
        <v>3845</v>
      </c>
      <c r="G44" s="988">
        <v>3730</v>
      </c>
      <c r="H44" s="988">
        <v>3824</v>
      </c>
      <c r="I44" s="988">
        <v>3845</v>
      </c>
      <c r="J44" s="988">
        <v>3726</v>
      </c>
      <c r="K44" s="988">
        <v>3520</v>
      </c>
      <c r="L44" s="293">
        <v>-5.5287171229200238</v>
      </c>
      <c r="M44" s="989">
        <v>5000</v>
      </c>
    </row>
    <row r="45" spans="1:13">
      <c r="A45" s="241" t="s">
        <v>405</v>
      </c>
      <c r="B45" s="988">
        <v>13172</v>
      </c>
      <c r="C45" s="988">
        <v>12602</v>
      </c>
      <c r="D45" s="988">
        <v>12195</v>
      </c>
      <c r="E45" s="988">
        <v>14281</v>
      </c>
      <c r="F45" s="988">
        <v>14251</v>
      </c>
      <c r="G45" s="988">
        <v>12630</v>
      </c>
      <c r="H45" s="988">
        <v>10874</v>
      </c>
      <c r="I45" s="988">
        <v>9566</v>
      </c>
      <c r="J45" s="988">
        <v>9172</v>
      </c>
      <c r="K45" s="988">
        <v>9268</v>
      </c>
      <c r="L45" s="293">
        <v>1.0466637592673411</v>
      </c>
      <c r="M45" s="989">
        <v>9859</v>
      </c>
    </row>
    <row r="46" spans="1:13">
      <c r="A46" s="241" t="s">
        <v>406</v>
      </c>
      <c r="B46" s="988">
        <v>12160</v>
      </c>
      <c r="C46" s="988">
        <v>9921</v>
      </c>
      <c r="D46" s="988">
        <v>8682</v>
      </c>
      <c r="E46" s="988">
        <v>9488</v>
      </c>
      <c r="F46" s="988">
        <v>9258</v>
      </c>
      <c r="G46" s="988">
        <v>7088</v>
      </c>
      <c r="H46" s="988">
        <v>7921</v>
      </c>
      <c r="I46" s="988">
        <v>7584</v>
      </c>
      <c r="J46" s="988">
        <v>8255</v>
      </c>
      <c r="K46" s="988">
        <v>6907</v>
      </c>
      <c r="L46" s="293">
        <v>-16.329497274379168</v>
      </c>
      <c r="M46" s="989">
        <v>14850</v>
      </c>
    </row>
    <row r="47" spans="1:13">
      <c r="A47" s="241" t="s">
        <v>407</v>
      </c>
      <c r="B47" s="988">
        <v>1902</v>
      </c>
      <c r="C47" s="988">
        <v>1623</v>
      </c>
      <c r="D47" s="988">
        <v>1374</v>
      </c>
      <c r="E47" s="988">
        <v>1740</v>
      </c>
      <c r="F47" s="988">
        <v>1724</v>
      </c>
      <c r="G47" s="988">
        <v>1661</v>
      </c>
      <c r="H47" s="988">
        <v>1429</v>
      </c>
      <c r="I47" s="988">
        <v>1058</v>
      </c>
      <c r="J47" s="988">
        <v>1197</v>
      </c>
      <c r="K47" s="988">
        <v>1140</v>
      </c>
      <c r="L47" s="293">
        <v>-4.7619047619047672</v>
      </c>
      <c r="M47" s="989">
        <v>2615</v>
      </c>
    </row>
    <row r="48" spans="1:13">
      <c r="A48" s="241" t="s">
        <v>179</v>
      </c>
      <c r="B48" s="988">
        <v>2743</v>
      </c>
      <c r="C48" s="988">
        <v>2047</v>
      </c>
      <c r="D48" s="988">
        <v>2132</v>
      </c>
      <c r="E48" s="988">
        <v>2604</v>
      </c>
      <c r="F48" s="988">
        <v>2293</v>
      </c>
      <c r="G48" s="988">
        <v>527</v>
      </c>
      <c r="H48" s="988">
        <v>326</v>
      </c>
      <c r="I48" s="988">
        <v>97</v>
      </c>
      <c r="J48" s="988">
        <v>217</v>
      </c>
      <c r="K48" s="988">
        <v>181</v>
      </c>
      <c r="L48" s="293">
        <v>-16.589861751152068</v>
      </c>
      <c r="M48" s="989">
        <v>374</v>
      </c>
    </row>
    <row r="49" spans="1:13">
      <c r="A49" s="241" t="s">
        <v>180</v>
      </c>
      <c r="B49" s="988">
        <v>3916</v>
      </c>
      <c r="C49" s="988">
        <v>2896</v>
      </c>
      <c r="D49" s="988">
        <v>2937</v>
      </c>
      <c r="E49" s="988">
        <v>3415</v>
      </c>
      <c r="F49" s="988">
        <v>3606</v>
      </c>
      <c r="G49" s="988">
        <v>2645</v>
      </c>
      <c r="H49" s="988">
        <v>1710</v>
      </c>
      <c r="I49" s="988">
        <v>994</v>
      </c>
      <c r="J49" s="988">
        <v>815</v>
      </c>
      <c r="K49" s="988">
        <v>564</v>
      </c>
      <c r="L49" s="293">
        <v>-30.79754601226994</v>
      </c>
      <c r="M49" s="989">
        <v>672</v>
      </c>
    </row>
    <row r="50" spans="1:13">
      <c r="A50" s="862" t="s">
        <v>408</v>
      </c>
      <c r="B50" s="992">
        <v>4025</v>
      </c>
      <c r="C50" s="992">
        <v>3074</v>
      </c>
      <c r="D50" s="992">
        <v>2422</v>
      </c>
      <c r="E50" s="992">
        <v>3127</v>
      </c>
      <c r="F50" s="992">
        <v>2995</v>
      </c>
      <c r="G50" s="992">
        <v>2848</v>
      </c>
      <c r="H50" s="992">
        <v>2557</v>
      </c>
      <c r="I50" s="992">
        <v>2230</v>
      </c>
      <c r="J50" s="992">
        <v>2377</v>
      </c>
      <c r="K50" s="992">
        <v>2070</v>
      </c>
      <c r="L50" s="295">
        <v>-12.915439629785441</v>
      </c>
      <c r="M50" s="993">
        <v>5439</v>
      </c>
    </row>
    <row r="51" spans="1:13" ht="11.25" customHeight="1">
      <c r="A51" s="1073" t="s">
        <v>366</v>
      </c>
      <c r="B51" s="1073"/>
      <c r="C51" s="1073"/>
      <c r="D51" s="1073"/>
      <c r="E51" s="1073"/>
      <c r="F51" s="1073"/>
      <c r="G51" s="1073"/>
      <c r="H51" s="1073"/>
      <c r="I51" s="1073"/>
      <c r="J51" s="1073"/>
      <c r="K51" s="1073"/>
      <c r="L51" s="1073"/>
      <c r="M51" s="1073"/>
    </row>
    <row r="52" spans="1:13" ht="11.25" customHeight="1">
      <c r="A52" s="1073" t="s">
        <v>313</v>
      </c>
      <c r="B52" s="1073"/>
      <c r="C52" s="1073"/>
      <c r="D52" s="1073"/>
      <c r="E52" s="1073"/>
      <c r="F52" s="1073"/>
      <c r="G52" s="1073"/>
      <c r="H52" s="1073"/>
      <c r="I52" s="1073"/>
      <c r="J52" s="1073"/>
      <c r="K52" s="1073"/>
      <c r="L52" s="1073"/>
      <c r="M52" s="1073"/>
    </row>
    <row r="53" spans="1:13" ht="11.25" customHeight="1">
      <c r="A53" s="1073" t="s">
        <v>410</v>
      </c>
      <c r="B53" s="1073"/>
      <c r="C53" s="1073"/>
      <c r="D53" s="1073"/>
      <c r="E53" s="1073"/>
      <c r="F53" s="1073"/>
      <c r="G53" s="1073"/>
      <c r="H53" s="1073"/>
      <c r="I53" s="1073"/>
      <c r="J53" s="1073"/>
      <c r="K53" s="1073"/>
      <c r="L53" s="1073"/>
      <c r="M53" s="1073"/>
    </row>
  </sheetData>
  <sheetProtection password="ECB4" sheet="1" objects="1" scenarios="1"/>
  <mergeCells count="3">
    <mergeCell ref="A51:M51"/>
    <mergeCell ref="A52:M52"/>
    <mergeCell ref="A53:M53"/>
  </mergeCells>
  <hyperlinks>
    <hyperlink ref="A1" location="Contents!A1" display="Return to index" xr:uid="{00000000-0004-0000-0700-000000000000}"/>
  </hyperlinks>
  <pageMargins left="0.70866141732283472" right="0.70866141732283472" top="0.74803149606299213" bottom="0.74803149606299213" header="0.31496062992125984" footer="0.31496062992125984"/>
  <pageSetup paperSize="9" scale="7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pageSetUpPr fitToPage="1"/>
  </sheetPr>
  <dimension ref="A1:N53"/>
  <sheetViews>
    <sheetView showGridLines="0" workbookViewId="0"/>
  </sheetViews>
  <sheetFormatPr baseColWidth="10" defaultColWidth="8.83203125" defaultRowHeight="13"/>
  <cols>
    <col min="1" max="1" width="31.33203125" customWidth="1"/>
    <col min="2" max="12" width="9.1640625" customWidth="1"/>
    <col min="13" max="13" width="10.5" customWidth="1"/>
  </cols>
  <sheetData>
    <row r="1" spans="1:14">
      <c r="A1" s="100" t="s">
        <v>89</v>
      </c>
    </row>
    <row r="2" spans="1:14" ht="14">
      <c r="A2" s="7" t="s">
        <v>425</v>
      </c>
      <c r="B2" s="8"/>
      <c r="C2" s="8"/>
      <c r="D2" s="8"/>
      <c r="E2" s="8"/>
      <c r="F2" s="8"/>
      <c r="G2" s="8"/>
      <c r="H2" s="8"/>
      <c r="I2" s="8"/>
      <c r="J2" s="8"/>
      <c r="K2" s="8"/>
      <c r="L2" s="8"/>
      <c r="M2" s="15"/>
    </row>
    <row r="3" spans="1:14" ht="12.75" customHeight="1">
      <c r="A3" s="7"/>
      <c r="B3" s="8"/>
      <c r="C3" s="8"/>
      <c r="D3" s="8"/>
      <c r="E3" s="8"/>
      <c r="F3" s="8"/>
      <c r="G3" s="8"/>
      <c r="H3" s="8"/>
      <c r="I3" s="8"/>
      <c r="J3" s="8"/>
      <c r="K3" s="8"/>
      <c r="L3" s="8"/>
      <c r="M3" s="15"/>
    </row>
    <row r="4" spans="1:14" ht="38">
      <c r="A4" s="496" t="s">
        <v>30</v>
      </c>
      <c r="B4" s="440" t="s">
        <v>117</v>
      </c>
      <c r="C4" s="441" t="s">
        <v>127</v>
      </c>
      <c r="D4" s="441" t="s">
        <v>136</v>
      </c>
      <c r="E4" s="441" t="s">
        <v>161</v>
      </c>
      <c r="F4" s="441" t="s">
        <v>205</v>
      </c>
      <c r="G4" s="441" t="s">
        <v>264</v>
      </c>
      <c r="H4" s="441" t="s">
        <v>336</v>
      </c>
      <c r="I4" s="441" t="s">
        <v>343</v>
      </c>
      <c r="J4" s="441" t="s">
        <v>365</v>
      </c>
      <c r="K4" s="442" t="s">
        <v>474</v>
      </c>
      <c r="L4" s="291" t="s">
        <v>472</v>
      </c>
      <c r="M4" s="290" t="s">
        <v>475</v>
      </c>
    </row>
    <row r="5" spans="1:14" s="99" customFormat="1">
      <c r="A5" s="611" t="s">
        <v>138</v>
      </c>
      <c r="B5" s="983">
        <v>115581</v>
      </c>
      <c r="C5" s="983">
        <v>108424</v>
      </c>
      <c r="D5" s="983">
        <v>101018</v>
      </c>
      <c r="E5" s="983">
        <v>105658</v>
      </c>
      <c r="F5" s="983">
        <v>106575</v>
      </c>
      <c r="G5" s="983">
        <v>99954</v>
      </c>
      <c r="H5" s="983">
        <v>92330</v>
      </c>
      <c r="I5" s="983">
        <v>83177</v>
      </c>
      <c r="J5" s="983">
        <v>78488</v>
      </c>
      <c r="K5" s="983">
        <v>75251</v>
      </c>
      <c r="L5" s="618">
        <v>-4.1241973295280783</v>
      </c>
      <c r="M5" s="985">
        <v>108184</v>
      </c>
      <c r="N5" s="883"/>
    </row>
    <row r="6" spans="1:14" s="99" customFormat="1">
      <c r="A6" s="206" t="s">
        <v>11</v>
      </c>
      <c r="B6" s="986">
        <v>42350</v>
      </c>
      <c r="C6" s="986">
        <v>40725</v>
      </c>
      <c r="D6" s="986">
        <v>37024</v>
      </c>
      <c r="E6" s="986">
        <v>36275</v>
      </c>
      <c r="F6" s="986">
        <v>36565</v>
      </c>
      <c r="G6" s="986">
        <v>35790</v>
      </c>
      <c r="H6" s="986">
        <v>32611</v>
      </c>
      <c r="I6" s="986">
        <v>29742</v>
      </c>
      <c r="J6" s="986">
        <v>28520</v>
      </c>
      <c r="K6" s="986">
        <v>28033</v>
      </c>
      <c r="L6" s="292">
        <v>-1.7075736325385726</v>
      </c>
      <c r="M6" s="987">
        <v>40852</v>
      </c>
      <c r="N6" s="883"/>
    </row>
    <row r="7" spans="1:14">
      <c r="A7" s="611" t="s">
        <v>12</v>
      </c>
      <c r="B7" s="983">
        <v>2540</v>
      </c>
      <c r="C7" s="983">
        <v>2461</v>
      </c>
      <c r="D7" s="983">
        <v>2143</v>
      </c>
      <c r="E7" s="983">
        <v>1804</v>
      </c>
      <c r="F7" s="983">
        <v>1745</v>
      </c>
      <c r="G7" s="983">
        <v>1776</v>
      </c>
      <c r="H7" s="983">
        <v>1725</v>
      </c>
      <c r="I7" s="983">
        <v>1829</v>
      </c>
      <c r="J7" s="983">
        <v>1772</v>
      </c>
      <c r="K7" s="983">
        <v>2142</v>
      </c>
      <c r="L7" s="618">
        <v>20.880361173814887</v>
      </c>
      <c r="M7" s="984">
        <v>2388</v>
      </c>
      <c r="N7" s="883"/>
    </row>
    <row r="8" spans="1:14">
      <c r="A8" s="241" t="s">
        <v>388</v>
      </c>
      <c r="B8" s="988">
        <v>117</v>
      </c>
      <c r="C8" s="988">
        <v>111</v>
      </c>
      <c r="D8" s="988">
        <v>115</v>
      </c>
      <c r="E8" s="988">
        <v>93</v>
      </c>
      <c r="F8" s="988">
        <v>81</v>
      </c>
      <c r="G8" s="988">
        <v>84</v>
      </c>
      <c r="H8" s="988">
        <v>78</v>
      </c>
      <c r="I8" s="988">
        <v>89</v>
      </c>
      <c r="J8" s="988">
        <v>81</v>
      </c>
      <c r="K8" s="988">
        <v>81</v>
      </c>
      <c r="L8" s="871" t="s">
        <v>415</v>
      </c>
      <c r="M8" s="989">
        <v>83</v>
      </c>
      <c r="N8" s="883"/>
    </row>
    <row r="9" spans="1:14">
      <c r="A9" s="241" t="s">
        <v>389</v>
      </c>
      <c r="B9" s="988">
        <v>1419</v>
      </c>
      <c r="C9" s="988">
        <v>1365</v>
      </c>
      <c r="D9" s="988">
        <v>1285</v>
      </c>
      <c r="E9" s="988">
        <v>1043</v>
      </c>
      <c r="F9" s="988">
        <v>1053</v>
      </c>
      <c r="G9" s="988">
        <v>1118</v>
      </c>
      <c r="H9" s="988">
        <v>1115</v>
      </c>
      <c r="I9" s="988">
        <v>1176</v>
      </c>
      <c r="J9" s="988">
        <v>1166</v>
      </c>
      <c r="K9" s="988">
        <v>1298</v>
      </c>
      <c r="L9" s="871">
        <v>11.32075471698113</v>
      </c>
      <c r="M9" s="989">
        <v>1396</v>
      </c>
      <c r="N9" s="883"/>
    </row>
    <row r="10" spans="1:14">
      <c r="A10" s="155" t="s">
        <v>163</v>
      </c>
      <c r="B10" s="988">
        <v>526</v>
      </c>
      <c r="C10" s="988">
        <v>606</v>
      </c>
      <c r="D10" s="988">
        <v>520</v>
      </c>
      <c r="E10" s="988">
        <v>448</v>
      </c>
      <c r="F10" s="988">
        <v>386</v>
      </c>
      <c r="G10" s="988">
        <v>384</v>
      </c>
      <c r="H10" s="988">
        <v>370</v>
      </c>
      <c r="I10" s="988">
        <v>410</v>
      </c>
      <c r="J10" s="988">
        <v>361</v>
      </c>
      <c r="K10" s="988">
        <v>410</v>
      </c>
      <c r="L10" s="871">
        <v>13.573407202216071</v>
      </c>
      <c r="M10" s="989">
        <v>497</v>
      </c>
      <c r="N10" s="883"/>
    </row>
    <row r="11" spans="1:14">
      <c r="A11" s="240" t="s">
        <v>484</v>
      </c>
      <c r="B11" s="988">
        <v>0</v>
      </c>
      <c r="C11" s="988">
        <v>0</v>
      </c>
      <c r="D11" s="988">
        <v>0</v>
      </c>
      <c r="E11" s="988">
        <v>0</v>
      </c>
      <c r="F11" s="988">
        <v>0</v>
      </c>
      <c r="G11" s="988">
        <v>0</v>
      </c>
      <c r="H11" s="988">
        <v>0</v>
      </c>
      <c r="I11" s="988">
        <v>0</v>
      </c>
      <c r="J11" s="988">
        <v>0</v>
      </c>
      <c r="K11" s="988">
        <v>206</v>
      </c>
      <c r="L11" s="871" t="s">
        <v>415</v>
      </c>
      <c r="M11" s="989">
        <v>208</v>
      </c>
      <c r="N11" s="883"/>
    </row>
    <row r="12" spans="1:14">
      <c r="A12" s="241" t="s">
        <v>196</v>
      </c>
      <c r="B12" s="988">
        <v>478</v>
      </c>
      <c r="C12" s="988">
        <v>379</v>
      </c>
      <c r="D12" s="988">
        <v>223</v>
      </c>
      <c r="E12" s="988">
        <v>220</v>
      </c>
      <c r="F12" s="988">
        <v>225</v>
      </c>
      <c r="G12" s="988">
        <v>190</v>
      </c>
      <c r="H12" s="988">
        <v>162</v>
      </c>
      <c r="I12" s="988">
        <v>154</v>
      </c>
      <c r="J12" s="988">
        <v>164</v>
      </c>
      <c r="K12" s="988">
        <v>147</v>
      </c>
      <c r="L12" s="293">
        <v>-10.365853658536583</v>
      </c>
      <c r="M12" s="989">
        <v>204</v>
      </c>
      <c r="N12" s="883"/>
    </row>
    <row r="13" spans="1:14">
      <c r="A13" s="611" t="s">
        <v>139</v>
      </c>
      <c r="B13" s="983">
        <v>818</v>
      </c>
      <c r="C13" s="983">
        <v>838</v>
      </c>
      <c r="D13" s="983">
        <v>911</v>
      </c>
      <c r="E13" s="983">
        <v>1130</v>
      </c>
      <c r="F13" s="983">
        <v>1213</v>
      </c>
      <c r="G13" s="983">
        <v>1215</v>
      </c>
      <c r="H13" s="983">
        <v>1080</v>
      </c>
      <c r="I13" s="983">
        <v>1110</v>
      </c>
      <c r="J13" s="983">
        <v>1224</v>
      </c>
      <c r="K13" s="983">
        <v>1204</v>
      </c>
      <c r="L13" s="618">
        <v>-1.6339869281045805</v>
      </c>
      <c r="M13" s="984">
        <v>2353</v>
      </c>
      <c r="N13" s="887"/>
    </row>
    <row r="14" spans="1:14">
      <c r="A14" s="241" t="s">
        <v>390</v>
      </c>
      <c r="B14" s="988">
        <v>36</v>
      </c>
      <c r="C14" s="988">
        <v>49</v>
      </c>
      <c r="D14" s="988">
        <v>77</v>
      </c>
      <c r="E14" s="988">
        <v>91</v>
      </c>
      <c r="F14" s="988">
        <v>125</v>
      </c>
      <c r="G14" s="988">
        <v>105</v>
      </c>
      <c r="H14" s="988">
        <v>99</v>
      </c>
      <c r="I14" s="988">
        <v>106</v>
      </c>
      <c r="J14" s="988">
        <v>142</v>
      </c>
      <c r="K14" s="988">
        <v>130</v>
      </c>
      <c r="L14" s="293">
        <v>-8.4507042253521121</v>
      </c>
      <c r="M14" s="989">
        <v>264</v>
      </c>
      <c r="N14" s="883"/>
    </row>
    <row r="15" spans="1:14">
      <c r="A15" s="241" t="s">
        <v>391</v>
      </c>
      <c r="B15" s="988">
        <v>160</v>
      </c>
      <c r="C15" s="988">
        <v>151</v>
      </c>
      <c r="D15" s="988">
        <v>204</v>
      </c>
      <c r="E15" s="988">
        <v>236</v>
      </c>
      <c r="F15" s="988">
        <v>276</v>
      </c>
      <c r="G15" s="988">
        <v>278</v>
      </c>
      <c r="H15" s="988">
        <v>266</v>
      </c>
      <c r="I15" s="988">
        <v>300</v>
      </c>
      <c r="J15" s="988">
        <v>301</v>
      </c>
      <c r="K15" s="988">
        <v>305</v>
      </c>
      <c r="L15" s="293">
        <v>1.3289036544850585</v>
      </c>
      <c r="M15" s="989">
        <v>760</v>
      </c>
      <c r="N15" s="883"/>
    </row>
    <row r="16" spans="1:14">
      <c r="A16" s="241" t="s">
        <v>392</v>
      </c>
      <c r="B16" s="988">
        <v>245</v>
      </c>
      <c r="C16" s="988">
        <v>200</v>
      </c>
      <c r="D16" s="988">
        <v>142</v>
      </c>
      <c r="E16" s="988">
        <v>169</v>
      </c>
      <c r="F16" s="988">
        <v>145</v>
      </c>
      <c r="G16" s="988">
        <v>86</v>
      </c>
      <c r="H16" s="988">
        <v>84</v>
      </c>
      <c r="I16" s="988">
        <v>47</v>
      </c>
      <c r="J16" s="988">
        <v>37</v>
      </c>
      <c r="K16" s="988">
        <v>45</v>
      </c>
      <c r="L16" s="293">
        <v>21.621621621621621</v>
      </c>
      <c r="M16" s="989">
        <v>52</v>
      </c>
      <c r="N16" s="883"/>
    </row>
    <row r="17" spans="1:14">
      <c r="A17" s="241" t="s">
        <v>387</v>
      </c>
      <c r="B17" s="988">
        <v>377</v>
      </c>
      <c r="C17" s="988">
        <v>438</v>
      </c>
      <c r="D17" s="988">
        <v>488</v>
      </c>
      <c r="E17" s="988">
        <v>634</v>
      </c>
      <c r="F17" s="988">
        <v>667</v>
      </c>
      <c r="G17" s="988">
        <v>746</v>
      </c>
      <c r="H17" s="988">
        <v>631</v>
      </c>
      <c r="I17" s="988">
        <v>657</v>
      </c>
      <c r="J17" s="988">
        <v>744</v>
      </c>
      <c r="K17" s="988">
        <v>724</v>
      </c>
      <c r="L17" s="293">
        <v>-2.6881720430107503</v>
      </c>
      <c r="M17" s="989">
        <v>1277</v>
      </c>
      <c r="N17" s="883"/>
    </row>
    <row r="18" spans="1:14">
      <c r="A18" s="611" t="s">
        <v>13</v>
      </c>
      <c r="B18" s="983">
        <v>15613</v>
      </c>
      <c r="C18" s="983">
        <v>14772</v>
      </c>
      <c r="D18" s="983">
        <v>13250</v>
      </c>
      <c r="E18" s="983">
        <v>12579</v>
      </c>
      <c r="F18" s="983">
        <v>12526</v>
      </c>
      <c r="G18" s="983">
        <v>11605</v>
      </c>
      <c r="H18" s="983">
        <v>10809</v>
      </c>
      <c r="I18" s="983">
        <v>9862</v>
      </c>
      <c r="J18" s="983">
        <v>9771</v>
      </c>
      <c r="K18" s="983">
        <v>9076</v>
      </c>
      <c r="L18" s="618">
        <v>-7.1128850680585387</v>
      </c>
      <c r="M18" s="984">
        <v>14008</v>
      </c>
      <c r="N18" s="883"/>
    </row>
    <row r="19" spans="1:14">
      <c r="A19" s="241" t="s">
        <v>393</v>
      </c>
      <c r="B19" s="988">
        <v>1540</v>
      </c>
      <c r="C19" s="988">
        <v>1498</v>
      </c>
      <c r="D19" s="988">
        <v>1365</v>
      </c>
      <c r="E19" s="988">
        <v>1037</v>
      </c>
      <c r="F19" s="988">
        <v>979</v>
      </c>
      <c r="G19" s="988">
        <v>858</v>
      </c>
      <c r="H19" s="988">
        <v>873</v>
      </c>
      <c r="I19" s="988">
        <v>812</v>
      </c>
      <c r="J19" s="988">
        <v>765</v>
      </c>
      <c r="K19" s="988">
        <v>796</v>
      </c>
      <c r="L19" s="293">
        <v>4.0522875816993542</v>
      </c>
      <c r="M19" s="989">
        <v>1094</v>
      </c>
      <c r="N19" s="883"/>
    </row>
    <row r="20" spans="1:14">
      <c r="A20" s="241" t="s">
        <v>394</v>
      </c>
      <c r="B20" s="988">
        <v>284</v>
      </c>
      <c r="C20" s="988">
        <v>291</v>
      </c>
      <c r="D20" s="988">
        <v>247</v>
      </c>
      <c r="E20" s="988">
        <v>218</v>
      </c>
      <c r="F20" s="988">
        <v>212</v>
      </c>
      <c r="G20" s="988">
        <v>196</v>
      </c>
      <c r="H20" s="988">
        <v>184</v>
      </c>
      <c r="I20" s="988">
        <v>147</v>
      </c>
      <c r="J20" s="988">
        <v>161</v>
      </c>
      <c r="K20" s="988">
        <v>111</v>
      </c>
      <c r="L20" s="293">
        <v>-31.055900621118017</v>
      </c>
      <c r="M20" s="989">
        <v>192</v>
      </c>
      <c r="N20" s="883"/>
    </row>
    <row r="21" spans="1:14">
      <c r="A21" s="241" t="s">
        <v>128</v>
      </c>
      <c r="B21" s="988">
        <v>270</v>
      </c>
      <c r="C21" s="988">
        <v>250</v>
      </c>
      <c r="D21" s="988">
        <v>200</v>
      </c>
      <c r="E21" s="988">
        <v>143</v>
      </c>
      <c r="F21" s="988">
        <v>112</v>
      </c>
      <c r="G21" s="988">
        <v>101</v>
      </c>
      <c r="H21" s="988">
        <v>94</v>
      </c>
      <c r="I21" s="988">
        <v>84</v>
      </c>
      <c r="J21" s="988">
        <v>110</v>
      </c>
      <c r="K21" s="988">
        <v>89</v>
      </c>
      <c r="L21" s="293">
        <v>-19.090909090909093</v>
      </c>
      <c r="M21" s="989">
        <v>142</v>
      </c>
      <c r="N21" s="883"/>
    </row>
    <row r="22" spans="1:14">
      <c r="A22" s="241" t="s">
        <v>123</v>
      </c>
      <c r="B22" s="988">
        <v>483</v>
      </c>
      <c r="C22" s="988">
        <v>450</v>
      </c>
      <c r="D22" s="988">
        <v>373</v>
      </c>
      <c r="E22" s="988">
        <v>272</v>
      </c>
      <c r="F22" s="988">
        <v>318</v>
      </c>
      <c r="G22" s="988">
        <v>302</v>
      </c>
      <c r="H22" s="988">
        <v>270</v>
      </c>
      <c r="I22" s="988">
        <v>249</v>
      </c>
      <c r="J22" s="988">
        <v>222</v>
      </c>
      <c r="K22" s="988">
        <v>200</v>
      </c>
      <c r="L22" s="293">
        <v>-9.9099099099099082</v>
      </c>
      <c r="M22" s="989">
        <v>471</v>
      </c>
      <c r="N22" s="883"/>
    </row>
    <row r="23" spans="1:14">
      <c r="A23" s="241" t="s">
        <v>14</v>
      </c>
      <c r="B23" s="988">
        <v>7853</v>
      </c>
      <c r="C23" s="988">
        <v>7267</v>
      </c>
      <c r="D23" s="988">
        <v>6500</v>
      </c>
      <c r="E23" s="988">
        <v>6532</v>
      </c>
      <c r="F23" s="988">
        <v>6942</v>
      </c>
      <c r="G23" s="988">
        <v>6596</v>
      </c>
      <c r="H23" s="988">
        <v>6248</v>
      </c>
      <c r="I23" s="988">
        <v>5661</v>
      </c>
      <c r="J23" s="988">
        <v>5928</v>
      </c>
      <c r="K23" s="988">
        <v>5395</v>
      </c>
      <c r="L23" s="293">
        <v>-8.9912280701754383</v>
      </c>
      <c r="M23" s="989">
        <v>7893</v>
      </c>
      <c r="N23" s="883"/>
    </row>
    <row r="24" spans="1:14">
      <c r="A24" s="241" t="s">
        <v>15</v>
      </c>
      <c r="B24" s="988">
        <v>2871</v>
      </c>
      <c r="C24" s="988">
        <v>2961</v>
      </c>
      <c r="D24" s="988">
        <v>2720</v>
      </c>
      <c r="E24" s="988">
        <v>2577</v>
      </c>
      <c r="F24" s="988">
        <v>2341</v>
      </c>
      <c r="G24" s="988">
        <v>2093</v>
      </c>
      <c r="H24" s="988">
        <v>1796</v>
      </c>
      <c r="I24" s="988">
        <v>1634</v>
      </c>
      <c r="J24" s="988">
        <v>1487</v>
      </c>
      <c r="K24" s="988">
        <v>1460</v>
      </c>
      <c r="L24" s="293">
        <v>-1.8157363819771399</v>
      </c>
      <c r="M24" s="989">
        <v>2150</v>
      </c>
      <c r="N24" s="883"/>
    </row>
    <row r="25" spans="1:14">
      <c r="A25" s="241" t="s">
        <v>16</v>
      </c>
      <c r="B25" s="988">
        <v>1070</v>
      </c>
      <c r="C25" s="988">
        <v>811</v>
      </c>
      <c r="D25" s="988">
        <v>624</v>
      </c>
      <c r="E25" s="988">
        <v>681</v>
      </c>
      <c r="F25" s="988">
        <v>602</v>
      </c>
      <c r="G25" s="988">
        <v>545</v>
      </c>
      <c r="H25" s="988">
        <v>545</v>
      </c>
      <c r="I25" s="988">
        <v>471</v>
      </c>
      <c r="J25" s="988">
        <v>411</v>
      </c>
      <c r="K25" s="988">
        <v>410</v>
      </c>
      <c r="L25" s="871" t="s">
        <v>415</v>
      </c>
      <c r="M25" s="989">
        <v>1064</v>
      </c>
      <c r="N25" s="883"/>
    </row>
    <row r="26" spans="1:14">
      <c r="A26" s="241" t="s">
        <v>130</v>
      </c>
      <c r="B26" s="988">
        <v>1242</v>
      </c>
      <c r="C26" s="988">
        <v>1244</v>
      </c>
      <c r="D26" s="988">
        <v>1221</v>
      </c>
      <c r="E26" s="988">
        <v>1119</v>
      </c>
      <c r="F26" s="988">
        <v>1020</v>
      </c>
      <c r="G26" s="988">
        <v>914</v>
      </c>
      <c r="H26" s="988">
        <v>799</v>
      </c>
      <c r="I26" s="988">
        <v>804</v>
      </c>
      <c r="J26" s="988">
        <v>687</v>
      </c>
      <c r="K26" s="988">
        <v>615</v>
      </c>
      <c r="L26" s="293">
        <v>-10.480349344978169</v>
      </c>
      <c r="M26" s="989">
        <v>1002</v>
      </c>
      <c r="N26" s="883"/>
    </row>
    <row r="27" spans="1:14">
      <c r="A27" s="611" t="s">
        <v>140</v>
      </c>
      <c r="B27" s="983">
        <v>3362</v>
      </c>
      <c r="C27" s="983">
        <v>3016</v>
      </c>
      <c r="D27" s="983">
        <v>2583</v>
      </c>
      <c r="E27" s="983">
        <v>2504</v>
      </c>
      <c r="F27" s="983">
        <v>2442</v>
      </c>
      <c r="G27" s="983">
        <v>2233</v>
      </c>
      <c r="H27" s="983">
        <v>1972</v>
      </c>
      <c r="I27" s="983">
        <v>1827</v>
      </c>
      <c r="J27" s="983">
        <v>1771</v>
      </c>
      <c r="K27" s="983">
        <v>1693</v>
      </c>
      <c r="L27" s="618">
        <v>-4.4042913608130956</v>
      </c>
      <c r="M27" s="984">
        <v>2298</v>
      </c>
      <c r="N27" s="883"/>
    </row>
    <row r="28" spans="1:14">
      <c r="A28" s="241" t="s">
        <v>395</v>
      </c>
      <c r="B28" s="988">
        <v>159</v>
      </c>
      <c r="C28" s="988">
        <v>146</v>
      </c>
      <c r="D28" s="988">
        <v>133</v>
      </c>
      <c r="E28" s="988">
        <v>130</v>
      </c>
      <c r="F28" s="988">
        <v>133</v>
      </c>
      <c r="G28" s="988">
        <v>116</v>
      </c>
      <c r="H28" s="988">
        <v>114</v>
      </c>
      <c r="I28" s="988">
        <v>124</v>
      </c>
      <c r="J28" s="988">
        <v>119</v>
      </c>
      <c r="K28" s="988">
        <v>121</v>
      </c>
      <c r="L28" s="293">
        <v>1.6806722689075571</v>
      </c>
      <c r="M28" s="989">
        <v>173</v>
      </c>
      <c r="N28" s="883"/>
    </row>
    <row r="29" spans="1:14">
      <c r="A29" s="241" t="s">
        <v>396</v>
      </c>
      <c r="B29" s="988">
        <v>3203</v>
      </c>
      <c r="C29" s="988">
        <v>2870</v>
      </c>
      <c r="D29" s="988">
        <v>2450</v>
      </c>
      <c r="E29" s="988">
        <v>2374</v>
      </c>
      <c r="F29" s="988">
        <v>2309</v>
      </c>
      <c r="G29" s="988">
        <v>2117</v>
      </c>
      <c r="H29" s="988">
        <v>1858</v>
      </c>
      <c r="I29" s="988">
        <v>1703</v>
      </c>
      <c r="J29" s="988">
        <v>1652</v>
      </c>
      <c r="K29" s="988">
        <v>1572</v>
      </c>
      <c r="L29" s="293">
        <v>-4.842615012106533</v>
      </c>
      <c r="M29" s="989">
        <v>2125</v>
      </c>
      <c r="N29" s="883"/>
    </row>
    <row r="30" spans="1:14">
      <c r="A30" s="611" t="s">
        <v>17</v>
      </c>
      <c r="B30" s="983">
        <v>20017</v>
      </c>
      <c r="C30" s="983">
        <v>19638</v>
      </c>
      <c r="D30" s="983">
        <v>18137</v>
      </c>
      <c r="E30" s="983">
        <v>18258</v>
      </c>
      <c r="F30" s="983">
        <v>18639</v>
      </c>
      <c r="G30" s="983">
        <v>18961</v>
      </c>
      <c r="H30" s="983">
        <v>17025</v>
      </c>
      <c r="I30" s="983">
        <v>15114</v>
      </c>
      <c r="J30" s="983">
        <v>13982</v>
      </c>
      <c r="K30" s="983">
        <v>13918</v>
      </c>
      <c r="L30" s="618" t="s">
        <v>415</v>
      </c>
      <c r="M30" s="984">
        <v>19805</v>
      </c>
      <c r="N30" s="883"/>
    </row>
    <row r="31" spans="1:14">
      <c r="A31" s="241" t="s">
        <v>397</v>
      </c>
      <c r="B31" s="988">
        <v>9822</v>
      </c>
      <c r="C31" s="988">
        <v>10170</v>
      </c>
      <c r="D31" s="988">
        <v>9767</v>
      </c>
      <c r="E31" s="988">
        <v>9672</v>
      </c>
      <c r="F31" s="988">
        <v>10013</v>
      </c>
      <c r="G31" s="988">
        <v>10177</v>
      </c>
      <c r="H31" s="988">
        <v>9033</v>
      </c>
      <c r="I31" s="988">
        <v>8108</v>
      </c>
      <c r="J31" s="988">
        <v>7298</v>
      </c>
      <c r="K31" s="988">
        <v>7652</v>
      </c>
      <c r="L31" s="293">
        <v>4.8506440120581029</v>
      </c>
      <c r="M31" s="989">
        <v>11138</v>
      </c>
      <c r="N31" s="883"/>
    </row>
    <row r="32" spans="1:14">
      <c r="A32" s="241" t="s">
        <v>398</v>
      </c>
      <c r="B32" s="988">
        <v>2445</v>
      </c>
      <c r="C32" s="988">
        <v>2265</v>
      </c>
      <c r="D32" s="988">
        <v>1709</v>
      </c>
      <c r="E32" s="988">
        <v>1684</v>
      </c>
      <c r="F32" s="988">
        <v>1586</v>
      </c>
      <c r="G32" s="988">
        <v>1489</v>
      </c>
      <c r="H32" s="988">
        <v>1436</v>
      </c>
      <c r="I32" s="988">
        <v>1476</v>
      </c>
      <c r="J32" s="988">
        <v>1579</v>
      </c>
      <c r="K32" s="988">
        <v>1735</v>
      </c>
      <c r="L32" s="293">
        <v>9.8796706776440821</v>
      </c>
      <c r="M32" s="989">
        <v>2244</v>
      </c>
      <c r="N32" s="883"/>
    </row>
    <row r="33" spans="1:14">
      <c r="A33" s="241" t="s">
        <v>399</v>
      </c>
      <c r="B33" s="988">
        <v>7531</v>
      </c>
      <c r="C33" s="988">
        <v>6990</v>
      </c>
      <c r="D33" s="988">
        <v>6449</v>
      </c>
      <c r="E33" s="988">
        <v>6720</v>
      </c>
      <c r="F33" s="988">
        <v>6868</v>
      </c>
      <c r="G33" s="988">
        <v>7144</v>
      </c>
      <c r="H33" s="988">
        <v>6371</v>
      </c>
      <c r="I33" s="988">
        <v>5417</v>
      </c>
      <c r="J33" s="988">
        <v>5005</v>
      </c>
      <c r="K33" s="988">
        <v>4430</v>
      </c>
      <c r="L33" s="293">
        <v>-11.488511488511488</v>
      </c>
      <c r="M33" s="989">
        <v>6268</v>
      </c>
      <c r="N33" s="883"/>
    </row>
    <row r="34" spans="1:14">
      <c r="A34" s="241" t="s">
        <v>400</v>
      </c>
      <c r="B34" s="988">
        <v>219</v>
      </c>
      <c r="C34" s="988">
        <v>213</v>
      </c>
      <c r="D34" s="988">
        <v>212</v>
      </c>
      <c r="E34" s="988">
        <v>182</v>
      </c>
      <c r="F34" s="988">
        <v>172</v>
      </c>
      <c r="G34" s="988">
        <v>151</v>
      </c>
      <c r="H34" s="988">
        <v>185</v>
      </c>
      <c r="I34" s="988">
        <v>113</v>
      </c>
      <c r="J34" s="988">
        <v>100</v>
      </c>
      <c r="K34" s="988">
        <v>101</v>
      </c>
      <c r="L34" s="293">
        <v>1.0000000000000009</v>
      </c>
      <c r="M34" s="989">
        <v>155</v>
      </c>
      <c r="N34" s="883"/>
    </row>
    <row r="35" spans="1:14" s="99" customFormat="1">
      <c r="A35" s="206" t="s">
        <v>18</v>
      </c>
      <c r="B35" s="986">
        <v>73231</v>
      </c>
      <c r="C35" s="986">
        <v>67699</v>
      </c>
      <c r="D35" s="986">
        <v>63994</v>
      </c>
      <c r="E35" s="986">
        <v>69383</v>
      </c>
      <c r="F35" s="986">
        <v>70010</v>
      </c>
      <c r="G35" s="986">
        <v>64164</v>
      </c>
      <c r="H35" s="986">
        <v>59719</v>
      </c>
      <c r="I35" s="986">
        <v>53435</v>
      </c>
      <c r="J35" s="986">
        <v>49968</v>
      </c>
      <c r="K35" s="986">
        <v>47218</v>
      </c>
      <c r="L35" s="292">
        <v>-5.5035222542427098</v>
      </c>
      <c r="M35" s="987">
        <v>67332</v>
      </c>
      <c r="N35" s="883"/>
    </row>
    <row r="36" spans="1:14">
      <c r="A36" s="611" t="s">
        <v>19</v>
      </c>
      <c r="B36" s="983">
        <v>29125</v>
      </c>
      <c r="C36" s="983">
        <v>29416</v>
      </c>
      <c r="D36" s="983">
        <v>28541</v>
      </c>
      <c r="E36" s="983">
        <v>29098</v>
      </c>
      <c r="F36" s="983">
        <v>31051</v>
      </c>
      <c r="G36" s="983">
        <v>31599</v>
      </c>
      <c r="H36" s="983">
        <v>29140</v>
      </c>
      <c r="I36" s="983">
        <v>25765</v>
      </c>
      <c r="J36" s="983">
        <v>22464</v>
      </c>
      <c r="K36" s="983">
        <v>21538</v>
      </c>
      <c r="L36" s="618">
        <v>-4.1221509971509978</v>
      </c>
      <c r="M36" s="984">
        <v>33219</v>
      </c>
      <c r="N36" s="883"/>
    </row>
    <row r="37" spans="1:14">
      <c r="A37" s="241" t="s">
        <v>401</v>
      </c>
      <c r="B37" s="988">
        <v>12600</v>
      </c>
      <c r="C37" s="988">
        <v>12762</v>
      </c>
      <c r="D37" s="988">
        <v>11648</v>
      </c>
      <c r="E37" s="988">
        <v>11213</v>
      </c>
      <c r="F37" s="988">
        <v>11762</v>
      </c>
      <c r="G37" s="988">
        <v>12080</v>
      </c>
      <c r="H37" s="988">
        <v>11240</v>
      </c>
      <c r="I37" s="988">
        <v>9901</v>
      </c>
      <c r="J37" s="988">
        <v>8727</v>
      </c>
      <c r="K37" s="988">
        <v>8301</v>
      </c>
      <c r="L37" s="293">
        <v>-4.8814025438294939</v>
      </c>
      <c r="M37" s="989">
        <v>12550</v>
      </c>
      <c r="N37" s="883"/>
    </row>
    <row r="38" spans="1:14">
      <c r="A38" s="241" t="s">
        <v>402</v>
      </c>
      <c r="B38" s="988">
        <v>12114</v>
      </c>
      <c r="C38" s="988">
        <v>12544</v>
      </c>
      <c r="D38" s="988">
        <v>12961</v>
      </c>
      <c r="E38" s="988">
        <v>13731</v>
      </c>
      <c r="F38" s="988">
        <v>15585</v>
      </c>
      <c r="G38" s="988">
        <v>16298</v>
      </c>
      <c r="H38" s="988">
        <v>15303</v>
      </c>
      <c r="I38" s="988">
        <v>13674</v>
      </c>
      <c r="J38" s="988">
        <v>11901</v>
      </c>
      <c r="K38" s="988">
        <v>11449</v>
      </c>
      <c r="L38" s="293">
        <v>-3.7980001680531061</v>
      </c>
      <c r="M38" s="989">
        <v>17975</v>
      </c>
      <c r="N38" s="883"/>
    </row>
    <row r="39" spans="1:14">
      <c r="A39" s="241" t="s">
        <v>189</v>
      </c>
      <c r="B39" s="988">
        <v>624</v>
      </c>
      <c r="C39" s="988">
        <v>309</v>
      </c>
      <c r="D39" s="988">
        <v>220</v>
      </c>
      <c r="E39" s="988">
        <v>306</v>
      </c>
      <c r="F39" s="988">
        <v>250</v>
      </c>
      <c r="G39" s="988">
        <v>148</v>
      </c>
      <c r="H39" s="988">
        <v>69</v>
      </c>
      <c r="I39" s="988">
        <v>42</v>
      </c>
      <c r="J39" s="988">
        <v>31</v>
      </c>
      <c r="K39" s="988">
        <v>31</v>
      </c>
      <c r="L39" s="871" t="s">
        <v>415</v>
      </c>
      <c r="M39" s="989">
        <v>100</v>
      </c>
      <c r="N39" s="883"/>
    </row>
    <row r="40" spans="1:14">
      <c r="A40" s="241" t="s">
        <v>409</v>
      </c>
      <c r="B40" s="988">
        <v>43</v>
      </c>
      <c r="C40" s="988">
        <v>20</v>
      </c>
      <c r="D40" s="988">
        <v>32</v>
      </c>
      <c r="E40" s="988">
        <v>41</v>
      </c>
      <c r="F40" s="988">
        <v>43</v>
      </c>
      <c r="G40" s="988">
        <v>29</v>
      </c>
      <c r="H40" s="988">
        <v>13</v>
      </c>
      <c r="I40" s="988">
        <v>14</v>
      </c>
      <c r="J40" s="988">
        <v>9</v>
      </c>
      <c r="K40" s="988">
        <v>2</v>
      </c>
      <c r="L40" s="293">
        <v>-77.777777777777786</v>
      </c>
      <c r="M40" s="989">
        <v>9</v>
      </c>
      <c r="N40" s="883"/>
    </row>
    <row r="41" spans="1:14">
      <c r="A41" s="240" t="s">
        <v>263</v>
      </c>
      <c r="B41" s="990">
        <v>3744</v>
      </c>
      <c r="C41" s="990">
        <v>3781</v>
      </c>
      <c r="D41" s="990">
        <v>3680</v>
      </c>
      <c r="E41" s="990">
        <v>3807</v>
      </c>
      <c r="F41" s="990">
        <v>3411</v>
      </c>
      <c r="G41" s="990">
        <v>3044</v>
      </c>
      <c r="H41" s="990">
        <v>2515</v>
      </c>
      <c r="I41" s="990">
        <v>2134</v>
      </c>
      <c r="J41" s="990">
        <v>1796</v>
      </c>
      <c r="K41" s="990">
        <v>1755</v>
      </c>
      <c r="L41" s="294">
        <v>-2.2828507795100261</v>
      </c>
      <c r="M41" s="991">
        <v>2585</v>
      </c>
      <c r="N41" s="883"/>
    </row>
    <row r="42" spans="1:14">
      <c r="A42" s="611" t="s">
        <v>20</v>
      </c>
      <c r="B42" s="983">
        <v>44106</v>
      </c>
      <c r="C42" s="983">
        <v>38283</v>
      </c>
      <c r="D42" s="983">
        <v>35453</v>
      </c>
      <c r="E42" s="983">
        <v>40285</v>
      </c>
      <c r="F42" s="983">
        <v>38959</v>
      </c>
      <c r="G42" s="983">
        <v>32565</v>
      </c>
      <c r="H42" s="983">
        <v>30579</v>
      </c>
      <c r="I42" s="983">
        <v>27670</v>
      </c>
      <c r="J42" s="983">
        <v>27504</v>
      </c>
      <c r="K42" s="983">
        <v>25680</v>
      </c>
      <c r="L42" s="618">
        <v>-6.6317626527050644</v>
      </c>
      <c r="M42" s="984">
        <v>34113</v>
      </c>
      <c r="N42" s="883"/>
    </row>
    <row r="43" spans="1:14">
      <c r="A43" s="241" t="s">
        <v>403</v>
      </c>
      <c r="B43" s="988">
        <v>3167</v>
      </c>
      <c r="C43" s="988">
        <v>2858</v>
      </c>
      <c r="D43" s="988">
        <v>2811</v>
      </c>
      <c r="E43" s="988">
        <v>3574</v>
      </c>
      <c r="F43" s="988">
        <v>3411</v>
      </c>
      <c r="G43" s="988">
        <v>3569</v>
      </c>
      <c r="H43" s="988">
        <v>3759</v>
      </c>
      <c r="I43" s="988">
        <v>3813</v>
      </c>
      <c r="J43" s="988">
        <v>3118</v>
      </c>
      <c r="K43" s="988">
        <v>3360</v>
      </c>
      <c r="L43" s="293">
        <v>7.7613855035278956</v>
      </c>
      <c r="M43" s="989">
        <v>4017</v>
      </c>
      <c r="N43" s="883"/>
    </row>
    <row r="44" spans="1:14">
      <c r="A44" s="241" t="s">
        <v>404</v>
      </c>
      <c r="B44" s="988">
        <v>5351</v>
      </c>
      <c r="C44" s="988">
        <v>5287</v>
      </c>
      <c r="D44" s="988">
        <v>4735</v>
      </c>
      <c r="E44" s="988">
        <v>4091</v>
      </c>
      <c r="F44" s="988">
        <v>3681</v>
      </c>
      <c r="G44" s="988">
        <v>3537</v>
      </c>
      <c r="H44" s="988">
        <v>3634</v>
      </c>
      <c r="I44" s="988">
        <v>3660</v>
      </c>
      <c r="J44" s="988">
        <v>3552</v>
      </c>
      <c r="K44" s="988">
        <v>3385</v>
      </c>
      <c r="L44" s="293">
        <v>-4.7015765765765716</v>
      </c>
      <c r="M44" s="989">
        <v>4085</v>
      </c>
      <c r="N44" s="883"/>
    </row>
    <row r="45" spans="1:14">
      <c r="A45" s="241" t="s">
        <v>405</v>
      </c>
      <c r="B45" s="988">
        <v>12955</v>
      </c>
      <c r="C45" s="988">
        <v>12381</v>
      </c>
      <c r="D45" s="988">
        <v>12034</v>
      </c>
      <c r="E45" s="988">
        <v>14125</v>
      </c>
      <c r="F45" s="988">
        <v>14007</v>
      </c>
      <c r="G45" s="988">
        <v>12370</v>
      </c>
      <c r="H45" s="988">
        <v>10686</v>
      </c>
      <c r="I45" s="988">
        <v>9410</v>
      </c>
      <c r="J45" s="988">
        <v>9069</v>
      </c>
      <c r="K45" s="988">
        <v>9171</v>
      </c>
      <c r="L45" s="293">
        <v>1.1247105524313517</v>
      </c>
      <c r="M45" s="989">
        <v>9508</v>
      </c>
      <c r="N45" s="883"/>
    </row>
    <row r="46" spans="1:14">
      <c r="A46" s="241" t="s">
        <v>406</v>
      </c>
      <c r="B46" s="988">
        <v>11069</v>
      </c>
      <c r="C46" s="988">
        <v>9020</v>
      </c>
      <c r="D46" s="988">
        <v>7863</v>
      </c>
      <c r="E46" s="988">
        <v>8526</v>
      </c>
      <c r="F46" s="988">
        <v>8318</v>
      </c>
      <c r="G46" s="988">
        <v>6334</v>
      </c>
      <c r="H46" s="988">
        <v>7164</v>
      </c>
      <c r="I46" s="988">
        <v>6923</v>
      </c>
      <c r="J46" s="988">
        <v>7643</v>
      </c>
      <c r="K46" s="988">
        <v>6285</v>
      </c>
      <c r="L46" s="293">
        <v>-17.767892188931043</v>
      </c>
      <c r="M46" s="989">
        <v>10971</v>
      </c>
      <c r="N46" s="883"/>
    </row>
    <row r="47" spans="1:14">
      <c r="A47" s="241" t="s">
        <v>407</v>
      </c>
      <c r="B47" s="988">
        <v>1723</v>
      </c>
      <c r="C47" s="988">
        <v>1504</v>
      </c>
      <c r="D47" s="988">
        <v>1243</v>
      </c>
      <c r="E47" s="988">
        <v>1611</v>
      </c>
      <c r="F47" s="988">
        <v>1580</v>
      </c>
      <c r="G47" s="988">
        <v>1537</v>
      </c>
      <c r="H47" s="988">
        <v>1335</v>
      </c>
      <c r="I47" s="988">
        <v>981</v>
      </c>
      <c r="J47" s="988">
        <v>1130</v>
      </c>
      <c r="K47" s="988">
        <v>1067</v>
      </c>
      <c r="L47" s="293">
        <v>-5.5752212389380551</v>
      </c>
      <c r="M47" s="989">
        <v>1852</v>
      </c>
      <c r="N47" s="883"/>
    </row>
    <row r="48" spans="1:14">
      <c r="A48" s="241" t="s">
        <v>179</v>
      </c>
      <c r="B48" s="988">
        <v>2673</v>
      </c>
      <c r="C48" s="988">
        <v>1982</v>
      </c>
      <c r="D48" s="988">
        <v>2052</v>
      </c>
      <c r="E48" s="988">
        <v>2539</v>
      </c>
      <c r="F48" s="988">
        <v>2172</v>
      </c>
      <c r="G48" s="988">
        <v>481</v>
      </c>
      <c r="H48" s="988">
        <v>312</v>
      </c>
      <c r="I48" s="988">
        <v>86</v>
      </c>
      <c r="J48" s="988">
        <v>209</v>
      </c>
      <c r="K48" s="988">
        <v>173</v>
      </c>
      <c r="L48" s="293">
        <v>-17.224880382775119</v>
      </c>
      <c r="M48" s="989">
        <v>258</v>
      </c>
      <c r="N48" s="883"/>
    </row>
    <row r="49" spans="1:14">
      <c r="A49" s="241" t="s">
        <v>180</v>
      </c>
      <c r="B49" s="988">
        <v>3603</v>
      </c>
      <c r="C49" s="988">
        <v>2641</v>
      </c>
      <c r="D49" s="988">
        <v>2663</v>
      </c>
      <c r="E49" s="988">
        <v>3096</v>
      </c>
      <c r="F49" s="988">
        <v>3162</v>
      </c>
      <c r="G49" s="988">
        <v>2281</v>
      </c>
      <c r="H49" s="988">
        <v>1477</v>
      </c>
      <c r="I49" s="988">
        <v>861</v>
      </c>
      <c r="J49" s="988">
        <v>688</v>
      </c>
      <c r="K49" s="988">
        <v>463</v>
      </c>
      <c r="L49" s="293">
        <v>-32.703488372093027</v>
      </c>
      <c r="M49" s="989">
        <v>499</v>
      </c>
      <c r="N49" s="883"/>
    </row>
    <row r="50" spans="1:14">
      <c r="A50" s="862" t="s">
        <v>408</v>
      </c>
      <c r="B50" s="992">
        <v>3565</v>
      </c>
      <c r="C50" s="992">
        <v>2610</v>
      </c>
      <c r="D50" s="992">
        <v>2052</v>
      </c>
      <c r="E50" s="992">
        <v>2723</v>
      </c>
      <c r="F50" s="992">
        <v>2628</v>
      </c>
      <c r="G50" s="992">
        <v>2456</v>
      </c>
      <c r="H50" s="992">
        <v>2212</v>
      </c>
      <c r="I50" s="992">
        <v>1936</v>
      </c>
      <c r="J50" s="992">
        <v>2095</v>
      </c>
      <c r="K50" s="992">
        <v>1776</v>
      </c>
      <c r="L50" s="295">
        <v>-15.226730310262527</v>
      </c>
      <c r="M50" s="993">
        <v>2923</v>
      </c>
      <c r="N50" s="883"/>
    </row>
    <row r="51" spans="1:14" ht="11.25" customHeight="1">
      <c r="A51" s="1073" t="s">
        <v>328</v>
      </c>
      <c r="B51" s="1073"/>
      <c r="C51" s="1073"/>
      <c r="D51" s="1073"/>
      <c r="E51" s="1073"/>
      <c r="F51" s="1073"/>
      <c r="G51" s="1073"/>
      <c r="H51" s="1073"/>
      <c r="I51" s="1073"/>
      <c r="J51" s="1073"/>
      <c r="K51" s="1073"/>
      <c r="L51" s="1073"/>
      <c r="M51" s="1073"/>
      <c r="N51" s="883"/>
    </row>
    <row r="52" spans="1:14" ht="11.25" customHeight="1">
      <c r="A52" s="1073" t="s">
        <v>238</v>
      </c>
      <c r="B52" s="1073"/>
      <c r="C52" s="1073"/>
      <c r="D52" s="1073"/>
      <c r="E52" s="1073"/>
      <c r="F52" s="1073"/>
      <c r="G52" s="1073"/>
      <c r="H52" s="1073"/>
      <c r="I52" s="1073"/>
      <c r="J52" s="1073"/>
      <c r="K52" s="1073"/>
      <c r="L52" s="1073"/>
      <c r="M52" s="1073"/>
      <c r="N52" s="883"/>
    </row>
    <row r="53" spans="1:14" ht="11.25" customHeight="1">
      <c r="A53" s="1073" t="s">
        <v>410</v>
      </c>
      <c r="B53" s="1073"/>
      <c r="C53" s="1073"/>
      <c r="D53" s="1073"/>
      <c r="E53" s="1073"/>
      <c r="F53" s="1073"/>
      <c r="G53" s="1073"/>
      <c r="H53" s="1073"/>
      <c r="I53" s="1073"/>
      <c r="J53" s="1073"/>
      <c r="K53" s="1073"/>
      <c r="L53" s="1073"/>
      <c r="M53" s="1073"/>
      <c r="N53" s="883"/>
    </row>
  </sheetData>
  <sheetProtection password="ECB4" sheet="1" objects="1" scenarios="1"/>
  <mergeCells count="3">
    <mergeCell ref="A51:M51"/>
    <mergeCell ref="A52:M52"/>
    <mergeCell ref="A53:M53"/>
  </mergeCells>
  <phoneticPr fontId="10" type="noConversion"/>
  <hyperlinks>
    <hyperlink ref="A1" location="Contents!A1" display="Return to index" xr:uid="{00000000-0004-0000-0800-000000000000}"/>
  </hyperlinks>
  <pageMargins left="0.75" right="0.75" top="1" bottom="1" header="0.5" footer="0.5"/>
  <pageSetup paperSize="9" scale="72"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A33038472</value>
    </field>
    <field name="Objective-Title">
      <value order="0">Criminal Proceedings in Scotland 2019-20 - Final Main Bulletin tables -DRAFT</value>
    </field>
    <field name="Objective-Description">
      <value order="0"/>
    </field>
    <field name="Objective-CreationStamp">
      <value order="0">2021-04-26T13:00:06Z</value>
    </field>
    <field name="Objective-IsApproved">
      <value order="0">false</value>
    </field>
    <field name="Objective-IsPublished">
      <value order="0">false</value>
    </field>
    <field name="Objective-DatePublished">
      <value order="0"/>
    </field>
    <field name="Objective-ModificationStamp">
      <value order="0">2021-04-28T10:47:44Z</value>
    </field>
    <field name="Objective-Owner">
      <value order="0">Martin, Liz L (U414660)</value>
    </field>
    <field name="Objective-Path">
      <value order="0">Objective Global Folder:SG File Plan:Crime, law, justice and rights:Justice system:Courts of law:Research and analysis: Courts of law:Statistics: Criminal proceedings in Scottish courts: Restricted working papers: Research and analysis: Courts of law file part 4: 2019-2024</value>
    </field>
    <field name="Objective-Parent">
      <value order="0">Statistics: Criminal proceedings in Scottish courts: Restricted working papers: Research and analysis: Courts of law file part 4: 2019-2024</value>
    </field>
    <field name="Objective-State">
      <value order="0">Being Drafted</value>
    </field>
    <field name="Objective-VersionId">
      <value order="0">vA48294973</value>
    </field>
    <field name="Objective-Version">
      <value order="0">0.5</value>
    </field>
    <field name="Objective-VersionNumber">
      <value order="0">5</value>
    </field>
    <field name="Objective-VersionComment">
      <value order="0"/>
    </field>
    <field name="Objective-FileNumber">
      <value order="0">PUBRES/3997</value>
    </field>
    <field name="Objective-Classification">
      <value order="0">Restricted</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49</vt:i4>
      </vt:variant>
      <vt:variant>
        <vt:lpstr>Named Ranges</vt:lpstr>
      </vt:variant>
      <vt:variant>
        <vt:i4>35</vt:i4>
      </vt:variant>
    </vt:vector>
  </HeadingPairs>
  <TitlesOfParts>
    <vt:vector size="84" baseType="lpstr">
      <vt:lpstr>Introduction</vt:lpstr>
      <vt:lpstr>Contents</vt:lpstr>
      <vt:lpstr>Table 1</vt:lpstr>
      <vt:lpstr>Table 2</vt:lpstr>
      <vt:lpstr>Table 2a</vt:lpstr>
      <vt:lpstr>Table 2b</vt:lpstr>
      <vt:lpstr>Table 3</vt:lpstr>
      <vt:lpstr>Table 4a</vt:lpstr>
      <vt:lpstr>Table 4b</vt:lpstr>
      <vt:lpstr>Table 4c</vt:lpstr>
      <vt:lpstr>Table 5</vt:lpstr>
      <vt:lpstr>Table 5a</vt:lpstr>
      <vt:lpstr>Table 5b</vt:lpstr>
      <vt:lpstr>Table 5c</vt:lpstr>
      <vt:lpstr>Table 6</vt:lpstr>
      <vt:lpstr>Table 6a</vt:lpstr>
      <vt:lpstr>Table 6b</vt:lpstr>
      <vt:lpstr>Table 6c</vt:lpstr>
      <vt:lpstr>Table 7</vt:lpstr>
      <vt:lpstr>Table 7a</vt:lpstr>
      <vt:lpstr>Table 7b</vt:lpstr>
      <vt:lpstr>Table 8a</vt:lpstr>
      <vt:lpstr>Table 8b</vt:lpstr>
      <vt:lpstr>Table 8c</vt:lpstr>
      <vt:lpstr>Table 9</vt:lpstr>
      <vt:lpstr>Table 9a</vt:lpstr>
      <vt:lpstr>Table 9b</vt:lpstr>
      <vt:lpstr>Table 10a</vt:lpstr>
      <vt:lpstr>Table 10b</vt:lpstr>
      <vt:lpstr>Table 10c</vt:lpstr>
      <vt:lpstr>Table 10d</vt:lpstr>
      <vt:lpstr>Table 11</vt:lpstr>
      <vt:lpstr>Table 12</vt:lpstr>
      <vt:lpstr>Table 13</vt:lpstr>
      <vt:lpstr>Table 14</vt:lpstr>
      <vt:lpstr>Table 15</vt:lpstr>
      <vt:lpstr>Table 16</vt:lpstr>
      <vt:lpstr>Table 17</vt:lpstr>
      <vt:lpstr>Table 18</vt:lpstr>
      <vt:lpstr>Table 18a</vt:lpstr>
      <vt:lpstr>Table 18b</vt:lpstr>
      <vt:lpstr>Table 18c</vt:lpstr>
      <vt:lpstr>Table 19</vt:lpstr>
      <vt:lpstr>Table 20</vt:lpstr>
      <vt:lpstr>Table 21</vt:lpstr>
      <vt:lpstr>Table 21a</vt:lpstr>
      <vt:lpstr>Table 21b</vt:lpstr>
      <vt:lpstr>Table 21c</vt:lpstr>
      <vt:lpstr>Table 22</vt:lpstr>
      <vt:lpstr>'Table 1'!Print_Area</vt:lpstr>
      <vt:lpstr>'Table 10a'!Print_Area</vt:lpstr>
      <vt:lpstr>'Table 10b'!Print_Area</vt:lpstr>
      <vt:lpstr>'Table 10c'!Print_Area</vt:lpstr>
      <vt:lpstr>'Table 10d'!Print_Area</vt:lpstr>
      <vt:lpstr>'Table 11'!Print_Area</vt:lpstr>
      <vt:lpstr>'Table 12'!Print_Area</vt:lpstr>
      <vt:lpstr>'Table 13'!Print_Area</vt:lpstr>
      <vt:lpstr>'Table 14'!Print_Area</vt:lpstr>
      <vt:lpstr>'Table 15'!Print_Area</vt:lpstr>
      <vt:lpstr>'Table 16'!Print_Area</vt:lpstr>
      <vt:lpstr>'Table 17'!Print_Area</vt:lpstr>
      <vt:lpstr>'Table 18'!Print_Area</vt:lpstr>
      <vt:lpstr>'Table 18a'!Print_Area</vt:lpstr>
      <vt:lpstr>'Table 18b'!Print_Area</vt:lpstr>
      <vt:lpstr>'Table 18c'!Print_Area</vt:lpstr>
      <vt:lpstr>'Table 19'!Print_Area</vt:lpstr>
      <vt:lpstr>'Table 2'!Print_Area</vt:lpstr>
      <vt:lpstr>'Table 20'!Print_Area</vt:lpstr>
      <vt:lpstr>'Table 21'!Print_Area</vt:lpstr>
      <vt:lpstr>'Table 21a'!Print_Area</vt:lpstr>
      <vt:lpstr>'Table 21b'!Print_Area</vt:lpstr>
      <vt:lpstr>'Table 21c'!Print_Area</vt:lpstr>
      <vt:lpstr>'Table 22'!Print_Area</vt:lpstr>
      <vt:lpstr>'Table 3'!Print_Area</vt:lpstr>
      <vt:lpstr>'Table 4a'!Print_Area</vt:lpstr>
      <vt:lpstr>'Table 4b'!Print_Area</vt:lpstr>
      <vt:lpstr>'Table 4c'!Print_Area</vt:lpstr>
      <vt:lpstr>'Table 5'!Print_Area</vt:lpstr>
      <vt:lpstr>'Table 6'!Print_Area</vt:lpstr>
      <vt:lpstr>'Table 7'!Print_Area</vt:lpstr>
      <vt:lpstr>'Table 8a'!Print_Area</vt:lpstr>
      <vt:lpstr>'Table 8b'!Print_Area</vt:lpstr>
      <vt:lpstr>'Table 8c'!Print_Area</vt:lpstr>
      <vt:lpstr>'Table 9'!Print_Area</vt:lpstr>
    </vt:vector>
  </TitlesOfParts>
  <Company>Scottish Executive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Cathy Batt</dc:creator>
  <cp:lastModifiedBy>Microsoft Office User</cp:lastModifiedBy>
  <cp:lastPrinted>2019-01-14T14:57:49Z</cp:lastPrinted>
  <dcterms:created xsi:type="dcterms:W3CDTF">2010-01-08T10:22:55Z</dcterms:created>
  <dcterms:modified xsi:type="dcterms:W3CDTF">2021-05-17T15:27:41Z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bjective-Id">
    <vt:lpwstr>A33038472</vt:lpwstr>
  </property>
  <property fmtid="{D5CDD505-2E9C-101B-9397-08002B2CF9AE}" pid="3" name="Objective-Comment">
    <vt:lpwstr/>
  </property>
  <property fmtid="{D5CDD505-2E9C-101B-9397-08002B2CF9AE}" pid="4" name="Objective-CreationStamp">
    <vt:filetime>2021-04-26T13:00:06Z</vt:filetime>
  </property>
  <property fmtid="{D5CDD505-2E9C-101B-9397-08002B2CF9AE}" pid="5" name="Objective-IsApproved">
    <vt:bool>false</vt:bool>
  </property>
  <property fmtid="{D5CDD505-2E9C-101B-9397-08002B2CF9AE}" pid="6" name="Objective-IsPublished">
    <vt:bool>false</vt:bool>
  </property>
  <property fmtid="{D5CDD505-2E9C-101B-9397-08002B2CF9AE}" pid="7" name="Objective-DatePublished">
    <vt:lpwstr/>
  </property>
  <property fmtid="{D5CDD505-2E9C-101B-9397-08002B2CF9AE}" pid="8" name="Objective-ModificationStamp">
    <vt:filetime>2021-04-28T10:47:44Z</vt:filetime>
  </property>
  <property fmtid="{D5CDD505-2E9C-101B-9397-08002B2CF9AE}" pid="9" name="Objective-Owner">
    <vt:lpwstr>Martin, Liz L (U414660)</vt:lpwstr>
  </property>
  <property fmtid="{D5CDD505-2E9C-101B-9397-08002B2CF9AE}" pid="10" name="Objective-Path">
    <vt:lpwstr>Objective Global Folder:SG File Plan:Crime, law, justice and rights:Justice system:Courts of law:Research and analysis: Courts of law:Statistics: Criminal proceedings in Scottish courts: Restricted working papers: Research and analysis: Courts of law file</vt:lpwstr>
  </property>
  <property fmtid="{D5CDD505-2E9C-101B-9397-08002B2CF9AE}" pid="11" name="Objective-Parent">
    <vt:lpwstr>Statistics: Criminal proceedings in Scottish courts: Restricted working papers: Research and analysis: Courts of law file part 4: 2019-2024</vt:lpwstr>
  </property>
  <property fmtid="{D5CDD505-2E9C-101B-9397-08002B2CF9AE}" pid="12" name="Objective-State">
    <vt:lpwstr>Being Drafted</vt:lpwstr>
  </property>
  <property fmtid="{D5CDD505-2E9C-101B-9397-08002B2CF9AE}" pid="13" name="Objective-Title">
    <vt:lpwstr>Criminal Proceedings in Scotland 2019-20 - Final Main Bulletin tables -DRAFT</vt:lpwstr>
  </property>
  <property fmtid="{D5CDD505-2E9C-101B-9397-08002B2CF9AE}" pid="14" name="Objective-Version">
    <vt:lpwstr>0.5</vt:lpwstr>
  </property>
  <property fmtid="{D5CDD505-2E9C-101B-9397-08002B2CF9AE}" pid="15" name="Objective-VersionComment">
    <vt:lpwstr/>
  </property>
  <property fmtid="{D5CDD505-2E9C-101B-9397-08002B2CF9AE}" pid="16" name="Objective-VersionNumber">
    <vt:r8>5</vt:r8>
  </property>
  <property fmtid="{D5CDD505-2E9C-101B-9397-08002B2CF9AE}" pid="17" name="Objective-FileNumber">
    <vt:lpwstr/>
  </property>
  <property fmtid="{D5CDD505-2E9C-101B-9397-08002B2CF9AE}" pid="18" name="Objective-Classification">
    <vt:lpwstr>[Inherited - Restricted]</vt:lpwstr>
  </property>
  <property fmtid="{D5CDD505-2E9C-101B-9397-08002B2CF9AE}" pid="19" name="Objective-Caveats">
    <vt:lpwstr/>
  </property>
  <property fmtid="{D5CDD505-2E9C-101B-9397-08002B2CF9AE}" pid="20" name="Objective-Date of Original [system]">
    <vt:lpwstr/>
  </property>
  <property fmtid="{D5CDD505-2E9C-101B-9397-08002B2CF9AE}" pid="21" name="Objective-Date Received [system]">
    <vt:lpwstr/>
  </property>
  <property fmtid="{D5CDD505-2E9C-101B-9397-08002B2CF9AE}" pid="22" name="Objective-SG Web Publication - Category [system]">
    <vt:lpwstr/>
  </property>
  <property fmtid="{D5CDD505-2E9C-101B-9397-08002B2CF9AE}" pid="23" name="Objective-SG Web Publication - Category 2 Classification [system]">
    <vt:lpwstr/>
  </property>
  <property fmtid="{D5CDD505-2E9C-101B-9397-08002B2CF9AE}" pid="24" name="Objective-Description">
    <vt:lpwstr/>
  </property>
  <property fmtid="{D5CDD505-2E9C-101B-9397-08002B2CF9AE}" pid="25" name="Objective-VersionId">
    <vt:lpwstr>vA48294973</vt:lpwstr>
  </property>
  <property fmtid="{D5CDD505-2E9C-101B-9397-08002B2CF9AE}" pid="26" name="Objective-Connect Creator">
    <vt:lpwstr/>
  </property>
  <property fmtid="{D5CDD505-2E9C-101B-9397-08002B2CF9AE}" pid="27" name="Objective-Date Received">
    <vt:lpwstr/>
  </property>
  <property fmtid="{D5CDD505-2E9C-101B-9397-08002B2CF9AE}" pid="28" name="Objective-Date of Original">
    <vt:lpwstr/>
  </property>
  <property fmtid="{D5CDD505-2E9C-101B-9397-08002B2CF9AE}" pid="29" name="Objective-SG Web Publication - Category">
    <vt:lpwstr/>
  </property>
  <property fmtid="{D5CDD505-2E9C-101B-9397-08002B2CF9AE}" pid="30" name="Objective-SG Web Publication - Category 2 Classification">
    <vt:lpwstr/>
  </property>
  <property fmtid="{D5CDD505-2E9C-101B-9397-08002B2CF9AE}" pid="31" name="Objective-Connect Creator [system]">
    <vt:lpwstr/>
  </property>
  <property fmtid="{D5CDD505-2E9C-101B-9397-08002B2CF9AE}" pid="32" name="Objective-Required Redaction">
    <vt:lpwstr/>
  </property>
</Properties>
</file>