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24226"/>
  <mc:AlternateContent>
    <mc:Choice Requires="x15">
      <x15ac:absPath xmlns:x15ac="http://schemas.microsoft.com/office/spreadsheetml/2010/11/ac" url="/Users/jdr1502/Documents/Work/SCT09201324321/"/>
    </mc:Choice>
  </mc:AlternateContent>
  <xr:revisionPtr revIDLastSave="0" documentId="8_{81822338-16C5-5F47-8072-6C2925815937}" xr6:coauthVersionLast="45" xr6:coauthVersionMax="45" xr10:uidLastSave="{00000000-0000-0000-0000-000000000000}"/>
  <bookViews>
    <workbookView xWindow="0" yWindow="460" windowWidth="29040" windowHeight="15840" tabRatio="850" activeTab="2" xr2:uid="{00000000-000D-0000-FFFF-FFFF00000000}"/>
  </bookViews>
  <sheets>
    <sheet name="Household NURSE 2009" sheetId="54" state="hidden" r:id="rId1"/>
    <sheet name="Table 1.2 NURSE" sheetId="55" state="hidden" r:id="rId2"/>
    <sheet name="Table 1.1" sheetId="84" r:id="rId3"/>
    <sheet name="Table 1.2" sheetId="86" r:id="rId4"/>
    <sheet name="Table 1.2b" sheetId="99" r:id="rId5"/>
    <sheet name="Table 1.3" sheetId="87" r:id="rId6"/>
    <sheet name="Table 1.3b" sheetId="101" r:id="rId7"/>
    <sheet name="Table 1.4" sheetId="89" r:id="rId8"/>
    <sheet name="Table 1.5" sheetId="90" r:id="rId9"/>
    <sheet name="Table 1.6" sheetId="97" r:id="rId10"/>
    <sheet name="Table 1.7" sheetId="92" r:id="rId11"/>
    <sheet name="Table 1.8" sheetId="93" r:id="rId12"/>
    <sheet name="Table 1.9" sheetId="94" r:id="rId13"/>
  </sheets>
  <definedNames>
    <definedName name="_xlnm.Print_Area" localSheetId="2">'Table 1.1'!$A$1:$G$52</definedName>
    <definedName name="_xlnm.Print_Area" localSheetId="3">'Table 1.2'!$A$1:$AE$24</definedName>
    <definedName name="_xlnm.Print_Area" localSheetId="1">'Table 1.2 NURSE'!$A$1:$I$33</definedName>
    <definedName name="_xlnm.Print_Area" localSheetId="4">'Table 1.2b'!$A$1:$AE$24</definedName>
    <definedName name="_xlnm.Print_Area" localSheetId="5">'Table 1.3'!$1:$25</definedName>
    <definedName name="_xlnm.Print_Area" localSheetId="6">'Table 1.3b'!$1:$25</definedName>
    <definedName name="_xlnm.Print_Area" localSheetId="7">'Table 1.4'!$A$1:$G$29</definedName>
    <definedName name="_xlnm.Print_Area" localSheetId="8">'Table 1.5'!$A$1:$I$49</definedName>
    <definedName name="_xlnm.Print_Area" localSheetId="9">'Table 1.6'!$A$1:$I$48</definedName>
    <definedName name="_xlnm.Print_Area" localSheetId="10">'Table 1.7'!$A$1:$G$39</definedName>
    <definedName name="_xlnm.Print_Area" localSheetId="11">'Table 1.8'!$A$1:$G$47</definedName>
    <definedName name="_xlnm.Print_Area" localSheetId="12">'Table 1.9'!$A$1:$D$32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5" l="1"/>
  <c r="D5" i="55"/>
  <c r="F5" i="55"/>
  <c r="Q6" i="55"/>
  <c r="R6" i="55"/>
  <c r="S6" i="55"/>
  <c r="B7" i="55"/>
  <c r="J5" i="55"/>
  <c r="D7" i="55"/>
  <c r="F7" i="55"/>
  <c r="I5" i="55"/>
  <c r="B9" i="55"/>
  <c r="C9" i="55" s="1"/>
  <c r="D9" i="55"/>
  <c r="F9" i="55"/>
  <c r="B10" i="55"/>
  <c r="D10" i="55"/>
  <c r="E10" i="55" s="1"/>
  <c r="F10" i="55"/>
  <c r="B11" i="55"/>
  <c r="D11" i="55"/>
  <c r="F11" i="55"/>
  <c r="B13" i="55"/>
  <c r="C13" i="55" s="1"/>
  <c r="D13" i="55"/>
  <c r="E13" i="55"/>
  <c r="F13" i="55"/>
  <c r="G13" i="55" s="1"/>
  <c r="B14" i="55"/>
  <c r="D14" i="55"/>
  <c r="F14" i="55"/>
  <c r="B16" i="55"/>
  <c r="D16" i="55"/>
  <c r="F16" i="55"/>
  <c r="B17" i="55"/>
  <c r="D17" i="55"/>
  <c r="E17" i="55" s="1"/>
  <c r="F17" i="55"/>
  <c r="B19" i="55"/>
  <c r="D19" i="55"/>
  <c r="F19" i="55"/>
  <c r="G19" i="55" s="1"/>
  <c r="B20" i="55"/>
  <c r="D20" i="55"/>
  <c r="F20" i="55"/>
  <c r="B21" i="55"/>
  <c r="D21" i="55"/>
  <c r="F21" i="55"/>
  <c r="B23" i="55"/>
  <c r="D23" i="55"/>
  <c r="E23" i="55" s="1"/>
  <c r="F23" i="55"/>
  <c r="B24" i="55"/>
  <c r="D24" i="55"/>
  <c r="F24" i="55"/>
  <c r="G24" i="55" s="1"/>
  <c r="B26" i="55"/>
  <c r="D26" i="55"/>
  <c r="F26" i="55"/>
  <c r="B27" i="55"/>
  <c r="D27" i="55"/>
  <c r="F27" i="55"/>
  <c r="B29" i="55"/>
  <c r="D29" i="55"/>
  <c r="E29" i="55" s="1"/>
  <c r="F29" i="55"/>
  <c r="B30" i="55"/>
  <c r="D30" i="55"/>
  <c r="F30" i="55"/>
  <c r="B32" i="55"/>
  <c r="C29" i="55" s="1"/>
  <c r="D32" i="55"/>
  <c r="E30" i="55" s="1"/>
  <c r="F32" i="55"/>
  <c r="G10" i="55" s="1"/>
  <c r="B8" i="54"/>
  <c r="B10" i="54" s="1"/>
  <c r="B12" i="54" s="1"/>
  <c r="B9" i="54"/>
  <c r="B15" i="54"/>
  <c r="B16" i="54"/>
  <c r="B17" i="54"/>
  <c r="B19" i="54"/>
  <c r="B20" i="54"/>
  <c r="B21" i="54"/>
  <c r="B22" i="54"/>
  <c r="B23" i="54"/>
  <c r="C27" i="55"/>
  <c r="E11" i="55"/>
  <c r="C10" i="55"/>
  <c r="E7" i="55"/>
  <c r="B8" i="55"/>
  <c r="C8" i="55" s="1"/>
  <c r="G29" i="55"/>
  <c r="E24" i="55"/>
  <c r="C23" i="55"/>
  <c r="G20" i="55"/>
  <c r="E19" i="55"/>
  <c r="C17" i="55"/>
  <c r="G11" i="55"/>
  <c r="E14" i="55"/>
  <c r="E21" i="55"/>
  <c r="D8" i="55"/>
  <c r="E8" i="55" s="1"/>
  <c r="E20" i="55"/>
  <c r="E27" i="55"/>
  <c r="E16" i="55"/>
  <c r="K5" i="55"/>
  <c r="E5" i="55"/>
  <c r="C11" i="55"/>
  <c r="C20" i="55"/>
  <c r="C14" i="55"/>
  <c r="C26" i="55"/>
  <c r="C19" i="55"/>
  <c r="G30" i="55"/>
  <c r="C5" i="55"/>
  <c r="C16" i="54" l="1"/>
  <c r="C17" i="54"/>
  <c r="C15" i="54"/>
  <c r="G14" i="55"/>
  <c r="C7" i="55"/>
  <c r="F8" i="55"/>
  <c r="G8" i="55" s="1"/>
  <c r="G7" i="55"/>
  <c r="C23" i="54"/>
  <c r="C19" i="54"/>
  <c r="G5" i="55"/>
  <c r="C30" i="55"/>
  <c r="G27" i="55"/>
  <c r="E26" i="55"/>
  <c r="C24" i="55"/>
  <c r="G21" i="55"/>
  <c r="G16" i="55"/>
  <c r="G9" i="55"/>
  <c r="G26" i="55"/>
  <c r="C21" i="55"/>
  <c r="G23" i="55"/>
  <c r="G17" i="55"/>
  <c r="B18" i="54"/>
  <c r="C18" i="54" s="1"/>
  <c r="C22" i="54"/>
  <c r="C21" i="54"/>
  <c r="E9" i="55"/>
  <c r="C16" i="55"/>
  <c r="C20" i="54"/>
</calcChain>
</file>

<file path=xl/sharedStrings.xml><?xml version="1.0" encoding="utf-8"?>
<sst xmlns="http://schemas.openxmlformats.org/spreadsheetml/2006/main" count="862" uniqueCount="358">
  <si>
    <t>N</t>
  </si>
  <si>
    <t>Selected addresses</t>
  </si>
  <si>
    <t>Addresses at which interview sought</t>
  </si>
  <si>
    <t>Extra households sampled at multi-household addresses</t>
  </si>
  <si>
    <t>Total eligible households</t>
  </si>
  <si>
    <t>%</t>
  </si>
  <si>
    <t>Household response</t>
  </si>
  <si>
    <t>Non-responding households</t>
  </si>
  <si>
    <t>Bases:</t>
  </si>
  <si>
    <t xml:space="preserve"> </t>
  </si>
  <si>
    <t>Total</t>
  </si>
  <si>
    <t>Men</t>
  </si>
  <si>
    <t>Women</t>
  </si>
  <si>
    <t>Boys</t>
  </si>
  <si>
    <t>Girls</t>
  </si>
  <si>
    <t>men</t>
  </si>
  <si>
    <t>women</t>
  </si>
  <si>
    <t>Interviewed</t>
  </si>
  <si>
    <t>1  Fully completed</t>
  </si>
  <si>
    <t>1  Height measured</t>
  </si>
  <si>
    <t>4  Height not attempted</t>
  </si>
  <si>
    <t>4  Weight not attempted</t>
  </si>
  <si>
    <t>1  Both measurements obtained</t>
  </si>
  <si>
    <t>4  Refused</t>
  </si>
  <si>
    <t>Urine</t>
  </si>
  <si>
    <t>2  Attempted, not obtained</t>
  </si>
  <si>
    <t>At interview</t>
  </si>
  <si>
    <t>All men</t>
  </si>
  <si>
    <t>All women</t>
  </si>
  <si>
    <t>2  Height refused</t>
  </si>
  <si>
    <t>2  Weight refused</t>
  </si>
  <si>
    <t>MEN</t>
  </si>
  <si>
    <t>Non responders:</t>
  </si>
  <si>
    <t>In co-operating households</t>
  </si>
  <si>
    <t>In non-responding households</t>
  </si>
  <si>
    <t>Responded to:</t>
  </si>
  <si>
    <t>Refused/not obtained</t>
  </si>
  <si>
    <t>1  Obtained</t>
  </si>
  <si>
    <t>Saliva</t>
  </si>
  <si>
    <t>Selected addresses/eligible households</t>
  </si>
  <si>
    <t>Address and household</t>
  </si>
  <si>
    <t>outcome</t>
  </si>
  <si>
    <t>Health Board</t>
  </si>
  <si>
    <t>Borders</t>
  </si>
  <si>
    <t>Fife</t>
  </si>
  <si>
    <t>Lanarkshire</t>
  </si>
  <si>
    <t>Grampian</t>
  </si>
  <si>
    <t>Lothian</t>
  </si>
  <si>
    <t>Tayside</t>
  </si>
  <si>
    <t>Forth Valley</t>
  </si>
  <si>
    <t>Western Isles</t>
  </si>
  <si>
    <t>Dumfries and Galloway</t>
  </si>
  <si>
    <r>
      <t>Ineligible addresses  type a</t>
    </r>
    <r>
      <rPr>
        <vertAlign val="superscript"/>
        <sz val="10"/>
        <color indexed="8"/>
        <rFont val="Arial"/>
        <family val="2"/>
      </rPr>
      <t>a</t>
    </r>
  </si>
  <si>
    <r>
      <t>Co-operating households</t>
    </r>
    <r>
      <rPr>
        <vertAlign val="superscript"/>
        <sz val="10"/>
        <color indexed="8"/>
        <rFont val="Arial"/>
        <family val="2"/>
      </rPr>
      <t>c</t>
    </r>
  </si>
  <si>
    <t>All areas</t>
  </si>
  <si>
    <t>1  Selected addresses</t>
  </si>
  <si>
    <t>1  Ineligible addresses</t>
  </si>
  <si>
    <t>1  Cooperating households</t>
  </si>
  <si>
    <t>1  All interviewed</t>
  </si>
  <si>
    <t>1  Fully co-operating</t>
  </si>
  <si>
    <t>1  Non-contact - eligible</t>
  </si>
  <si>
    <t>1  Non-contact - unknown eligibility</t>
  </si>
  <si>
    <t>1  Refusal</t>
  </si>
  <si>
    <t>1  Other non response - eligible</t>
  </si>
  <si>
    <t>1  Other non-response - unknown eligibility"</t>
  </si>
  <si>
    <t>1  Screened out (child boost)</t>
  </si>
  <si>
    <t xml:space="preserve">    Non-contact (eligibile)</t>
  </si>
  <si>
    <t xml:space="preserve">    Non-contact (unknown eligibility)</t>
  </si>
  <si>
    <t xml:space="preserve">    Refusal</t>
  </si>
  <si>
    <t xml:space="preserve">    Other non-response (eligible)</t>
  </si>
  <si>
    <t xml:space="preserve">    Other non-response (unknown eligiblility)</t>
  </si>
  <si>
    <r>
      <t xml:space="preserve">    All interviewed</t>
    </r>
    <r>
      <rPr>
        <vertAlign val="superscript"/>
        <sz val="10"/>
        <color indexed="8"/>
        <rFont val="Arial"/>
        <family val="2"/>
      </rPr>
      <t>d</t>
    </r>
  </si>
  <si>
    <r>
      <t xml:space="preserve">   Fully co-operating</t>
    </r>
    <r>
      <rPr>
        <vertAlign val="superscript"/>
        <sz val="10"/>
        <color indexed="8"/>
        <rFont val="Arial"/>
        <family val="2"/>
      </rPr>
      <t>e</t>
    </r>
  </si>
  <si>
    <t>Estimated adult sample (‘set’ sample of adults aged 16 and over)</t>
  </si>
  <si>
    <t>Individual response</t>
  </si>
  <si>
    <t>All adults</t>
  </si>
  <si>
    <t>Self-completion</t>
  </si>
  <si>
    <t>Height</t>
  </si>
  <si>
    <t>Weight</t>
  </si>
  <si>
    <t>Eligible for nurse visit</t>
  </si>
  <si>
    <t>Saw nurse</t>
  </si>
  <si>
    <r>
      <t>Base: set sample</t>
    </r>
    <r>
      <rPr>
        <i/>
        <vertAlign val="superscript"/>
        <sz val="10"/>
        <color indexed="8"/>
        <rFont val="Arial"/>
        <family val="2"/>
      </rPr>
      <t>a</t>
    </r>
  </si>
  <si>
    <t>a For the method of estimating the adult ‘set’ sample, see section 1.6.3. Estimated bases have been rounded.</t>
  </si>
  <si>
    <t>Waist/hip</t>
  </si>
  <si>
    <t>Blood pressure</t>
  </si>
  <si>
    <t>Blood sample</t>
  </si>
  <si>
    <t>Lung function</t>
  </si>
  <si>
    <t xml:space="preserve"> ASK: Is LName male or female? (P.Sex)</t>
  </si>
  <si>
    <t>1  Male</t>
  </si>
  <si>
    <t>2  Female</t>
  </si>
  <si>
    <t>1  Interviewed</t>
  </si>
  <si>
    <t>2  Non-response</t>
  </si>
  <si>
    <t xml:space="preserve"> INTERVIEWER CHECK: Was the Colour booklet AgeGroup completed? (SelfComp.SCompQ2.Quaire.SComp3)</t>
  </si>
  <si>
    <t>-1  Item not applicable</t>
  </si>
  <si>
    <t>3  Not completed</t>
  </si>
  <si>
    <t xml:space="preserve"> INTERVIEWER: Measure height and code. Include  disguised  refusals such as  It will take too long ,  I have to go out  etc, as code 2: height refused. (Measure.Meas1.Quaire.RespHts)</t>
  </si>
  <si>
    <t>3  Height attempted, not obtained</t>
  </si>
  <si>
    <t xml:space="preserve"> INTERVIEWER: Measure weight and code.Txt150 Include  disguised  refusals such as  It will take too long ,  I have to go out , etc, at code 2: Weight refused. (Measure.Meas2.Quaire.RespWts)</t>
  </si>
  <si>
    <t>1  Weight obtained [OnOwn]</t>
  </si>
  <si>
    <t>3  Weight attempted, not obtained</t>
  </si>
  <si>
    <t>NurInd (NurInd)</t>
  </si>
  <si>
    <t>1</t>
  </si>
  <si>
    <t>NURSE: Why were you not able to complete the nurse schedule for person PerNum RName? (NurOut)</t>
  </si>
  <si>
    <t>Waist Hip outcome. (WHOut)</t>
  </si>
  <si>
    <t>2  Only one measurement obtained</t>
  </si>
  <si>
    <t>4  Not attempted</t>
  </si>
  <si>
    <t>5  Refused</t>
  </si>
  <si>
    <t>6  Not applicable</t>
  </si>
  <si>
    <t>BP outcome. (BPOut)</t>
  </si>
  <si>
    <t>3  Not attempted</t>
  </si>
  <si>
    <t>5  Not applicable (pregnant etc)</t>
  </si>
  <si>
    <t>Lung function outcome. (LFOut)</t>
  </si>
  <si>
    <t>1  At least one technically satisfactory blow</t>
  </si>
  <si>
    <t>5  Not applicable</t>
  </si>
  <si>
    <t>Saliva Sample outcome. (SSOut)</t>
  </si>
  <si>
    <t>Urine Sample outcome. (UrOut)</t>
  </si>
  <si>
    <t>Blood Sample outcome. (BSOut)</t>
  </si>
  <si>
    <t>1  Taken (at least a tube)</t>
  </si>
  <si>
    <t>2  Agreed, not obtained</t>
  </si>
  <si>
    <t>3  Refused</t>
  </si>
  <si>
    <t>4  Not applicable (pregnant/Warfarin/epilepsy etc)</t>
  </si>
  <si>
    <t xml:space="preserve">  Obtained</t>
  </si>
  <si>
    <t xml:space="preserve">  Attempted, not obtained</t>
  </si>
  <si>
    <t xml:space="preserve">  Ineligible</t>
  </si>
  <si>
    <t>All children</t>
  </si>
  <si>
    <t>adults</t>
  </si>
  <si>
    <t>.</t>
  </si>
  <si>
    <t>Refusal</t>
  </si>
  <si>
    <t>Non-contact - unknown eligibility</t>
  </si>
  <si>
    <t>Non-contact - eligible</t>
  </si>
  <si>
    <t>Age</t>
  </si>
  <si>
    <t>75 +</t>
  </si>
  <si>
    <t>Not contacted/refused</t>
  </si>
  <si>
    <t>Measured</t>
  </si>
  <si>
    <t>Refused</t>
  </si>
  <si>
    <t>5  Not applicable (age under 16)</t>
  </si>
  <si>
    <t>n/a</t>
  </si>
  <si>
    <t>all</t>
  </si>
  <si>
    <t>Health survey responding adult sample</t>
  </si>
  <si>
    <t>THESE FIGURES ARE PICKED UP FOR SET SAMPLE WORKSHEET</t>
  </si>
  <si>
    <t>Sample type (QSample.SampType)</t>
  </si>
  <si>
    <t>1  Core, no nurse visit</t>
  </si>
  <si>
    <t>2  Core, SG nurse visit</t>
  </si>
  <si>
    <t>4  Child Boost</t>
  </si>
  <si>
    <t>5  Health Board Boost</t>
  </si>
  <si>
    <t>NURSE INTERVIEW SAMPLE</t>
  </si>
  <si>
    <t>800  Refused nurse visit in main interview - and still refuses nu</t>
  </si>
  <si>
    <t>810  Nurse schedule completed</t>
  </si>
  <si>
    <t>820  No contact made</t>
  </si>
  <si>
    <t>830  Refusal by person</t>
  </si>
  <si>
    <t>840  Proxy refusal</t>
  </si>
  <si>
    <t>850  Broken appointment</t>
  </si>
  <si>
    <t>860  Ill (at home)</t>
  </si>
  <si>
    <t>870  Ill (in hospital)</t>
  </si>
  <si>
    <t>880  Away (other reason)</t>
  </si>
  <si>
    <t>890  Other reason for schedule not being completed</t>
  </si>
  <si>
    <t>Table  1. 2 Summary of adults’ individual response to the survey, by sex NURSE SAMPLE ONLY</t>
  </si>
  <si>
    <t>3  Core, Sodium nurse visit</t>
  </si>
  <si>
    <t>Household response - nurse interview sample</t>
  </si>
  <si>
    <t>LINKS NEED FIXED</t>
  </si>
  <si>
    <t xml:space="preserve">Men </t>
  </si>
  <si>
    <t>No contact with anyone at the address</t>
  </si>
  <si>
    <t>Office refusal</t>
  </si>
  <si>
    <t>Refusal at introduction / before interview</t>
  </si>
  <si>
    <t>Refusal during the interview</t>
  </si>
  <si>
    <t>Ill at home during field period</t>
  </si>
  <si>
    <t>Language barrier</t>
  </si>
  <si>
    <t>Inaccessible</t>
  </si>
  <si>
    <t>Unable to locate address</t>
  </si>
  <si>
    <t>Not yet built / under construction</t>
  </si>
  <si>
    <t>Demolished / derelict</t>
  </si>
  <si>
    <t>Vacant / empty</t>
  </si>
  <si>
    <t>Non-residential</t>
  </si>
  <si>
    <t>Address occupied, but no resident household</t>
  </si>
  <si>
    <t>Communal establishment / institution</t>
  </si>
  <si>
    <t>Other non-response - unknown eligibility</t>
  </si>
  <si>
    <t>Table 1.1  Detailed fieldwork outcomes</t>
  </si>
  <si>
    <t>Fieldwork Outcome</t>
  </si>
  <si>
    <t>Child boost</t>
  </si>
  <si>
    <t>Sample</t>
  </si>
  <si>
    <t>% issued</t>
  </si>
  <si>
    <t>% eligible</t>
  </si>
  <si>
    <t>All eligible individuals interviewed</t>
  </si>
  <si>
    <t>Responding</t>
  </si>
  <si>
    <t>Sampling unit information refused</t>
  </si>
  <si>
    <t>Broken appointment - no re-contact</t>
  </si>
  <si>
    <t>Total refused</t>
  </si>
  <si>
    <t>Non-contact</t>
  </si>
  <si>
    <t>Contact made at address, but not with target respondent</t>
  </si>
  <si>
    <t>Total non-contact</t>
  </si>
  <si>
    <t>Other non-response</t>
  </si>
  <si>
    <t>Away or in hospital throughout field period</t>
  </si>
  <si>
    <t>Physically or mentally unable/incompetent</t>
  </si>
  <si>
    <t>Other non-response (not covered by categories above)</t>
  </si>
  <si>
    <t>Total other non-response</t>
  </si>
  <si>
    <t>Not attempted</t>
  </si>
  <si>
    <t>Other unknown eligibility      </t>
  </si>
  <si>
    <t>Total unknown eligibility</t>
  </si>
  <si>
    <t>Estimated eligible addresses in set of unknown eligibility addresses</t>
  </si>
  <si>
    <t>Total eligible addresses</t>
  </si>
  <si>
    <t>Not eligible</t>
  </si>
  <si>
    <t>No children 0-15 in household</t>
  </si>
  <si>
    <t>Estimated ineligible addresses in set of unknown eligibility addresses</t>
  </si>
  <si>
    <t>Total not eligible</t>
  </si>
  <si>
    <t>All issued addresses</t>
  </si>
  <si>
    <t>Unknown eligibility</t>
  </si>
  <si>
    <t>Table 1.2  Main Sample household response, by Health Board</t>
  </si>
  <si>
    <t>Address and household outcome</t>
  </si>
  <si>
    <t>Ayrshire and Arran</t>
  </si>
  <si>
    <t>Greater Glasgow &amp; Clyde</t>
  </si>
  <si>
    <t>Highland</t>
  </si>
  <si>
    <t>Orkney Islands</t>
  </si>
  <si>
    <t>Shetland Islands</t>
  </si>
  <si>
    <r>
      <t>Main Sample</t>
    </r>
    <r>
      <rPr>
        <b/>
        <vertAlign val="superscript"/>
        <sz val="10"/>
        <rFont val="Arial"/>
        <family val="2"/>
      </rPr>
      <t>a</t>
    </r>
  </si>
  <si>
    <t>Inelligible addresses</t>
  </si>
  <si>
    <t>Other non-response - eligible</t>
  </si>
  <si>
    <t>b Households where at least one person was interviewed</t>
  </si>
  <si>
    <t>c All eligible household members were interviewed, but not all had height and weight measured or agreed to take part in the biological module if eligible</t>
  </si>
  <si>
    <t>d All eligible household members were interviewed, had height and weight measured and completed to take part in the biological module if eligible</t>
  </si>
  <si>
    <r>
      <t>Table 1.3  Child boost sample household response, by Health Board</t>
    </r>
    <r>
      <rPr>
        <b/>
        <vertAlign val="superscript"/>
        <sz val="11"/>
        <rFont val="Arial"/>
        <family val="2"/>
      </rPr>
      <t>a</t>
    </r>
  </si>
  <si>
    <t>Ineligible address</t>
  </si>
  <si>
    <t>a There were no child boost addresses issue in the following Health Boards: Orkney, Shetland, Western Isles</t>
  </si>
  <si>
    <t>b Child boost sample addresses where no persons aged 0-15 were found</t>
  </si>
  <si>
    <t>c Households where at least one person was interviewed</t>
  </si>
  <si>
    <t>d All eligible household members were interviewed, but not all had height and weight measured</t>
  </si>
  <si>
    <t>e  All eligible household members were interviewed, had height and weight measured</t>
  </si>
  <si>
    <r>
      <t>Ineligible - no children</t>
    </r>
    <r>
      <rPr>
        <vertAlign val="superscript"/>
        <sz val="10"/>
        <rFont val="Arial"/>
        <family val="2"/>
      </rPr>
      <t>b</t>
    </r>
  </si>
  <si>
    <r>
      <t>Responding households</t>
    </r>
    <r>
      <rPr>
        <b/>
        <vertAlign val="superscript"/>
        <sz val="10"/>
        <rFont val="Arial"/>
        <family val="2"/>
      </rPr>
      <t>c</t>
    </r>
  </si>
  <si>
    <r>
      <t>All interviewed</t>
    </r>
    <r>
      <rPr>
        <vertAlign val="superscript"/>
        <sz val="10"/>
        <rFont val="Arial"/>
        <family val="2"/>
      </rPr>
      <t>d</t>
    </r>
  </si>
  <si>
    <r>
      <t>Fully cooperating</t>
    </r>
    <r>
      <rPr>
        <vertAlign val="superscript"/>
        <sz val="10"/>
        <rFont val="Arial"/>
        <family val="2"/>
      </rPr>
      <t>e</t>
    </r>
  </si>
  <si>
    <t>Table 1.4  Summary of adults' individual response to the survey, by sex</t>
  </si>
  <si>
    <r>
      <t>Estimated adult sample ('set' of adults aged 16 and over)</t>
    </r>
    <r>
      <rPr>
        <i/>
        <vertAlign val="superscript"/>
        <sz val="10"/>
        <rFont val="Arial"/>
        <family val="2"/>
      </rPr>
      <t>a</t>
    </r>
  </si>
  <si>
    <t>Non responding</t>
  </si>
  <si>
    <t>In non-responding housholds</t>
  </si>
  <si>
    <t>Completed biological module</t>
  </si>
  <si>
    <t>Base:</t>
  </si>
  <si>
    <t>Set sample: all main and boost adults</t>
  </si>
  <si>
    <t>Set sample: biological module</t>
  </si>
  <si>
    <t>a For the method of estimating the adult 'set' sample, see Section 1.6.3. Estimated bases have been rounded</t>
  </si>
  <si>
    <t>Waist</t>
  </si>
  <si>
    <r>
      <t>Responding households</t>
    </r>
    <r>
      <rPr>
        <b/>
        <vertAlign val="superscript"/>
        <sz val="10"/>
        <color indexed="8"/>
        <rFont val="Arial"/>
        <family val="2"/>
      </rPr>
      <t>b</t>
    </r>
  </si>
  <si>
    <r>
      <t>All interviewed</t>
    </r>
    <r>
      <rPr>
        <vertAlign val="superscript"/>
        <sz val="10"/>
        <rFont val="Arial"/>
        <family val="2"/>
      </rPr>
      <t>c</t>
    </r>
  </si>
  <si>
    <r>
      <t>Fully cooperating</t>
    </r>
    <r>
      <rPr>
        <vertAlign val="superscript"/>
        <sz val="10"/>
        <rFont val="Arial"/>
        <family val="2"/>
      </rPr>
      <t>d</t>
    </r>
  </si>
  <si>
    <t>Measurements</t>
  </si>
  <si>
    <t>Table 1.5  Men in responding households, response to the stages of the survey, by age</t>
  </si>
  <si>
    <t>Men aged 16 and over in responding households</t>
  </si>
  <si>
    <t>16 - 24</t>
  </si>
  <si>
    <t>25 - 34</t>
  </si>
  <si>
    <t>35 - 44</t>
  </si>
  <si>
    <t>45 - 54</t>
  </si>
  <si>
    <t>55 - 64</t>
  </si>
  <si>
    <t>65 - 74</t>
  </si>
  <si>
    <t>Of those eligible for biological module</t>
  </si>
  <si>
    <t>Saliva sample</t>
  </si>
  <si>
    <t>Men aged 16+ in responding households</t>
  </si>
  <si>
    <t>Men aged 16+ in responding households eligible for biological module</t>
  </si>
  <si>
    <t>Table 1.6  Women in responding households, response to the stages of the survey, by age</t>
  </si>
  <si>
    <t>Women aged 16 and over in responding households</t>
  </si>
  <si>
    <t>Women aged 16+ in responding households</t>
  </si>
  <si>
    <t>Women aged 16+ in responding households eligible for biological module</t>
  </si>
  <si>
    <t>Table 1.7  Summary of children's individual response to the survey, by sample type and sex</t>
  </si>
  <si>
    <r>
      <t>Eligible child sample aged 0-15 ('set' sample of children)</t>
    </r>
    <r>
      <rPr>
        <i/>
        <vertAlign val="superscript"/>
        <sz val="10"/>
        <rFont val="Arial"/>
        <family val="2"/>
      </rPr>
      <t>a</t>
    </r>
  </si>
  <si>
    <t>Main sample</t>
  </si>
  <si>
    <r>
      <t>Eligible non-responders:</t>
    </r>
    <r>
      <rPr>
        <vertAlign val="superscript"/>
        <sz val="10"/>
        <rFont val="Arial"/>
        <family val="2"/>
      </rPr>
      <t>b</t>
    </r>
  </si>
  <si>
    <t>In responding households</t>
  </si>
  <si>
    <r>
      <t>Height</t>
    </r>
    <r>
      <rPr>
        <vertAlign val="superscript"/>
        <sz val="10"/>
        <rFont val="Arial"/>
        <family val="2"/>
      </rPr>
      <t>c</t>
    </r>
  </si>
  <si>
    <r>
      <t>Weight</t>
    </r>
    <r>
      <rPr>
        <vertAlign val="superscript"/>
        <sz val="10"/>
        <rFont val="Arial"/>
        <family val="2"/>
      </rPr>
      <t>c</t>
    </r>
  </si>
  <si>
    <t>Child boost sample</t>
  </si>
  <si>
    <t>Base: set sample</t>
  </si>
  <si>
    <t>a For the method of estimating the child 'set' sample, see Section 1.6.4. Estimated bases have been rounded</t>
  </si>
  <si>
    <t>b Only 2 children per household were eligible for interview so if more then 2 children were in the household the additional ones were not interviewed</t>
  </si>
  <si>
    <t>c Height and weight measurements were only taken from children aged 2+. As the set sample is based on children aged 0 to 15 the figures shown will underestimated the height and weight response rates</t>
  </si>
  <si>
    <t>Table 1.8  Children in responding households, response to the stages of the survey, by age and sex</t>
  </si>
  <si>
    <t>Eligible boys and girls in responding households</t>
  </si>
  <si>
    <t>Interviewed (0 to 15)</t>
  </si>
  <si>
    <t>Height (2-15)</t>
  </si>
  <si>
    <t>Weight (2-15)</t>
  </si>
  <si>
    <t>All eligible boys in co-operating households</t>
  </si>
  <si>
    <t>All eligible boys aged 2-15 in co-operating households</t>
  </si>
  <si>
    <t>All eligible girls in co-operating households</t>
  </si>
  <si>
    <t>All eligible girls aged 2-15  in co-operating households</t>
  </si>
  <si>
    <t>Responding adults</t>
  </si>
  <si>
    <r>
      <t>Biological module</t>
    </r>
    <r>
      <rPr>
        <vertAlign val="superscript"/>
        <sz val="10"/>
        <rFont val="Arial"/>
        <family val="2"/>
      </rPr>
      <t>a</t>
    </r>
  </si>
  <si>
    <t>16 to 24</t>
  </si>
  <si>
    <t>25 to 34</t>
  </si>
  <si>
    <t>35 to 44</t>
  </si>
  <si>
    <t>45 to 54</t>
  </si>
  <si>
    <t>55 to 64</t>
  </si>
  <si>
    <t>65 to 74</t>
  </si>
  <si>
    <t>75 plus</t>
  </si>
  <si>
    <t>a Only a sub-sample of adults were eligible to take part in the biological module. There was no biological module for the Health Board boost sample</t>
  </si>
  <si>
    <t>2 valid measurements</t>
  </si>
  <si>
    <t>3 valid measurements</t>
  </si>
  <si>
    <t>Obtained</t>
  </si>
  <si>
    <r>
      <t>Measurement not attempted</t>
    </r>
    <r>
      <rPr>
        <vertAlign val="superscript"/>
        <sz val="10"/>
        <rFont val="Arial"/>
        <family val="2"/>
      </rPr>
      <t>a</t>
    </r>
  </si>
  <si>
    <t>Measurements obtained:</t>
  </si>
  <si>
    <t>b A sub-sample of main sample addresses was flagged as biological module addresses. At these addresses all adults were eligible to take part in the biological module (once they had completed the main interview). There were no biological modules in the Health Board boost sample</t>
  </si>
  <si>
    <t xml:space="preserve">a This includes the Health Board boost and additional sample household response </t>
  </si>
  <si>
    <t>Other ineligible</t>
  </si>
  <si>
    <t>Completed main interview</t>
  </si>
  <si>
    <t>Completed bio module</t>
  </si>
  <si>
    <r>
      <t>Eligible for biological module</t>
    </r>
    <r>
      <rPr>
        <b/>
        <vertAlign val="superscript"/>
        <sz val="10"/>
        <rFont val="Arial"/>
        <family val="2"/>
      </rPr>
      <t>b,c</t>
    </r>
  </si>
  <si>
    <r>
      <t>Waist</t>
    </r>
    <r>
      <rPr>
        <vertAlign val="superscript"/>
        <sz val="10"/>
        <rFont val="Arial"/>
        <family val="2"/>
      </rPr>
      <t>d</t>
    </r>
  </si>
  <si>
    <r>
      <t>Blood pressure</t>
    </r>
    <r>
      <rPr>
        <vertAlign val="superscript"/>
        <sz val="10"/>
        <rFont val="Arial"/>
        <family val="2"/>
      </rPr>
      <t>e</t>
    </r>
  </si>
  <si>
    <t>d 2 valid measurements obtained</t>
  </si>
  <si>
    <t>e 3 valid readings obtained</t>
  </si>
  <si>
    <t>Main sample and HB boost</t>
  </si>
  <si>
    <r>
      <t>Measurement not obtained</t>
    </r>
    <r>
      <rPr>
        <vertAlign val="superscript"/>
        <sz val="10"/>
        <rFont val="Arial"/>
        <family val="2"/>
      </rPr>
      <t>b</t>
    </r>
  </si>
  <si>
    <r>
      <t>Not contacted</t>
    </r>
    <r>
      <rPr>
        <vertAlign val="superscript"/>
        <sz val="10"/>
        <rFont val="Arial"/>
        <family val="2"/>
      </rPr>
      <t>c</t>
    </r>
  </si>
  <si>
    <t>a e.g. because respondent is too shaky on feet, too stooped (height), or too heavy (weight)</t>
  </si>
  <si>
    <t>c Includes non-responders to interview</t>
  </si>
  <si>
    <t>b Measurement attempted but not obtained</t>
  </si>
  <si>
    <r>
      <t>Bio interview not complete</t>
    </r>
    <r>
      <rPr>
        <vertAlign val="superscript"/>
        <sz val="10"/>
        <rFont val="Arial"/>
        <family val="2"/>
      </rPr>
      <t>c</t>
    </r>
  </si>
  <si>
    <t>a e.g. because respondent is pregnant, too shaky on feet, too stooped (height), or too heavy (weight)</t>
  </si>
  <si>
    <t>a e.g. because child chairbound or will not stand still</t>
  </si>
  <si>
    <t>Angus</t>
  </si>
  <si>
    <t>Falkirk</t>
  </si>
  <si>
    <t>Moray</t>
  </si>
  <si>
    <t>Stirling</t>
  </si>
  <si>
    <t>Aberdeen City</t>
  </si>
  <si>
    <t>Aberdeenshire</t>
  </si>
  <si>
    <t>Argyll and Bute</t>
  </si>
  <si>
    <t>Dundee City</t>
  </si>
  <si>
    <t>East Ayrshire</t>
  </si>
  <si>
    <t>East Dunbartonshire</t>
  </si>
  <si>
    <t>East Lothian</t>
  </si>
  <si>
    <t>East Renfrewshire</t>
  </si>
  <si>
    <t>Edinburgh City</t>
  </si>
  <si>
    <t>Eilean Siar</t>
  </si>
  <si>
    <t>Glasgow City</t>
  </si>
  <si>
    <t>Inverclyde</t>
  </si>
  <si>
    <t>Midlothian</t>
  </si>
  <si>
    <t>North Ayrshire</t>
  </si>
  <si>
    <t>North Lanarkshire</t>
  </si>
  <si>
    <t>Perth and Kinross</t>
  </si>
  <si>
    <t>Renfrewshire</t>
  </si>
  <si>
    <t>Scottish Borders</t>
  </si>
  <si>
    <t>South Ayrshire</t>
  </si>
  <si>
    <t>South Lanarkshire</t>
  </si>
  <si>
    <t>West Dunbartonshire</t>
  </si>
  <si>
    <t>West Lothian</t>
  </si>
  <si>
    <t>Local Authority</t>
  </si>
  <si>
    <t>Table 1.2b  Main Sample household response, by Local Authority</t>
  </si>
  <si>
    <t>Clackmannanshire</t>
  </si>
  <si>
    <t>Non-contvt - eligible</t>
  </si>
  <si>
    <t>Non-contvt - unknown eligibility</t>
  </si>
  <si>
    <r>
      <t>Table 1.3b  Child boost sample household response, by Local Authority</t>
    </r>
    <r>
      <rPr>
        <b/>
        <vertAlign val="superscript"/>
        <sz val="11"/>
        <rFont val="Arial"/>
        <family val="2"/>
      </rPr>
      <t>a</t>
    </r>
  </si>
  <si>
    <t>a There were no child boost addresses issue in the following Local Authorities: Eilean Siar, Orkney Islands, Shetland Islands</t>
  </si>
  <si>
    <t>Table 1.9  Age distribution of responding adult sample compared with 2018 mid-year population estimates for Scotland, by sex</t>
  </si>
  <si>
    <r>
      <t>Mid-2018 population estimate</t>
    </r>
    <r>
      <rPr>
        <vertAlign val="superscript"/>
        <sz val="10"/>
        <rFont val="Arial"/>
        <family val="2"/>
      </rPr>
      <t>b</t>
    </r>
  </si>
  <si>
    <t>b 2018 private household population for Scotland (Source: National Records of Scotland), base shown in thousands</t>
  </si>
  <si>
    <t>e All eligible household members were interviewed, had height and weight measured</t>
  </si>
  <si>
    <t>c Percentages are calculated as a proportion of those in the biological set sample</t>
  </si>
  <si>
    <t>0 - 1</t>
  </si>
  <si>
    <t>2 - 4</t>
  </si>
  <si>
    <t>5 - 6</t>
  </si>
  <si>
    <t>7 - 10</t>
  </si>
  <si>
    <t>11 - 15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</si>
</sst>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0"/>
  </numFmts>
  <fonts count="27" x14ac:knownFonts="1">
    <font>
      <sz val="10"/>
      <name val="Arial"/>
    </font>
    <font>
      <sz val="8"/>
      <name val="Arial"/>
      <family val="2"/>
    </font>
    <font>
      <sz val="10"/>
      <name val="Arial"/>
      <family val="2"/>
    </font>
    <font>
      <b/>
      <sz val="11"/>
      <name val="Arial"/>
      <family val="2"/>
    </font>
    <font>
      <i/>
      <sz val="10"/>
      <name val="Arial"/>
      <family val="2"/>
    </font>
    <font>
      <b/>
      <sz val="10"/>
      <color indexed="8"/>
      <name val="Arial"/>
      <family val="2"/>
    </font>
    <font>
      <b/>
      <sz val="10"/>
      <name val="Arial"/>
      <family val="2"/>
    </font>
    <font>
      <sz val="10"/>
      <color indexed="8"/>
      <name val="Arial"/>
      <family val="2"/>
    </font>
    <font>
      <vertAlign val="superscript"/>
      <sz val="10"/>
      <color indexed="8"/>
      <name val="Arial"/>
      <family val="2"/>
    </font>
    <font>
      <i/>
      <sz val="10"/>
      <color indexed="8"/>
      <name val="Arial"/>
      <family val="2"/>
    </font>
    <font>
      <i/>
      <vertAlign val="superscript"/>
      <sz val="10"/>
      <color indexed="8"/>
      <name val="Arial"/>
      <family val="2"/>
    </font>
    <font>
      <sz val="8"/>
      <name val="Arial"/>
      <family val="2"/>
    </font>
    <font>
      <i/>
      <vertAlign val="superscript"/>
      <sz val="10"/>
      <name val="Arial"/>
      <family val="2"/>
    </font>
    <font>
      <sz val="10"/>
      <name val="Arial"/>
      <family val="2"/>
    </font>
    <font>
      <vertAlign val="superscript"/>
      <sz val="10"/>
      <name val="Arial"/>
      <family val="2"/>
    </font>
    <font>
      <b/>
      <vertAlign val="superscript"/>
      <sz val="10"/>
      <name val="Arial"/>
      <family val="2"/>
    </font>
    <font>
      <sz val="11"/>
      <name val="Arial"/>
      <family val="2"/>
    </font>
    <font>
      <sz val="9"/>
      <color indexed="8"/>
      <name val="Arial"/>
      <family val="2"/>
    </font>
    <font>
      <sz val="9"/>
      <name val="Arial"/>
      <family val="2"/>
    </font>
    <font>
      <sz val="10"/>
      <color indexed="23"/>
      <name val="Arial"/>
      <family val="2"/>
    </font>
    <font>
      <b/>
      <sz val="10"/>
      <color indexed="23"/>
      <name val="Arial"/>
      <family val="2"/>
    </font>
    <font>
      <sz val="10"/>
      <color indexed="30"/>
      <name val="Arial"/>
      <family val="2"/>
    </font>
    <font>
      <b/>
      <vertAlign val="superscript"/>
      <sz val="11"/>
      <name val="Arial"/>
      <family val="2"/>
    </font>
    <font>
      <i/>
      <sz val="10"/>
      <color indexed="23"/>
      <name val="Arial"/>
      <family val="2"/>
    </font>
    <font>
      <b/>
      <vertAlign val="superscript"/>
      <sz val="10"/>
      <color indexed="8"/>
      <name val="Arial"/>
      <family val="2"/>
    </font>
    <font>
      <sz val="10"/>
      <color theme="1"/>
      <name val="Arial"/>
      <family val="2"/>
    </font>
    <font>
      <sz val="10"/>
      <color rgb="FFFF0000"/>
      <name val="Arial"/>
      <family val="2"/>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FFFFCC"/>
      </patternFill>
    </fill>
  </fills>
  <borders count="21">
    <border>
      <left/>
      <right/>
      <top/>
      <bottom/>
      <diagonal/>
    </border>
    <border>
      <left/>
      <right/>
      <top/>
      <bottom style="thick">
        <color indexed="64"/>
      </bottom>
      <diagonal/>
    </border>
    <border>
      <left/>
      <right/>
      <top/>
      <bottom style="medium">
        <color indexed="64"/>
      </bottom>
      <diagonal/>
    </border>
    <border>
      <left/>
      <right/>
      <top style="medium">
        <color indexed="64"/>
      </top>
      <bottom/>
      <diagonal/>
    </border>
    <border>
      <left/>
      <right/>
      <top style="thick">
        <color indexed="64"/>
      </top>
      <bottom/>
      <diagonal/>
    </border>
    <border>
      <left/>
      <right/>
      <top style="thick">
        <color indexed="64"/>
      </top>
      <bottom style="medium">
        <color indexed="64"/>
      </bottom>
      <diagonal/>
    </border>
    <border>
      <left/>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25" fillId="0" borderId="0"/>
    <xf numFmtId="0" fontId="2" fillId="0" borderId="0"/>
    <xf numFmtId="0" fontId="2" fillId="0" borderId="0"/>
    <xf numFmtId="0" fontId="25" fillId="0" borderId="0"/>
    <xf numFmtId="0" fontId="2" fillId="0" borderId="0"/>
    <xf numFmtId="0" fontId="2" fillId="0" borderId="0"/>
    <xf numFmtId="0" fontId="7" fillId="4" borderId="20"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3">
    <xf numFmtId="0" fontId="0" fillId="0" borderId="0" xfId="0"/>
    <xf numFmtId="0" fontId="0" fillId="0" borderId="0" xfId="0" applyFill="1"/>
    <xf numFmtId="0" fontId="0" fillId="0" borderId="0" xfId="0" applyBorder="1"/>
    <xf numFmtId="0" fontId="2" fillId="0" borderId="0" xfId="0" applyFont="1" applyFill="1" applyBorder="1"/>
    <xf numFmtId="0" fontId="2" fillId="0" borderId="0" xfId="0" applyFont="1" applyAlignment="1">
      <alignment horizontal="right" vertical="top" wrapText="1"/>
    </xf>
    <xf numFmtId="0" fontId="7" fillId="0" borderId="0" xfId="0" applyFont="1" applyAlignment="1">
      <alignment horizontal="right" vertical="top" wrapText="1"/>
    </xf>
    <xf numFmtId="0" fontId="3" fillId="0" borderId="0" xfId="0" applyFont="1" applyAlignment="1">
      <alignment vertical="top" wrapText="1" readingOrder="1"/>
    </xf>
    <xf numFmtId="0" fontId="4" fillId="0" borderId="1" xfId="0" applyFont="1" applyBorder="1" applyAlignment="1">
      <alignment vertical="top" wrapText="1" readingOrder="1"/>
    </xf>
    <xf numFmtId="0" fontId="5" fillId="0" borderId="0" xfId="0" applyFont="1" applyAlignment="1">
      <alignment horizontal="left" vertical="top" wrapText="1" readingOrder="1"/>
    </xf>
    <xf numFmtId="0" fontId="2" fillId="0" borderId="2" xfId="0" applyFont="1" applyBorder="1" applyAlignment="1">
      <alignment vertical="top" textRotation="90" wrapText="1" readingOrder="1"/>
    </xf>
    <xf numFmtId="0" fontId="2" fillId="0" borderId="0" xfId="0" applyFont="1" applyAlignment="1">
      <alignment vertical="top" wrapText="1" readingOrder="1"/>
    </xf>
    <xf numFmtId="0" fontId="6" fillId="0" borderId="0" xfId="0" applyFont="1" applyAlignment="1">
      <alignment vertical="top" wrapText="1" readingOrder="1"/>
    </xf>
    <xf numFmtId="0" fontId="7" fillId="0" borderId="0" xfId="0" applyFont="1" applyAlignment="1">
      <alignment vertical="top" wrapText="1" readingOrder="1"/>
    </xf>
    <xf numFmtId="0" fontId="6" fillId="0" borderId="0" xfId="0" applyFont="1" applyAlignment="1">
      <alignment horizontal="left" vertical="top" wrapText="1" readingOrder="1"/>
    </xf>
    <xf numFmtId="0" fontId="7" fillId="0" borderId="1" xfId="0" applyFont="1" applyBorder="1" applyAlignment="1">
      <alignment vertical="top" wrapText="1" readingOrder="1"/>
    </xf>
    <xf numFmtId="0" fontId="0" fillId="0" borderId="0" xfId="0" applyAlignment="1">
      <alignment readingOrder="1"/>
    </xf>
    <xf numFmtId="14" fontId="0" fillId="2" borderId="0" xfId="0" applyNumberFormat="1" applyFill="1" applyAlignment="1">
      <alignment horizontal="left" readingOrder="1"/>
    </xf>
    <xf numFmtId="0" fontId="2" fillId="0" borderId="2" xfId="0" applyFont="1" applyBorder="1" applyAlignment="1">
      <alignment vertical="top" readingOrder="1"/>
    </xf>
    <xf numFmtId="0" fontId="7" fillId="0" borderId="0" xfId="0" applyFont="1" applyBorder="1" applyAlignment="1">
      <alignment horizontal="right" vertical="top" wrapText="1"/>
    </xf>
    <xf numFmtId="0" fontId="9" fillId="0" borderId="0" xfId="0" applyFont="1" applyBorder="1" applyAlignment="1">
      <alignment horizontal="right" vertical="top" wrapText="1"/>
    </xf>
    <xf numFmtId="1" fontId="7" fillId="0" borderId="0" xfId="0" applyNumberFormat="1" applyFont="1" applyAlignment="1">
      <alignment vertical="top" wrapText="1" readingOrder="1"/>
    </xf>
    <xf numFmtId="1" fontId="7" fillId="0" borderId="1" xfId="0" applyNumberFormat="1" applyFont="1" applyBorder="1" applyAlignment="1">
      <alignment vertical="top" wrapText="1" readingOrder="1"/>
    </xf>
    <xf numFmtId="0" fontId="2" fillId="0" borderId="0" xfId="0" applyFont="1" applyBorder="1" applyAlignment="1">
      <alignment horizontal="right" vertical="top" wrapText="1"/>
    </xf>
    <xf numFmtId="0" fontId="3" fillId="0" borderId="0" xfId="0" applyFont="1" applyAlignment="1">
      <alignment horizontal="left" vertical="top" wrapText="1" readingOrder="1"/>
    </xf>
    <xf numFmtId="0" fontId="4" fillId="0" borderId="1" xfId="0" applyFont="1" applyBorder="1" applyAlignment="1">
      <alignment horizontal="right" vertical="top" wrapText="1" readingOrder="1"/>
    </xf>
    <xf numFmtId="0" fontId="6" fillId="0" borderId="2" xfId="0" applyFont="1" applyBorder="1" applyAlignment="1">
      <alignment vertical="top" wrapText="1" readingOrder="1"/>
    </xf>
    <xf numFmtId="0" fontId="2" fillId="0" borderId="0" xfId="0" applyFont="1" applyAlignment="1">
      <alignment horizontal="right" vertical="top" wrapText="1" readingOrder="1"/>
    </xf>
    <xf numFmtId="0" fontId="2" fillId="0" borderId="3" xfId="0" applyFont="1" applyBorder="1" applyAlignment="1">
      <alignment horizontal="right" vertical="top" wrapText="1" readingOrder="1"/>
    </xf>
    <xf numFmtId="0" fontId="7" fillId="0" borderId="0" xfId="0" applyFont="1" applyAlignment="1">
      <alignment horizontal="right" vertical="top" wrapText="1" readingOrder="1"/>
    </xf>
    <xf numFmtId="0" fontId="7" fillId="0" borderId="0" xfId="0" applyFont="1" applyAlignment="1">
      <alignment horizontal="left" vertical="top" wrapText="1" readingOrder="1"/>
    </xf>
    <xf numFmtId="0" fontId="9" fillId="0" borderId="1" xfId="0" applyFont="1" applyBorder="1" applyAlignment="1">
      <alignment horizontal="left" vertical="top" wrapText="1" readingOrder="1"/>
    </xf>
    <xf numFmtId="0" fontId="9" fillId="0" borderId="1" xfId="0" applyFont="1" applyBorder="1" applyAlignment="1">
      <alignment horizontal="right" vertical="top" wrapText="1" readingOrder="1"/>
    </xf>
    <xf numFmtId="0" fontId="7" fillId="0" borderId="1" xfId="0" applyFont="1" applyBorder="1" applyAlignment="1">
      <alignment horizontal="right" vertical="top" wrapText="1" readingOrder="1"/>
    </xf>
    <xf numFmtId="0" fontId="2" fillId="0" borderId="4" xfId="0" applyFont="1" applyBorder="1" applyAlignment="1">
      <alignment horizontal="left" vertical="top" wrapText="1" readingOrder="1"/>
    </xf>
    <xf numFmtId="0" fontId="6" fillId="0" borderId="2" xfId="0" applyFont="1" applyBorder="1" applyAlignment="1">
      <alignment horizontal="centerContinuous" vertical="top" wrapText="1" readingOrder="1"/>
    </xf>
    <xf numFmtId="0" fontId="6" fillId="0" borderId="5" xfId="0" applyFont="1" applyBorder="1" applyAlignment="1">
      <alignment horizontal="centerContinuous" vertical="top" wrapText="1" readingOrder="1"/>
    </xf>
    <xf numFmtId="0" fontId="2" fillId="0" borderId="0" xfId="0" applyFont="1" applyBorder="1" applyAlignment="1">
      <alignment horizontal="right" vertical="top" wrapText="1" readingOrder="1"/>
    </xf>
    <xf numFmtId="0" fontId="6" fillId="0" borderId="0" xfId="0" applyFont="1" applyBorder="1" applyAlignment="1">
      <alignment horizontal="right" vertical="top" wrapText="1" readingOrder="1"/>
    </xf>
    <xf numFmtId="0" fontId="4" fillId="0" borderId="1" xfId="0" applyFont="1" applyBorder="1" applyAlignment="1">
      <alignment vertical="top" readingOrder="1"/>
    </xf>
    <xf numFmtId="1" fontId="9" fillId="0" borderId="1" xfId="0" applyNumberFormat="1" applyFont="1" applyBorder="1" applyAlignment="1">
      <alignment horizontal="right" vertical="top" wrapText="1" readingOrder="1"/>
    </xf>
    <xf numFmtId="1" fontId="7" fillId="0" borderId="0" xfId="0" applyNumberFormat="1" applyFont="1" applyAlignment="1">
      <alignment horizontal="right" vertical="top" wrapText="1" readingOrder="1"/>
    </xf>
    <xf numFmtId="0" fontId="0" fillId="2" borderId="0" xfId="0" applyFill="1"/>
    <xf numFmtId="14" fontId="0" fillId="2" borderId="0" xfId="0" applyNumberFormat="1" applyFill="1"/>
    <xf numFmtId="0" fontId="6" fillId="0" borderId="0" xfId="0" applyFont="1" applyAlignment="1">
      <alignment horizontal="left" vertical="top" readingOrder="1"/>
    </xf>
    <xf numFmtId="0" fontId="2" fillId="0" borderId="0" xfId="0" applyFont="1" applyAlignment="1">
      <alignment readingOrder="1"/>
    </xf>
    <xf numFmtId="0" fontId="2" fillId="0" borderId="6" xfId="0" applyFont="1" applyBorder="1" applyAlignment="1">
      <alignment horizontal="centerContinuous" readingOrder="1"/>
    </xf>
    <xf numFmtId="0" fontId="2" fillId="0" borderId="0" xfId="0" applyFont="1" applyAlignment="1">
      <alignment horizontal="centerContinuous" readingOrder="1"/>
    </xf>
    <xf numFmtId="0" fontId="11" fillId="0" borderId="4" xfId="0" applyFont="1" applyBorder="1" applyAlignment="1">
      <alignment horizontal="left" vertical="top" readingOrder="1"/>
    </xf>
    <xf numFmtId="0" fontId="4" fillId="0" borderId="0" xfId="0" applyFont="1" applyBorder="1" applyAlignment="1">
      <alignment horizontal="right" vertical="top" readingOrder="1"/>
    </xf>
    <xf numFmtId="0" fontId="4" fillId="0" borderId="0" xfId="0" applyFont="1" applyBorder="1" applyAlignment="1">
      <alignment vertical="top" wrapText="1" readingOrder="1"/>
    </xf>
    <xf numFmtId="0" fontId="2" fillId="0" borderId="0" xfId="0" applyFont="1" applyFill="1" applyBorder="1" applyAlignment="1">
      <alignment horizontal="right" vertical="top" wrapText="1" readingOrder="1"/>
    </xf>
    <xf numFmtId="0" fontId="0" fillId="2" borderId="0" xfId="0" applyFill="1" applyAlignment="1">
      <alignment readingOrder="1"/>
    </xf>
    <xf numFmtId="0" fontId="3" fillId="0" borderId="0" xfId="0" applyFont="1" applyAlignment="1">
      <alignment vertical="top" readingOrder="1"/>
    </xf>
    <xf numFmtId="0" fontId="0" fillId="3" borderId="0" xfId="0" applyFill="1"/>
    <xf numFmtId="0" fontId="2" fillId="0" borderId="0" xfId="0" applyFont="1"/>
    <xf numFmtId="165" fontId="2" fillId="0" borderId="0" xfId="0" applyNumberFormat="1" applyFont="1" applyFill="1"/>
    <xf numFmtId="0" fontId="19" fillId="0" borderId="0" xfId="0" applyFont="1"/>
    <xf numFmtId="0" fontId="3" fillId="0" borderId="2" xfId="0" applyFont="1" applyBorder="1" applyAlignment="1"/>
    <xf numFmtId="0" fontId="16" fillId="0" borderId="2" xfId="0" applyFont="1" applyBorder="1" applyAlignment="1"/>
    <xf numFmtId="0" fontId="6" fillId="0" borderId="7"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164" fontId="2" fillId="0" borderId="0" xfId="9" applyNumberFormat="1" applyFont="1" applyBorder="1"/>
    <xf numFmtId="0" fontId="6" fillId="0" borderId="9" xfId="0" applyFont="1" applyBorder="1" applyAlignment="1">
      <alignment horizontal="right"/>
    </xf>
    <xf numFmtId="0" fontId="6" fillId="0" borderId="0" xfId="0" applyFont="1" applyBorder="1"/>
    <xf numFmtId="0" fontId="2" fillId="0" borderId="0" xfId="0" applyFont="1" applyBorder="1"/>
    <xf numFmtId="0" fontId="19" fillId="0" borderId="0" xfId="0" applyFont="1" applyBorder="1"/>
    <xf numFmtId="0" fontId="19" fillId="0" borderId="9" xfId="0" applyFont="1" applyBorder="1"/>
    <xf numFmtId="0" fontId="2" fillId="0" borderId="9" xfId="0" applyFont="1" applyBorder="1"/>
    <xf numFmtId="0" fontId="6" fillId="0" borderId="9" xfId="0" applyFont="1" applyBorder="1"/>
    <xf numFmtId="0" fontId="2" fillId="0" borderId="0" xfId="0" applyFont="1" applyBorder="1" applyAlignment="1">
      <alignment wrapText="1"/>
    </xf>
    <xf numFmtId="0" fontId="20" fillId="0" borderId="0" xfId="0" applyFont="1" applyBorder="1"/>
    <xf numFmtId="1" fontId="2" fillId="0" borderId="0" xfId="0" applyNumberFormat="1" applyFont="1" applyBorder="1"/>
    <xf numFmtId="1" fontId="2" fillId="0" borderId="9" xfId="0" applyNumberFormat="1" applyFont="1" applyBorder="1"/>
    <xf numFmtId="1" fontId="6" fillId="0" borderId="0" xfId="0" applyNumberFormat="1" applyFont="1" applyBorder="1"/>
    <xf numFmtId="1" fontId="6" fillId="0" borderId="9" xfId="0" applyNumberFormat="1" applyFont="1" applyBorder="1"/>
    <xf numFmtId="0" fontId="2" fillId="0" borderId="0" xfId="0" applyFont="1" applyBorder="1" applyAlignment="1">
      <alignment horizontal="right"/>
    </xf>
    <xf numFmtId="0" fontId="6" fillId="0" borderId="2" xfId="0" applyFont="1" applyBorder="1"/>
    <xf numFmtId="1" fontId="6" fillId="0" borderId="2" xfId="0" applyNumberFormat="1" applyFont="1" applyBorder="1"/>
    <xf numFmtId="164" fontId="2" fillId="0" borderId="2" xfId="9" applyNumberFormat="1" applyFont="1" applyBorder="1"/>
    <xf numFmtId="0" fontId="2" fillId="0" borderId="2" xfId="0" applyFont="1" applyBorder="1"/>
    <xf numFmtId="1" fontId="6" fillId="0" borderId="10" xfId="0" applyNumberFormat="1" applyFont="1" applyBorder="1"/>
    <xf numFmtId="1" fontId="21" fillId="0" borderId="0" xfId="0" applyNumberFormat="1" applyFont="1"/>
    <xf numFmtId="0" fontId="5" fillId="0" borderId="11" xfId="0" applyFont="1" applyBorder="1"/>
    <xf numFmtId="1" fontId="7" fillId="0" borderId="9" xfId="0" applyNumberFormat="1" applyFont="1" applyBorder="1"/>
    <xf numFmtId="1" fontId="7" fillId="0" borderId="12" xfId="0" applyNumberFormat="1" applyFont="1" applyBorder="1"/>
    <xf numFmtId="0" fontId="7" fillId="0" borderId="0" xfId="0" applyFont="1"/>
    <xf numFmtId="0" fontId="19" fillId="0" borderId="12" xfId="0" applyFont="1" applyBorder="1"/>
    <xf numFmtId="9" fontId="5" fillId="0" borderId="12" xfId="9" applyFont="1" applyBorder="1"/>
    <xf numFmtId="9" fontId="2" fillId="0" borderId="0" xfId="9" applyFont="1" applyBorder="1"/>
    <xf numFmtId="9" fontId="7" fillId="0" borderId="12" xfId="9" applyFont="1" applyBorder="1"/>
    <xf numFmtId="9" fontId="7" fillId="0" borderId="0" xfId="9" applyFont="1" applyBorder="1"/>
    <xf numFmtId="0" fontId="7" fillId="0" borderId="9" xfId="0" applyFont="1" applyBorder="1"/>
    <xf numFmtId="0" fontId="7" fillId="0" borderId="10" xfId="0" applyFont="1" applyBorder="1"/>
    <xf numFmtId="9" fontId="7" fillId="0" borderId="13" xfId="9" applyFont="1" applyBorder="1"/>
    <xf numFmtId="0" fontId="19" fillId="0" borderId="0" xfId="2" applyFont="1"/>
    <xf numFmtId="0" fontId="19" fillId="0" borderId="0" xfId="2" applyFont="1" applyBorder="1"/>
    <xf numFmtId="0" fontId="4" fillId="0" borderId="2" xfId="2" applyFont="1" applyBorder="1"/>
    <xf numFmtId="0" fontId="19" fillId="0" borderId="2" xfId="2" applyFont="1" applyBorder="1"/>
    <xf numFmtId="0" fontId="2" fillId="0" borderId="0" xfId="2" applyFont="1"/>
    <xf numFmtId="0" fontId="2" fillId="0" borderId="0" xfId="2" applyFont="1" applyBorder="1"/>
    <xf numFmtId="0" fontId="2" fillId="0" borderId="14" xfId="2" applyFont="1" applyBorder="1"/>
    <xf numFmtId="0" fontId="2" fillId="0" borderId="15" xfId="2" applyFont="1" applyBorder="1" applyAlignment="1">
      <alignment horizontal="center" wrapText="1"/>
    </xf>
    <xf numFmtId="0" fontId="2" fillId="0" borderId="14" xfId="2" applyFont="1" applyBorder="1" applyAlignment="1">
      <alignment horizontal="center" wrapText="1"/>
    </xf>
    <xf numFmtId="0" fontId="2" fillId="0" borderId="8" xfId="2" applyFont="1" applyBorder="1" applyAlignment="1">
      <alignment horizontal="center" wrapText="1"/>
    </xf>
    <xf numFmtId="0" fontId="6" fillId="0" borderId="11" xfId="2" applyFont="1" applyBorder="1"/>
    <xf numFmtId="0" fontId="2" fillId="0" borderId="16" xfId="2" applyFont="1" applyBorder="1" applyAlignment="1">
      <alignment horizontal="center" wrapText="1"/>
    </xf>
    <xf numFmtId="0" fontId="2" fillId="0" borderId="11" xfId="2" applyFont="1" applyBorder="1" applyAlignment="1">
      <alignment horizontal="center" wrapText="1"/>
    </xf>
    <xf numFmtId="0" fontId="2" fillId="0" borderId="17" xfId="2" applyFont="1" applyBorder="1" applyAlignment="1">
      <alignment horizontal="center" wrapText="1"/>
    </xf>
    <xf numFmtId="0" fontId="5" fillId="0" borderId="11" xfId="2" applyFont="1" applyBorder="1"/>
    <xf numFmtId="0" fontId="5" fillId="0" borderId="0" xfId="2" applyFont="1" applyBorder="1"/>
    <xf numFmtId="0" fontId="6" fillId="0" borderId="0" xfId="2" applyFont="1" applyBorder="1"/>
    <xf numFmtId="0" fontId="5" fillId="0" borderId="0" xfId="2" applyFont="1"/>
    <xf numFmtId="0" fontId="7" fillId="0" borderId="12" xfId="2" applyFont="1" applyBorder="1" applyAlignment="1"/>
    <xf numFmtId="0" fontId="7" fillId="0" borderId="0" xfId="2" applyFont="1" applyBorder="1"/>
    <xf numFmtId="0" fontId="7" fillId="0" borderId="0" xfId="2" applyFont="1"/>
    <xf numFmtId="0" fontId="2" fillId="0" borderId="12" xfId="2" applyFont="1" applyBorder="1"/>
    <xf numFmtId="0" fontId="5" fillId="0" borderId="12" xfId="2" applyFont="1" applyBorder="1" applyAlignment="1">
      <alignment wrapText="1"/>
    </xf>
    <xf numFmtId="0" fontId="2" fillId="0" borderId="12" xfId="2" applyFont="1" applyBorder="1" applyAlignment="1">
      <alignment wrapText="1"/>
    </xf>
    <xf numFmtId="0" fontId="2" fillId="0" borderId="12" xfId="2" applyFont="1" applyFill="1" applyBorder="1" applyAlignment="1">
      <alignment wrapText="1"/>
    </xf>
    <xf numFmtId="0" fontId="2" fillId="0" borderId="0" xfId="2" applyFont="1" applyFill="1" applyBorder="1"/>
    <xf numFmtId="0" fontId="2" fillId="0" borderId="0" xfId="2" applyFont="1" applyFill="1"/>
    <xf numFmtId="0" fontId="7" fillId="0" borderId="12" xfId="2" applyFont="1" applyBorder="1" applyAlignment="1">
      <alignment horizontal="left" wrapText="1" indent="1"/>
    </xf>
    <xf numFmtId="0" fontId="6" fillId="0" borderId="0" xfId="2" applyFont="1"/>
    <xf numFmtId="0" fontId="7" fillId="0" borderId="12" xfId="2" applyFont="1" applyBorder="1" applyAlignment="1">
      <alignment wrapText="1"/>
    </xf>
    <xf numFmtId="3" fontId="7" fillId="0" borderId="0" xfId="2" applyNumberFormat="1" applyFont="1"/>
    <xf numFmtId="0" fontId="7" fillId="0" borderId="13" xfId="2" applyFont="1" applyBorder="1" applyAlignment="1">
      <alignment wrapText="1"/>
    </xf>
    <xf numFmtId="0" fontId="2" fillId="0" borderId="0" xfId="2" applyFont="1" applyAlignment="1"/>
    <xf numFmtId="0" fontId="21" fillId="0" borderId="0" xfId="2" applyFont="1"/>
    <xf numFmtId="165" fontId="5" fillId="0" borderId="16" xfId="0" applyNumberFormat="1" applyFont="1" applyBorder="1"/>
    <xf numFmtId="165" fontId="5" fillId="0" borderId="9" xfId="0" applyNumberFormat="1" applyFont="1" applyBorder="1"/>
    <xf numFmtId="165" fontId="2" fillId="0" borderId="9" xfId="0" applyNumberFormat="1" applyFont="1" applyBorder="1"/>
    <xf numFmtId="165" fontId="7" fillId="0" borderId="9" xfId="0" applyNumberFormat="1" applyFont="1" applyBorder="1"/>
    <xf numFmtId="165" fontId="7" fillId="0" borderId="10" xfId="0" applyNumberFormat="1" applyFont="1" applyBorder="1"/>
    <xf numFmtId="0" fontId="16" fillId="0" borderId="0" xfId="2" applyFont="1"/>
    <xf numFmtId="0" fontId="18" fillId="0" borderId="0" xfId="2" applyFont="1" applyAlignment="1"/>
    <xf numFmtId="0" fontId="18" fillId="0" borderId="0" xfId="2" applyFont="1" applyFill="1" applyBorder="1" applyAlignment="1">
      <alignment horizontal="left"/>
    </xf>
    <xf numFmtId="0" fontId="6" fillId="0" borderId="0" xfId="2" applyFont="1" applyAlignment="1"/>
    <xf numFmtId="0" fontId="6" fillId="0" borderId="0" xfId="2" applyFont="1" applyBorder="1" applyAlignment="1"/>
    <xf numFmtId="0" fontId="2" fillId="0" borderId="0" xfId="2" applyFont="1" applyBorder="1" applyAlignment="1">
      <alignment wrapText="1"/>
    </xf>
    <xf numFmtId="0" fontId="6" fillId="0" borderId="0" xfId="2" applyFont="1" applyAlignment="1">
      <alignment wrapText="1"/>
    </xf>
    <xf numFmtId="0" fontId="7" fillId="0" borderId="0" xfId="2" applyFont="1" applyBorder="1" applyAlignment="1">
      <alignment horizontal="left" wrapText="1" indent="1"/>
    </xf>
    <xf numFmtId="0" fontId="7" fillId="0" borderId="0" xfId="2" applyFont="1" applyBorder="1" applyAlignment="1">
      <alignment wrapText="1"/>
    </xf>
    <xf numFmtId="0" fontId="7" fillId="0" borderId="2" xfId="2" applyFont="1" applyBorder="1" applyAlignment="1">
      <alignment wrapText="1"/>
    </xf>
    <xf numFmtId="0" fontId="2" fillId="0" borderId="0" xfId="2" applyAlignment="1"/>
    <xf numFmtId="165" fontId="2" fillId="0" borderId="10" xfId="0" applyNumberFormat="1" applyFont="1" applyBorder="1"/>
    <xf numFmtId="0" fontId="2" fillId="0" borderId="2" xfId="2" applyFont="1" applyBorder="1"/>
    <xf numFmtId="0" fontId="6" fillId="0" borderId="19" xfId="2" applyFont="1" applyBorder="1" applyAlignment="1">
      <alignment horizontal="right"/>
    </xf>
    <xf numFmtId="0" fontId="2" fillId="0" borderId="0" xfId="2" applyFont="1" applyBorder="1" applyAlignment="1"/>
    <xf numFmtId="0" fontId="4" fillId="0" borderId="0" xfId="2" applyFont="1" applyBorder="1"/>
    <xf numFmtId="0" fontId="23" fillId="0" borderId="0" xfId="2" applyFont="1" applyBorder="1"/>
    <xf numFmtId="0" fontId="9" fillId="0" borderId="0" xfId="2" applyFont="1" applyBorder="1"/>
    <xf numFmtId="9" fontId="9" fillId="0" borderId="0" xfId="9" applyFont="1" applyBorder="1"/>
    <xf numFmtId="0" fontId="9" fillId="0" borderId="2" xfId="2" applyFont="1" applyBorder="1"/>
    <xf numFmtId="0" fontId="2" fillId="0" borderId="0" xfId="2" applyFont="1" applyFill="1" applyBorder="1" applyAlignment="1"/>
    <xf numFmtId="1" fontId="9" fillId="0" borderId="0" xfId="2" applyNumberFormat="1" applyFont="1" applyBorder="1"/>
    <xf numFmtId="1" fontId="9" fillId="0" borderId="2" xfId="2" applyNumberFormat="1" applyFont="1" applyBorder="1"/>
    <xf numFmtId="165" fontId="2" fillId="0" borderId="0" xfId="2" applyNumberFormat="1" applyFont="1" applyBorder="1"/>
    <xf numFmtId="1" fontId="7" fillId="0" borderId="0" xfId="2" applyNumberFormat="1" applyFont="1" applyBorder="1"/>
    <xf numFmtId="0" fontId="2" fillId="0" borderId="7" xfId="2" applyFont="1" applyBorder="1"/>
    <xf numFmtId="165" fontId="6" fillId="0" borderId="9" xfId="2" applyNumberFormat="1" applyFont="1" applyBorder="1"/>
    <xf numFmtId="0" fontId="6" fillId="0" borderId="12" xfId="2" applyFont="1" applyBorder="1"/>
    <xf numFmtId="1" fontId="7" fillId="0" borderId="9" xfId="2" applyNumberFormat="1" applyFont="1" applyBorder="1"/>
    <xf numFmtId="1" fontId="2" fillId="0" borderId="12" xfId="2" applyNumberFormat="1" applyFont="1" applyBorder="1"/>
    <xf numFmtId="1" fontId="6" fillId="0" borderId="9" xfId="2" applyNumberFormat="1" applyFont="1" applyBorder="1"/>
    <xf numFmtId="1" fontId="6" fillId="0" borderId="12" xfId="2" applyNumberFormat="1" applyFont="1" applyBorder="1"/>
    <xf numFmtId="0" fontId="19" fillId="0" borderId="9" xfId="2" applyFont="1" applyBorder="1"/>
    <xf numFmtId="0" fontId="19" fillId="0" borderId="12" xfId="2" applyFont="1" applyBorder="1"/>
    <xf numFmtId="165" fontId="2" fillId="0" borderId="9" xfId="2" applyNumberFormat="1" applyFont="1" applyBorder="1"/>
    <xf numFmtId="0" fontId="6" fillId="0" borderId="0" xfId="2" applyFont="1" applyBorder="1" applyAlignment="1">
      <alignment horizontal="right" vertical="top"/>
    </xf>
    <xf numFmtId="0" fontId="2" fillId="0" borderId="0" xfId="2" applyFont="1" applyBorder="1" applyAlignment="1">
      <alignment horizontal="right"/>
    </xf>
    <xf numFmtId="1" fontId="2" fillId="0" borderId="0" xfId="2" applyNumberFormat="1" applyFont="1" applyBorder="1"/>
    <xf numFmtId="1" fontId="2" fillId="0" borderId="0" xfId="2" applyNumberFormat="1" applyFont="1"/>
    <xf numFmtId="1" fontId="19" fillId="0" borderId="0" xfId="2" applyNumberFormat="1" applyFont="1" applyBorder="1"/>
    <xf numFmtId="0" fontId="6" fillId="0" borderId="0" xfId="2" applyFont="1" applyBorder="1" applyAlignment="1">
      <alignment horizontal="left"/>
    </xf>
    <xf numFmtId="1" fontId="2" fillId="0" borderId="0" xfId="2" applyNumberFormat="1" applyFont="1" applyFill="1" applyBorder="1"/>
    <xf numFmtId="0" fontId="4" fillId="0" borderId="0" xfId="2" applyFont="1" applyBorder="1" applyAlignment="1">
      <alignment wrapText="1"/>
    </xf>
    <xf numFmtId="0" fontId="4" fillId="0" borderId="2" xfId="2" applyFont="1" applyBorder="1" applyAlignment="1">
      <alignment wrapText="1"/>
    </xf>
    <xf numFmtId="0" fontId="2" fillId="0" borderId="17" xfId="2" applyFont="1" applyBorder="1" applyAlignment="1">
      <alignment horizontal="right"/>
    </xf>
    <xf numFmtId="0" fontId="16" fillId="0" borderId="0" xfId="2" applyFont="1" applyBorder="1"/>
    <xf numFmtId="0" fontId="7" fillId="0" borderId="2" xfId="2" applyFont="1" applyBorder="1"/>
    <xf numFmtId="0" fontId="7" fillId="0" borderId="0" xfId="2" applyFont="1" applyBorder="1" applyAlignment="1">
      <alignment horizontal="right"/>
    </xf>
    <xf numFmtId="1" fontId="4" fillId="0" borderId="0" xfId="2" applyNumberFormat="1" applyFont="1" applyBorder="1"/>
    <xf numFmtId="1" fontId="4" fillId="0" borderId="2" xfId="2" applyNumberFormat="1" applyFont="1" applyBorder="1"/>
    <xf numFmtId="1" fontId="7" fillId="0" borderId="2" xfId="2" applyNumberFormat="1" applyFont="1" applyBorder="1"/>
    <xf numFmtId="0" fontId="3" fillId="0" borderId="0" xfId="2" applyFont="1" applyBorder="1"/>
    <xf numFmtId="0" fontId="3" fillId="0" borderId="0" xfId="2" applyFont="1"/>
    <xf numFmtId="0" fontId="2" fillId="0" borderId="2" xfId="2" applyFont="1" applyBorder="1" applyAlignment="1"/>
    <xf numFmtId="0" fontId="2" fillId="0" borderId="17" xfId="2" applyFont="1" applyBorder="1"/>
    <xf numFmtId="1" fontId="2" fillId="0" borderId="0" xfId="2" applyNumberFormat="1" applyFont="1" applyBorder="1" applyAlignment="1">
      <alignment horizontal="right"/>
    </xf>
    <xf numFmtId="1" fontId="19" fillId="0" borderId="0" xfId="2" applyNumberFormat="1" applyFont="1" applyBorder="1" applyAlignment="1">
      <alignment horizontal="right"/>
    </xf>
    <xf numFmtId="0" fontId="23" fillId="0" borderId="0" xfId="2" applyFont="1" applyBorder="1" applyAlignment="1">
      <alignment horizontal="right"/>
    </xf>
    <xf numFmtId="0" fontId="4" fillId="0" borderId="0" xfId="2" applyFont="1" applyBorder="1" applyAlignment="1">
      <alignment horizontal="right" vertical="top"/>
    </xf>
    <xf numFmtId="0" fontId="4" fillId="0" borderId="2" xfId="2" applyFont="1" applyBorder="1" applyAlignment="1">
      <alignment horizontal="right" vertical="top"/>
    </xf>
    <xf numFmtId="0" fontId="2" fillId="0" borderId="2" xfId="2" applyFont="1" applyBorder="1" applyAlignment="1">
      <alignment horizontal="left"/>
    </xf>
    <xf numFmtId="0" fontId="2" fillId="0" borderId="17" xfId="2" applyFont="1" applyBorder="1" applyAlignment="1">
      <alignment horizontal="right" wrapText="1"/>
    </xf>
    <xf numFmtId="1" fontId="23" fillId="0" borderId="0" xfId="2" applyNumberFormat="1" applyFont="1" applyBorder="1"/>
    <xf numFmtId="165" fontId="4" fillId="0" borderId="0" xfId="2" applyNumberFormat="1" applyFont="1" applyBorder="1" applyAlignment="1">
      <alignment horizontal="right" vertical="top"/>
    </xf>
    <xf numFmtId="165" fontId="4" fillId="0" borderId="2" xfId="2" applyNumberFormat="1" applyFont="1" applyBorder="1" applyAlignment="1">
      <alignment horizontal="right" vertical="top"/>
    </xf>
    <xf numFmtId="1" fontId="4" fillId="0" borderId="0" xfId="2" applyNumberFormat="1" applyFont="1"/>
    <xf numFmtId="0" fontId="2" fillId="0" borderId="0" xfId="0" applyFont="1" applyFill="1" applyBorder="1" applyAlignment="1">
      <alignment wrapText="1"/>
    </xf>
    <xf numFmtId="1" fontId="2" fillId="0" borderId="0" xfId="0" applyNumberFormat="1" applyFont="1" applyFill="1" applyBorder="1"/>
    <xf numFmtId="164" fontId="2" fillId="0" borderId="0" xfId="9" applyNumberFormat="1" applyFont="1" applyFill="1" applyBorder="1"/>
    <xf numFmtId="1" fontId="2" fillId="0" borderId="9" xfId="0" applyNumberFormat="1" applyFont="1" applyFill="1" applyBorder="1"/>
    <xf numFmtId="0" fontId="19" fillId="0" borderId="0" xfId="0" applyFont="1" applyFill="1"/>
    <xf numFmtId="0" fontId="5" fillId="0" borderId="12" xfId="2" applyFont="1" applyFill="1" applyBorder="1"/>
    <xf numFmtId="1" fontId="5" fillId="0" borderId="9" xfId="0" applyNumberFormat="1" applyFont="1" applyFill="1" applyBorder="1"/>
    <xf numFmtId="1" fontId="5" fillId="0" borderId="12" xfId="0" applyNumberFormat="1" applyFont="1" applyFill="1" applyBorder="1"/>
    <xf numFmtId="0" fontId="5" fillId="0" borderId="0" xfId="2" applyFont="1" applyFill="1" applyBorder="1"/>
    <xf numFmtId="0" fontId="6" fillId="0" borderId="0" xfId="2" applyFont="1" applyFill="1" applyBorder="1"/>
    <xf numFmtId="0" fontId="5" fillId="0" borderId="0" xfId="2" applyFont="1" applyFill="1"/>
    <xf numFmtId="0" fontId="6" fillId="0" borderId="12" xfId="2" applyFont="1" applyFill="1" applyBorder="1" applyAlignment="1">
      <alignment wrapText="1"/>
    </xf>
    <xf numFmtId="1" fontId="6" fillId="0" borderId="9" xfId="0" applyNumberFormat="1" applyFont="1" applyFill="1" applyBorder="1"/>
    <xf numFmtId="9" fontId="5" fillId="0" borderId="12" xfId="9" applyFont="1" applyFill="1" applyBorder="1"/>
    <xf numFmtId="0" fontId="6" fillId="0" borderId="0" xfId="2" applyFont="1" applyFill="1"/>
    <xf numFmtId="166" fontId="19" fillId="0" borderId="9" xfId="2" applyNumberFormat="1" applyFont="1" applyBorder="1"/>
    <xf numFmtId="0" fontId="5" fillId="0" borderId="0" xfId="2" applyFont="1" applyFill="1" applyAlignment="1">
      <alignment wrapText="1"/>
    </xf>
    <xf numFmtId="0" fontId="5" fillId="0" borderId="9" xfId="2" applyFont="1" applyFill="1" applyBorder="1"/>
    <xf numFmtId="1" fontId="5" fillId="0" borderId="0" xfId="2" applyNumberFormat="1" applyFont="1" applyFill="1" applyBorder="1"/>
    <xf numFmtId="0" fontId="16" fillId="0" borderId="0" xfId="2" applyFont="1" applyFill="1"/>
    <xf numFmtId="0" fontId="4" fillId="0" borderId="2" xfId="2" applyFont="1" applyFill="1" applyBorder="1"/>
    <xf numFmtId="0" fontId="4" fillId="0" borderId="0" xfId="2" applyFont="1" applyFill="1"/>
    <xf numFmtId="0" fontId="6" fillId="0" borderId="0" xfId="2" applyFont="1" applyFill="1" applyBorder="1" applyAlignment="1">
      <alignment horizontal="right" vertical="top"/>
    </xf>
    <xf numFmtId="0" fontId="2" fillId="0" borderId="7" xfId="2" applyFont="1" applyFill="1" applyBorder="1" applyAlignment="1">
      <alignment horizontal="right"/>
    </xf>
    <xf numFmtId="0" fontId="2" fillId="0" borderId="19" xfId="2" applyFont="1" applyFill="1" applyBorder="1" applyAlignment="1">
      <alignment horizontal="center"/>
    </xf>
    <xf numFmtId="0" fontId="2" fillId="0" borderId="0" xfId="2" applyFont="1" applyFill="1" applyBorder="1" applyAlignment="1">
      <alignment horizontal="right"/>
    </xf>
    <xf numFmtId="1" fontId="2" fillId="0" borderId="0" xfId="2" applyNumberFormat="1" applyFont="1" applyFill="1"/>
    <xf numFmtId="0" fontId="19" fillId="0" borderId="0" xfId="2" applyFont="1" applyFill="1"/>
    <xf numFmtId="1" fontId="19" fillId="0" borderId="0" xfId="2" applyNumberFormat="1" applyFont="1" applyFill="1" applyBorder="1"/>
    <xf numFmtId="1" fontId="19" fillId="0" borderId="0" xfId="2" applyNumberFormat="1" applyFont="1" applyFill="1"/>
    <xf numFmtId="0" fontId="6" fillId="0" borderId="0" xfId="2" applyFont="1" applyFill="1" applyBorder="1" applyAlignment="1">
      <alignment horizontal="left" wrapText="1"/>
    </xf>
    <xf numFmtId="0" fontId="19" fillId="0" borderId="0" xfId="2" applyFont="1" applyFill="1" applyBorder="1"/>
    <xf numFmtId="0" fontId="4" fillId="0" borderId="0" xfId="2" applyFont="1" applyFill="1" applyBorder="1"/>
    <xf numFmtId="0" fontId="23" fillId="0" borderId="0" xfId="2" applyFont="1" applyFill="1" applyBorder="1"/>
    <xf numFmtId="0" fontId="4" fillId="0" borderId="0" xfId="2" applyFont="1" applyFill="1" applyBorder="1" applyAlignment="1">
      <alignment wrapText="1"/>
    </xf>
    <xf numFmtId="165" fontId="4" fillId="0" borderId="0" xfId="2" applyNumberFormat="1" applyFont="1" applyFill="1" applyBorder="1" applyAlignment="1">
      <alignment vertical="top"/>
    </xf>
    <xf numFmtId="0" fontId="4" fillId="0" borderId="2" xfId="2" applyFont="1" applyFill="1" applyBorder="1" applyAlignment="1">
      <alignment wrapText="1"/>
    </xf>
    <xf numFmtId="165" fontId="4" fillId="0" borderId="2" xfId="2" applyNumberFormat="1" applyFont="1" applyFill="1" applyBorder="1" applyAlignment="1">
      <alignment vertical="top"/>
    </xf>
    <xf numFmtId="165" fontId="2" fillId="0" borderId="0" xfId="2" applyNumberFormat="1" applyFont="1" applyFill="1" applyBorder="1"/>
    <xf numFmtId="9" fontId="2" fillId="0" borderId="0" xfId="9" applyFont="1" applyFill="1" applyBorder="1"/>
    <xf numFmtId="1" fontId="9" fillId="0" borderId="2" xfId="2" applyNumberFormat="1" applyFont="1" applyFill="1" applyBorder="1"/>
    <xf numFmtId="9" fontId="9" fillId="0" borderId="2" xfId="9" applyFont="1" applyFill="1" applyBorder="1"/>
    <xf numFmtId="0" fontId="9" fillId="0" borderId="2" xfId="2" applyFont="1" applyFill="1" applyBorder="1"/>
    <xf numFmtId="1" fontId="7" fillId="0" borderId="0" xfId="2" applyNumberFormat="1" applyFont="1" applyFill="1" applyBorder="1"/>
    <xf numFmtId="165" fontId="7" fillId="0" borderId="0" xfId="2" applyNumberFormat="1" applyFont="1" applyFill="1" applyBorder="1"/>
    <xf numFmtId="1" fontId="7" fillId="0" borderId="0" xfId="9" applyNumberFormat="1" applyFont="1" applyFill="1" applyBorder="1"/>
    <xf numFmtId="1" fontId="4" fillId="0" borderId="0" xfId="2" applyNumberFormat="1" applyFont="1" applyFill="1" applyBorder="1"/>
    <xf numFmtId="1" fontId="9" fillId="0" borderId="0" xfId="2" applyNumberFormat="1" applyFont="1" applyFill="1" applyBorder="1"/>
    <xf numFmtId="0" fontId="6" fillId="0" borderId="0" xfId="2" applyFont="1" applyFill="1" applyBorder="1" applyAlignment="1">
      <alignment wrapText="1"/>
    </xf>
    <xf numFmtId="0" fontId="2" fillId="0" borderId="12" xfId="0" applyFont="1" applyBorder="1"/>
    <xf numFmtId="9" fontId="7" fillId="0" borderId="12" xfId="9" applyFont="1" applyFill="1" applyBorder="1"/>
    <xf numFmtId="165" fontId="19" fillId="0" borderId="0" xfId="2" applyNumberFormat="1" applyFont="1" applyFill="1" applyBorder="1"/>
    <xf numFmtId="0" fontId="2" fillId="0" borderId="0" xfId="2" applyFont="1" applyAlignment="1">
      <alignment wrapText="1"/>
    </xf>
    <xf numFmtId="0" fontId="2" fillId="0" borderId="0" xfId="6"/>
    <xf numFmtId="0" fontId="26" fillId="0" borderId="0" xfId="2" applyFont="1" applyFill="1"/>
    <xf numFmtId="1" fontId="19" fillId="0" borderId="0" xfId="0" applyNumberFormat="1" applyFont="1"/>
    <xf numFmtId="0" fontId="17" fillId="0" borderId="0" xfId="6" applyFont="1" applyBorder="1" applyAlignment="1">
      <alignment horizontal="center" wrapText="1"/>
    </xf>
    <xf numFmtId="0" fontId="17" fillId="0" borderId="0" xfId="6" applyFont="1" applyBorder="1" applyAlignment="1">
      <alignment horizontal="left" vertical="top" wrapText="1"/>
    </xf>
    <xf numFmtId="165" fontId="17" fillId="0" borderId="0" xfId="6" applyNumberFormat="1" applyFont="1" applyBorder="1" applyAlignment="1">
      <alignment horizontal="right" vertical="center"/>
    </xf>
    <xf numFmtId="0" fontId="17" fillId="0" borderId="0" xfId="6" applyFont="1" applyBorder="1" applyAlignment="1">
      <alignment horizontal="left" vertical="top"/>
    </xf>
    <xf numFmtId="0" fontId="17" fillId="0" borderId="0" xfId="6" applyFont="1" applyBorder="1" applyAlignment="1">
      <alignment horizontal="left" vertical="center" wrapText="1"/>
    </xf>
    <xf numFmtId="165" fontId="2" fillId="0" borderId="0" xfId="0" applyNumberFormat="1" applyFont="1" applyFill="1" applyBorder="1"/>
    <xf numFmtId="0" fontId="26" fillId="0" borderId="0" xfId="2" applyFont="1"/>
    <xf numFmtId="0" fontId="3" fillId="0" borderId="0" xfId="2" applyFont="1" applyAlignment="1">
      <alignment wrapText="1"/>
    </xf>
    <xf numFmtId="0" fontId="19" fillId="0" borderId="0" xfId="2" applyFont="1" applyAlignment="1">
      <alignment wrapText="1"/>
    </xf>
    <xf numFmtId="0" fontId="4" fillId="0" borderId="2" xfId="0" applyFont="1" applyBorder="1" applyAlignment="1">
      <alignment vertical="top"/>
    </xf>
    <xf numFmtId="0" fontId="4" fillId="0" borderId="2" xfId="2" applyFont="1" applyBorder="1" applyAlignment="1">
      <alignment vertical="top"/>
    </xf>
    <xf numFmtId="0" fontId="4" fillId="0" borderId="2" xfId="2" applyFont="1" applyFill="1" applyBorder="1" applyAlignment="1">
      <alignment horizontal="right" vertical="top"/>
    </xf>
    <xf numFmtId="0" fontId="9" fillId="0" borderId="2" xfId="2" applyFont="1" applyBorder="1" applyAlignment="1">
      <alignment vertical="top"/>
    </xf>
    <xf numFmtId="0" fontId="6" fillId="0" borderId="0" xfId="2" applyFont="1" applyBorder="1" applyAlignment="1">
      <alignment vertical="top"/>
    </xf>
    <xf numFmtId="0" fontId="2" fillId="0" borderId="7" xfId="2" applyFont="1" applyBorder="1" applyAlignment="1">
      <alignment horizontal="right"/>
    </xf>
    <xf numFmtId="0" fontId="7" fillId="0" borderId="7" xfId="2" applyFont="1" applyBorder="1" applyAlignment="1">
      <alignment horizontal="right"/>
    </xf>
    <xf numFmtId="0" fontId="4" fillId="0" borderId="2" xfId="2" applyFont="1" applyBorder="1" applyAlignment="1">
      <alignment horizontal="left" vertical="top"/>
    </xf>
    <xf numFmtId="0" fontId="17" fillId="0" borderId="0" xfId="6" applyFont="1" applyBorder="1" applyAlignment="1">
      <alignment wrapText="1"/>
    </xf>
    <xf numFmtId="49" fontId="2" fillId="0" borderId="17" xfId="2" applyNumberFormat="1" applyFont="1" applyBorder="1" applyAlignment="1">
      <alignment horizontal="right"/>
    </xf>
    <xf numFmtId="0" fontId="3" fillId="0" borderId="0" xfId="0" applyFont="1" applyBorder="1" applyAlignment="1">
      <alignment vertical="top"/>
    </xf>
    <xf numFmtId="0" fontId="16" fillId="0" borderId="0" xfId="0" applyFont="1" applyBorder="1" applyAlignment="1">
      <alignment vertical="top"/>
    </xf>
    <xf numFmtId="0" fontId="6" fillId="0" borderId="3" xfId="0" applyFont="1" applyBorder="1" applyAlignment="1">
      <alignment horizontal="left" vertical="top"/>
    </xf>
    <xf numFmtId="0" fontId="0" fillId="0" borderId="19" xfId="0" applyBorder="1" applyAlignment="1">
      <alignment vertical="top"/>
    </xf>
    <xf numFmtId="0" fontId="6" fillId="0" borderId="18" xfId="0" applyFont="1" applyBorder="1" applyAlignment="1">
      <alignment horizontal="center" vertical="top" wrapText="1"/>
    </xf>
    <xf numFmtId="0" fontId="6" fillId="0" borderId="0" xfId="0" applyFont="1" applyBorder="1" applyAlignment="1">
      <alignment horizontal="center" vertical="top"/>
    </xf>
    <xf numFmtId="0" fontId="2" fillId="0" borderId="0" xfId="2" applyFont="1" applyFill="1" applyBorder="1" applyAlignment="1">
      <alignment horizontal="left"/>
    </xf>
    <xf numFmtId="0" fontId="6" fillId="0" borderId="3" xfId="2" applyFont="1" applyBorder="1" applyAlignment="1">
      <alignment horizontal="left" vertical="top" wrapText="1"/>
    </xf>
    <xf numFmtId="0" fontId="6" fillId="0" borderId="19" xfId="2" applyFont="1" applyBorder="1" applyAlignment="1">
      <alignment horizontal="left" vertical="top" wrapText="1"/>
    </xf>
    <xf numFmtId="0" fontId="6" fillId="0" borderId="19" xfId="2" applyFont="1" applyBorder="1" applyAlignment="1">
      <alignment horizontal="center" vertical="top"/>
    </xf>
    <xf numFmtId="0" fontId="2" fillId="0" borderId="8" xfId="2" applyFont="1" applyBorder="1" applyAlignment="1">
      <alignment horizontal="center" textRotation="90" wrapText="1"/>
    </xf>
    <xf numFmtId="0" fontId="2" fillId="0" borderId="14" xfId="2" applyFont="1" applyBorder="1" applyAlignment="1">
      <alignment horizontal="center" textRotation="90" wrapText="1"/>
    </xf>
    <xf numFmtId="0" fontId="2" fillId="0" borderId="15" xfId="2" applyFont="1" applyBorder="1" applyAlignment="1">
      <alignment horizontal="center" textRotation="90" wrapText="1"/>
    </xf>
    <xf numFmtId="0" fontId="2" fillId="0" borderId="0" xfId="2" applyFont="1" applyAlignment="1"/>
    <xf numFmtId="0" fontId="2" fillId="0" borderId="3" xfId="2" applyFont="1" applyBorder="1" applyAlignment="1"/>
    <xf numFmtId="0" fontId="6" fillId="0" borderId="15" xfId="2" applyFont="1" applyBorder="1" applyAlignment="1">
      <alignment horizontal="center" textRotation="90" wrapText="1"/>
    </xf>
    <xf numFmtId="0" fontId="4" fillId="0" borderId="2" xfId="2" applyFont="1" applyBorder="1" applyAlignment="1">
      <alignment horizontal="right" vertical="top"/>
    </xf>
    <xf numFmtId="0" fontId="3" fillId="0" borderId="0" xfId="2" applyFont="1" applyAlignment="1">
      <alignment vertical="top"/>
    </xf>
    <xf numFmtId="0" fontId="0" fillId="0" borderId="0" xfId="0" applyAlignment="1"/>
    <xf numFmtId="0" fontId="6" fillId="0" borderId="8" xfId="2" applyFont="1" applyBorder="1" applyAlignment="1">
      <alignment horizontal="center" textRotation="90" wrapText="1"/>
    </xf>
    <xf numFmtId="0" fontId="6" fillId="0" borderId="14" xfId="2" applyFont="1" applyBorder="1" applyAlignment="1">
      <alignment horizontal="center" textRotation="90" wrapText="1"/>
    </xf>
    <xf numFmtId="0" fontId="6" fillId="0" borderId="18" xfId="2" applyFont="1" applyBorder="1" applyAlignment="1">
      <alignment horizontal="center" vertical="top"/>
    </xf>
    <xf numFmtId="0" fontId="4" fillId="0" borderId="2" xfId="2" applyFont="1" applyBorder="1" applyAlignment="1">
      <alignment vertical="top"/>
    </xf>
    <xf numFmtId="0" fontId="2" fillId="0" borderId="16" xfId="2" applyFont="1" applyBorder="1" applyAlignment="1">
      <alignment horizontal="center" textRotation="90" wrapText="1"/>
    </xf>
    <xf numFmtId="0" fontId="2" fillId="0" borderId="11" xfId="2" applyFont="1" applyBorder="1" applyAlignment="1">
      <alignment horizontal="center" textRotation="90" wrapText="1"/>
    </xf>
    <xf numFmtId="0" fontId="18" fillId="0" borderId="0" xfId="2" applyFont="1" applyFill="1" applyBorder="1" applyAlignment="1">
      <alignment horizontal="left"/>
    </xf>
    <xf numFmtId="0" fontId="18" fillId="0" borderId="0" xfId="2" applyFont="1" applyAlignment="1"/>
    <xf numFmtId="0" fontId="6" fillId="0" borderId="16" xfId="2" applyFont="1" applyBorder="1" applyAlignment="1">
      <alignment horizontal="center" textRotation="90" wrapText="1"/>
    </xf>
    <xf numFmtId="0" fontId="6" fillId="0" borderId="11" xfId="2" applyFont="1" applyBorder="1" applyAlignment="1">
      <alignment horizontal="center" textRotation="90" wrapText="1"/>
    </xf>
    <xf numFmtId="0" fontId="18" fillId="0" borderId="0" xfId="2" applyFont="1" applyBorder="1" applyAlignment="1"/>
    <xf numFmtId="0" fontId="17" fillId="0" borderId="0" xfId="6" applyFont="1" applyBorder="1" applyAlignment="1">
      <alignment horizontal="center" wrapText="1"/>
    </xf>
    <xf numFmtId="0" fontId="25" fillId="0" borderId="0" xfId="2" applyFont="1" applyBorder="1"/>
    <xf numFmtId="0" fontId="3" fillId="0" borderId="0" xfId="2" applyFont="1" applyBorder="1" applyAlignment="1">
      <alignment vertical="top"/>
    </xf>
    <xf numFmtId="0" fontId="6" fillId="0" borderId="3" xfId="2" applyFont="1" applyBorder="1" applyAlignment="1">
      <alignment vertical="top"/>
    </xf>
    <xf numFmtId="0" fontId="2" fillId="0" borderId="19" xfId="2" applyBorder="1" applyAlignment="1">
      <alignment vertical="top"/>
    </xf>
    <xf numFmtId="0" fontId="2" fillId="0" borderId="3" xfId="2" applyFont="1" applyFill="1" applyBorder="1" applyAlignment="1">
      <alignment wrapText="1"/>
    </xf>
    <xf numFmtId="0" fontId="2" fillId="0" borderId="0" xfId="2" applyFont="1" applyBorder="1" applyAlignment="1">
      <alignment wrapText="1"/>
    </xf>
    <xf numFmtId="0" fontId="2" fillId="0" borderId="0" xfId="2" applyAlignment="1">
      <alignment wrapText="1"/>
    </xf>
    <xf numFmtId="0" fontId="2" fillId="0" borderId="0" xfId="2" applyFont="1" applyBorder="1" applyAlignment="1">
      <alignment horizontal="left" wrapText="1"/>
    </xf>
    <xf numFmtId="0" fontId="6" fillId="0" borderId="18" xfId="2" applyFont="1" applyBorder="1" applyAlignment="1">
      <alignment horizontal="left" vertical="top"/>
    </xf>
    <xf numFmtId="0" fontId="2" fillId="0" borderId="0" xfId="2" applyFont="1" applyFill="1" applyBorder="1"/>
    <xf numFmtId="0" fontId="3" fillId="0" borderId="0" xfId="2" applyFont="1" applyFill="1" applyBorder="1" applyAlignment="1">
      <alignment vertical="top"/>
    </xf>
    <xf numFmtId="0" fontId="2" fillId="0" borderId="0" xfId="2" applyFill="1" applyAlignment="1"/>
    <xf numFmtId="0" fontId="6" fillId="0" borderId="0" xfId="2" applyFont="1" applyFill="1" applyBorder="1" applyAlignment="1">
      <alignment horizontal="left" vertical="top"/>
    </xf>
    <xf numFmtId="0" fontId="6" fillId="0" borderId="19" xfId="2" applyFont="1" applyFill="1" applyBorder="1" applyAlignment="1">
      <alignment horizontal="left" vertical="top"/>
    </xf>
    <xf numFmtId="0" fontId="2" fillId="0" borderId="3" xfId="2" applyFont="1" applyFill="1" applyBorder="1"/>
    <xf numFmtId="0" fontId="4" fillId="0" borderId="2" xfId="2" applyFont="1" applyFill="1" applyBorder="1" applyAlignment="1">
      <alignment vertical="top"/>
    </xf>
    <xf numFmtId="0" fontId="5" fillId="0" borderId="18" xfId="2" applyFont="1" applyBorder="1" applyAlignment="1">
      <alignment horizontal="left" vertical="top" wrapText="1"/>
    </xf>
    <xf numFmtId="0" fontId="3" fillId="0" borderId="0" xfId="2" applyFont="1" applyBorder="1" applyAlignment="1">
      <alignment vertical="top" wrapText="1"/>
    </xf>
    <xf numFmtId="0" fontId="2" fillId="0" borderId="3" xfId="2" applyFont="1" applyBorder="1" applyAlignment="1">
      <alignment wrapText="1"/>
    </xf>
    <xf numFmtId="0" fontId="6" fillId="0" borderId="3" xfId="2" applyFont="1" applyBorder="1" applyAlignment="1">
      <alignment horizontal="left" vertical="top"/>
    </xf>
    <xf numFmtId="0" fontId="6" fillId="0" borderId="19" xfId="2" applyFont="1" applyBorder="1" applyAlignment="1">
      <alignment vertical="top"/>
    </xf>
    <xf numFmtId="0" fontId="2" fillId="0" borderId="0" xfId="2" applyAlignment="1">
      <alignment vertical="top"/>
    </xf>
    <xf numFmtId="0" fontId="2" fillId="0" borderId="3" xfId="2" applyFont="1" applyBorder="1" applyAlignment="1">
      <alignment horizontal="left"/>
    </xf>
    <xf numFmtId="0" fontId="2" fillId="0" borderId="0" xfId="2" applyFont="1" applyBorder="1" applyAlignment="1">
      <alignment horizontal="left"/>
    </xf>
    <xf numFmtId="0" fontId="3" fillId="0" borderId="0" xfId="2" applyFont="1" applyBorder="1" applyAlignment="1">
      <alignment horizontal="left" vertical="top" wrapText="1"/>
    </xf>
    <xf numFmtId="0" fontId="2" fillId="0" borderId="3" xfId="2" applyFont="1" applyBorder="1" applyAlignment="1">
      <alignment horizontal="left" wrapText="1"/>
    </xf>
  </cellXfs>
  <cellStyles count="11">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4" xfId="5" xr:uid="{00000000-0005-0000-0000-000005000000}"/>
    <cellStyle name="Normal_Table 1.3" xfId="6" xr:uid="{00000000-0005-0000-0000-000006000000}"/>
    <cellStyle name="Note 2" xfId="7" xr:uid="{00000000-0005-0000-0000-000008000000}"/>
    <cellStyle name="Percent 2" xfId="8" xr:uid="{00000000-0005-0000-0000-000009000000}"/>
    <cellStyle name="Percent 2 2" xfId="9" xr:uid="{00000000-0005-0000-0000-00000A000000}"/>
    <cellStyle name="Percent 3"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2"/>
  <sheetViews>
    <sheetView workbookViewId="0">
      <selection activeCell="G15" sqref="G15"/>
    </sheetView>
  </sheetViews>
  <sheetFormatPr baseColWidth="10" defaultColWidth="8.83203125" defaultRowHeight="13" x14ac:dyDescent="0.15"/>
  <cols>
    <col min="1" max="1" customWidth="true" style="15" width="46.83203125" collapsed="false"/>
    <col min="2" max="4" customWidth="true" style="15" width="10.33203125" collapsed="false"/>
  </cols>
  <sheetData>
    <row r="1" spans="1:4" ht="15" customHeight="1" x14ac:dyDescent="0.15">
      <c r="A1" s="52" t="s">
        <v>158</v>
      </c>
      <c r="B1" s="6"/>
      <c r="C1" s="6"/>
      <c r="D1"/>
    </row>
    <row r="2" spans="1:4" ht="15" thickBot="1" x14ac:dyDescent="0.2">
      <c r="A2" s="7" t="s">
        <v>39</v>
      </c>
      <c r="B2" s="7"/>
      <c r="C2" s="7"/>
      <c r="D2"/>
    </row>
    <row r="3" spans="1:4" ht="15" thickTop="1" x14ac:dyDescent="0.15">
      <c r="A3" s="8" t="s">
        <v>40</v>
      </c>
      <c r="B3" s="8" t="s">
        <v>54</v>
      </c>
      <c r="C3" s="8"/>
      <c r="D3"/>
    </row>
    <row r="4" spans="1:4" ht="14" x14ac:dyDescent="0.15">
      <c r="A4" s="8" t="s">
        <v>41</v>
      </c>
      <c r="B4" s="8"/>
      <c r="C4" s="8"/>
      <c r="D4"/>
    </row>
    <row r="5" spans="1:4" ht="25.5" customHeight="1" thickBot="1" x14ac:dyDescent="0.2">
      <c r="A5" s="9"/>
      <c r="B5" s="17"/>
      <c r="C5" s="17"/>
      <c r="D5"/>
    </row>
    <row r="6" spans="1:4" ht="12.75" customHeight="1" x14ac:dyDescent="0.15">
      <c r="A6" s="10"/>
      <c r="B6" s="10"/>
      <c r="C6" s="10"/>
      <c r="D6"/>
    </row>
    <row r="7" spans="1:4" ht="14" x14ac:dyDescent="0.15">
      <c r="A7" s="11" t="s">
        <v>145</v>
      </c>
      <c r="B7" s="4" t="s">
        <v>0</v>
      </c>
      <c r="C7" s="22" t="s">
        <v>5</v>
      </c>
      <c r="D7"/>
    </row>
    <row r="8" spans="1:4" ht="14" x14ac:dyDescent="0.15">
      <c r="A8" s="12" t="s">
        <v>1</v>
      </c>
      <c r="B8" s="12">
        <f>C31</f>
        <v>2147</v>
      </c>
      <c r="C8" s="12"/>
      <c r="D8"/>
    </row>
    <row r="9" spans="1:4" ht="16" x14ac:dyDescent="0.15">
      <c r="A9" s="12" t="s">
        <v>52</v>
      </c>
      <c r="B9" s="12">
        <f>C32</f>
        <v>197</v>
      </c>
      <c r="C9" s="12"/>
      <c r="D9"/>
    </row>
    <row r="10" spans="1:4" ht="18.75" customHeight="1" x14ac:dyDescent="0.15">
      <c r="A10" s="12" t="s">
        <v>2</v>
      </c>
      <c r="B10" s="12">
        <f>B8-B9</f>
        <v>1950</v>
      </c>
      <c r="C10" s="12"/>
      <c r="D10"/>
    </row>
    <row r="11" spans="1:4" ht="21.75" customHeight="1" x14ac:dyDescent="0.15">
      <c r="A11" s="12" t="s">
        <v>3</v>
      </c>
      <c r="B11" s="12">
        <v>0</v>
      </c>
      <c r="C11" s="12"/>
      <c r="D11"/>
    </row>
    <row r="12" spans="1:4" ht="13.5" customHeight="1" x14ac:dyDescent="0.15">
      <c r="A12" s="12" t="s">
        <v>4</v>
      </c>
      <c r="B12" s="12">
        <f>B10+B11</f>
        <v>1950</v>
      </c>
      <c r="C12" s="12"/>
      <c r="D12"/>
    </row>
    <row r="13" spans="1:4" x14ac:dyDescent="0.15">
      <c r="A13" s="12"/>
      <c r="B13" s="12"/>
      <c r="C13" s="12"/>
      <c r="D13"/>
    </row>
    <row r="14" spans="1:4" ht="14" x14ac:dyDescent="0.15">
      <c r="A14" s="13" t="s">
        <v>6</v>
      </c>
      <c r="B14" s="13"/>
      <c r="C14" s="13"/>
      <c r="D14"/>
    </row>
    <row r="15" spans="1:4" ht="16" x14ac:dyDescent="0.15">
      <c r="A15" s="12" t="s">
        <v>53</v>
      </c>
      <c r="B15" s="12">
        <f>C34</f>
        <v>1224</v>
      </c>
      <c r="C15" s="20">
        <f t="shared" ref="C15:C23" si="0">(B15/$B$12)*100</f>
        <v>62.769230769230766</v>
      </c>
      <c r="D15"/>
    </row>
    <row r="16" spans="1:4" ht="16" x14ac:dyDescent="0.15">
      <c r="A16" s="12" t="s">
        <v>71</v>
      </c>
      <c r="B16" s="12">
        <f>C35</f>
        <v>967</v>
      </c>
      <c r="C16" s="20">
        <f t="shared" si="0"/>
        <v>49.589743589743591</v>
      </c>
      <c r="D16"/>
    </row>
    <row r="17" spans="1:42" ht="16" x14ac:dyDescent="0.15">
      <c r="A17" s="12" t="s">
        <v>72</v>
      </c>
      <c r="B17" s="12">
        <f>C36</f>
        <v>838</v>
      </c>
      <c r="C17" s="20">
        <f t="shared" si="0"/>
        <v>42.974358974358971</v>
      </c>
      <c r="D17"/>
    </row>
    <row r="18" spans="1:42" ht="14" x14ac:dyDescent="0.15">
      <c r="A18" s="12" t="s">
        <v>7</v>
      </c>
      <c r="B18" s="12">
        <f>SUM(B19:B23)</f>
        <v>726</v>
      </c>
      <c r="C18" s="20">
        <f t="shared" si="0"/>
        <v>37.230769230769226</v>
      </c>
      <c r="D18"/>
    </row>
    <row r="19" spans="1:42" ht="14" x14ac:dyDescent="0.15">
      <c r="A19" s="12" t="s">
        <v>66</v>
      </c>
      <c r="B19" s="12">
        <f>C37</f>
        <v>79</v>
      </c>
      <c r="C19" s="20">
        <f t="shared" si="0"/>
        <v>4.0512820512820511</v>
      </c>
      <c r="D19"/>
    </row>
    <row r="20" spans="1:42" ht="14" x14ac:dyDescent="0.15">
      <c r="A20" s="12" t="s">
        <v>67</v>
      </c>
      <c r="B20" s="12">
        <f>C38</f>
        <v>30</v>
      </c>
      <c r="C20" s="20">
        <f t="shared" si="0"/>
        <v>1.5384615384615385</v>
      </c>
      <c r="D20"/>
    </row>
    <row r="21" spans="1:42" ht="14" x14ac:dyDescent="0.15">
      <c r="A21" s="12" t="s">
        <v>68</v>
      </c>
      <c r="B21" s="12">
        <f>C39</f>
        <v>494</v>
      </c>
      <c r="C21" s="20">
        <f t="shared" si="0"/>
        <v>25.333333333333336</v>
      </c>
      <c r="D21"/>
    </row>
    <row r="22" spans="1:42" ht="14" x14ac:dyDescent="0.15">
      <c r="A22" s="12" t="s">
        <v>69</v>
      </c>
      <c r="B22" s="15">
        <f>C40</f>
        <v>120</v>
      </c>
      <c r="C22" s="20">
        <f t="shared" si="0"/>
        <v>6.1538461538461542</v>
      </c>
      <c r="D22"/>
    </row>
    <row r="23" spans="1:42" ht="15" thickBot="1" x14ac:dyDescent="0.2">
      <c r="A23" s="14" t="s">
        <v>70</v>
      </c>
      <c r="B23" s="14">
        <f>C41</f>
        <v>3</v>
      </c>
      <c r="C23" s="21">
        <f t="shared" si="0"/>
        <v>0.15384615384615385</v>
      </c>
      <c r="D23"/>
    </row>
    <row r="24" spans="1:42" ht="15" thickTop="1" thickBot="1" x14ac:dyDescent="0.2">
      <c r="A24" s="9"/>
      <c r="B24" s="17"/>
      <c r="C24" s="17"/>
      <c r="D24"/>
    </row>
    <row r="25" spans="1:42" x14ac:dyDescent="0.15">
      <c r="A25" s="10"/>
      <c r="B25" s="10"/>
      <c r="C25" s="10"/>
      <c r="D25"/>
    </row>
    <row r="26" spans="1:42" ht="14.25" customHeight="1" x14ac:dyDescent="0.15">
      <c r="B26" s="12"/>
      <c r="C26" s="12"/>
      <c r="D26" s="12"/>
      <c r="E26" s="5"/>
      <c r="F26" s="5"/>
      <c r="G26" s="5"/>
      <c r="H26" s="5"/>
      <c r="I26" s="5"/>
      <c r="J26" s="5"/>
      <c r="K26" s="18"/>
      <c r="L26" s="18"/>
      <c r="M26" s="18"/>
      <c r="N26" s="18"/>
      <c r="O26" s="5"/>
      <c r="P26" s="18"/>
      <c r="Q26" s="18"/>
      <c r="R26" s="18"/>
      <c r="S26" s="18"/>
      <c r="T26" s="18"/>
      <c r="U26" s="5"/>
      <c r="V26" s="18"/>
      <c r="W26" s="18"/>
      <c r="X26" s="5"/>
      <c r="Y26" s="5"/>
      <c r="Z26" s="5"/>
      <c r="AA26" s="18"/>
      <c r="AB26" s="18"/>
      <c r="AC26" s="5"/>
      <c r="AD26" s="5"/>
      <c r="AE26" s="5"/>
      <c r="AF26" s="5"/>
      <c r="AG26" s="5"/>
      <c r="AH26" s="18"/>
      <c r="AI26" s="18"/>
      <c r="AJ26" s="5"/>
      <c r="AK26" s="5"/>
      <c r="AL26" s="5"/>
      <c r="AM26" s="19"/>
      <c r="AN26" s="19"/>
      <c r="AO26" s="19"/>
      <c r="AP26" s="19"/>
    </row>
    <row r="27" spans="1:42" x14ac:dyDescent="0.15">
      <c r="B27" s="12"/>
      <c r="C27" s="12"/>
      <c r="D27" s="12"/>
      <c r="E27" s="5"/>
      <c r="F27" s="5"/>
      <c r="G27" s="5"/>
      <c r="H27" s="5"/>
      <c r="I27" s="5"/>
      <c r="J27" s="5"/>
      <c r="K27" s="18"/>
      <c r="L27" s="18"/>
      <c r="M27" s="18"/>
      <c r="N27" s="18"/>
      <c r="O27" s="5"/>
      <c r="P27" s="18"/>
      <c r="Q27" s="18"/>
      <c r="R27" s="18"/>
      <c r="S27" s="18"/>
      <c r="T27" s="18"/>
      <c r="U27" s="5"/>
      <c r="V27" s="18"/>
      <c r="W27" s="18"/>
      <c r="X27" s="5"/>
      <c r="Y27" s="5"/>
      <c r="Z27" s="5"/>
      <c r="AA27" s="18"/>
      <c r="AB27" s="18"/>
      <c r="AC27" s="5"/>
      <c r="AD27" s="5"/>
      <c r="AE27" s="5"/>
      <c r="AF27" s="5"/>
      <c r="AG27" s="5"/>
      <c r="AH27" s="18"/>
      <c r="AI27" s="18"/>
      <c r="AJ27" s="5"/>
      <c r="AK27" s="5"/>
      <c r="AL27" s="5"/>
      <c r="AM27" s="19"/>
      <c r="AN27" s="19"/>
      <c r="AO27" s="19"/>
      <c r="AP27" s="19"/>
    </row>
    <row r="28" spans="1:42" x14ac:dyDescent="0.15">
      <c r="A28" s="12"/>
    </row>
    <row r="29" spans="1:42" x14ac:dyDescent="0.15">
      <c r="A29" s="16" t="s">
        <v>9</v>
      </c>
      <c r="B29" s="15" t="s">
        <v>140</v>
      </c>
    </row>
    <row r="30" spans="1:42" x14ac:dyDescent="0.15">
      <c r="B30" s="15" t="s">
        <v>141</v>
      </c>
      <c r="C30" s="51" t="s">
        <v>142</v>
      </c>
      <c r="D30" s="15" t="s">
        <v>157</v>
      </c>
      <c r="E30" t="s">
        <v>143</v>
      </c>
      <c r="F30" t="s">
        <v>144</v>
      </c>
    </row>
    <row r="31" spans="1:42" x14ac:dyDescent="0.15">
      <c r="A31" s="15" t="s">
        <v>55</v>
      </c>
      <c r="B31" s="15">
        <v>2831</v>
      </c>
      <c r="C31" s="51">
        <v>2147</v>
      </c>
      <c r="D31" s="15">
        <v>2610</v>
      </c>
      <c r="E31">
        <v>4312</v>
      </c>
      <c r="F31">
        <v>768</v>
      </c>
    </row>
    <row r="32" spans="1:42" x14ac:dyDescent="0.15">
      <c r="A32" s="15" t="s">
        <v>56</v>
      </c>
      <c r="B32" s="15">
        <v>268</v>
      </c>
      <c r="C32" s="51">
        <v>197</v>
      </c>
      <c r="D32" s="15">
        <v>233</v>
      </c>
      <c r="E32">
        <v>276</v>
      </c>
      <c r="F32">
        <v>80</v>
      </c>
    </row>
    <row r="33" spans="1:6" x14ac:dyDescent="0.15">
      <c r="A33" s="15" t="s">
        <v>126</v>
      </c>
      <c r="B33" s="15" t="s">
        <v>9</v>
      </c>
      <c r="C33" s="51" t="s">
        <v>9</v>
      </c>
      <c r="D33" s="15" t="s">
        <v>9</v>
      </c>
      <c r="E33" t="s">
        <v>9</v>
      </c>
      <c r="F33" t="s">
        <v>9</v>
      </c>
    </row>
    <row r="34" spans="1:6" x14ac:dyDescent="0.15">
      <c r="A34" s="15" t="s">
        <v>57</v>
      </c>
      <c r="B34" s="15">
        <v>1658</v>
      </c>
      <c r="C34" s="51">
        <v>1224</v>
      </c>
      <c r="D34" s="15">
        <v>1525</v>
      </c>
      <c r="E34">
        <v>711</v>
      </c>
      <c r="F34">
        <v>465</v>
      </c>
    </row>
    <row r="35" spans="1:6" x14ac:dyDescent="0.15">
      <c r="A35" s="15" t="s">
        <v>58</v>
      </c>
      <c r="B35" s="15">
        <v>1316</v>
      </c>
      <c r="C35" s="51">
        <v>967</v>
      </c>
      <c r="D35" s="15">
        <v>1211</v>
      </c>
      <c r="E35">
        <v>709</v>
      </c>
      <c r="F35">
        <v>359</v>
      </c>
    </row>
    <row r="36" spans="1:6" x14ac:dyDescent="0.15">
      <c r="A36" s="15" t="s">
        <v>59</v>
      </c>
      <c r="B36" s="15">
        <v>1192</v>
      </c>
      <c r="C36" s="51">
        <v>838</v>
      </c>
      <c r="D36" s="15">
        <v>1095</v>
      </c>
      <c r="E36">
        <v>658</v>
      </c>
      <c r="F36">
        <v>301</v>
      </c>
    </row>
    <row r="37" spans="1:6" x14ac:dyDescent="0.15">
      <c r="A37" s="15" t="s">
        <v>60</v>
      </c>
      <c r="B37" s="15">
        <v>114</v>
      </c>
      <c r="C37" s="51">
        <v>79</v>
      </c>
      <c r="D37" s="15">
        <v>95</v>
      </c>
      <c r="E37">
        <v>25</v>
      </c>
      <c r="F37">
        <v>25</v>
      </c>
    </row>
    <row r="38" spans="1:6" x14ac:dyDescent="0.15">
      <c r="A38" s="15" t="s">
        <v>61</v>
      </c>
      <c r="B38" s="15">
        <v>30</v>
      </c>
      <c r="C38" s="51">
        <v>30</v>
      </c>
      <c r="D38" s="15">
        <v>26</v>
      </c>
      <c r="E38">
        <v>31</v>
      </c>
      <c r="F38">
        <v>8</v>
      </c>
    </row>
    <row r="39" spans="1:6" x14ac:dyDescent="0.15">
      <c r="A39" s="15" t="s">
        <v>62</v>
      </c>
      <c r="B39" s="15">
        <v>605</v>
      </c>
      <c r="C39" s="51">
        <v>494</v>
      </c>
      <c r="D39" s="15">
        <v>574</v>
      </c>
      <c r="E39">
        <v>222</v>
      </c>
      <c r="F39">
        <v>136</v>
      </c>
    </row>
    <row r="40" spans="1:6" x14ac:dyDescent="0.15">
      <c r="A40" s="15" t="s">
        <v>63</v>
      </c>
      <c r="B40" s="15">
        <v>155</v>
      </c>
      <c r="C40" s="51">
        <v>120</v>
      </c>
      <c r="D40" s="15">
        <v>153</v>
      </c>
      <c r="E40">
        <v>25</v>
      </c>
      <c r="F40">
        <v>54</v>
      </c>
    </row>
    <row r="41" spans="1:6" x14ac:dyDescent="0.15">
      <c r="A41" s="15" t="s">
        <v>64</v>
      </c>
      <c r="B41" s="15">
        <v>1</v>
      </c>
      <c r="C41" s="51">
        <v>3</v>
      </c>
      <c r="D41" s="15">
        <v>3</v>
      </c>
      <c r="E41">
        <v>10</v>
      </c>
      <c r="F41" t="s">
        <v>9</v>
      </c>
    </row>
    <row r="42" spans="1:6" x14ac:dyDescent="0.15">
      <c r="A42" s="15" t="s">
        <v>65</v>
      </c>
      <c r="B42" s="15" t="s">
        <v>9</v>
      </c>
      <c r="C42" s="15" t="s">
        <v>9</v>
      </c>
      <c r="D42" s="15" t="s">
        <v>9</v>
      </c>
      <c r="E42">
        <v>3011</v>
      </c>
      <c r="F42" t="s">
        <v>9</v>
      </c>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9"/>
  <sheetViews>
    <sheetView zoomScaleNormal="100" workbookViewId="0">
      <selection activeCell="J7" sqref="J7"/>
    </sheetView>
  </sheetViews>
  <sheetFormatPr baseColWidth="10" defaultColWidth="9.1640625" defaultRowHeight="13" x14ac:dyDescent="0.15"/>
  <cols>
    <col min="1" max="1" customWidth="true" style="121" width="25.5" collapsed="false"/>
    <col min="2" max="9" customWidth="true" style="232" width="8.6640625" collapsed="false"/>
    <col min="10" max="16384" style="228" width="9.1640625" collapsed="false"/>
  </cols>
  <sheetData>
    <row r="1" spans="1:10" s="220" customFormat="1" ht="20.25" customHeight="1" x14ac:dyDescent="0.15">
      <c r="A1" s="317" t="s">
        <v>256</v>
      </c>
      <c r="B1" s="318"/>
      <c r="C1" s="318"/>
      <c r="D1" s="318"/>
      <c r="E1" s="318"/>
      <c r="F1" s="318"/>
      <c r="G1" s="318"/>
      <c r="H1" s="318"/>
      <c r="I1" s="318"/>
    </row>
    <row r="2" spans="1:10" s="222" customFormat="1" ht="17.25" customHeight="1" thickBot="1" x14ac:dyDescent="0.2">
      <c r="A2" s="322" t="s">
        <v>257</v>
      </c>
      <c r="B2" s="322"/>
      <c r="C2" s="322"/>
      <c r="D2" s="322"/>
      <c r="E2" s="221"/>
      <c r="F2" s="221"/>
      <c r="G2" s="221"/>
      <c r="H2" s="221"/>
      <c r="I2" s="268">
        <v>2019</v>
      </c>
    </row>
    <row r="3" spans="1:10" s="122" customFormat="1" ht="17.25" customHeight="1" x14ac:dyDescent="0.15">
      <c r="A3" s="319" t="s">
        <v>74</v>
      </c>
      <c r="B3" s="320" t="s">
        <v>130</v>
      </c>
      <c r="C3" s="320"/>
      <c r="D3" s="320"/>
      <c r="E3" s="320"/>
      <c r="F3" s="320"/>
      <c r="G3" s="320"/>
      <c r="H3" s="320"/>
      <c r="I3" s="223" t="s">
        <v>10</v>
      </c>
    </row>
    <row r="4" spans="1:10" s="122" customFormat="1" ht="20.25" customHeight="1" x14ac:dyDescent="0.15">
      <c r="A4" s="320"/>
      <c r="B4" s="224" t="s">
        <v>246</v>
      </c>
      <c r="C4" s="224" t="s">
        <v>247</v>
      </c>
      <c r="D4" s="224" t="s">
        <v>248</v>
      </c>
      <c r="E4" s="224" t="s">
        <v>249</v>
      </c>
      <c r="F4" s="224" t="s">
        <v>250</v>
      </c>
      <c r="G4" s="224" t="s">
        <v>251</v>
      </c>
      <c r="H4" s="224" t="s">
        <v>131</v>
      </c>
      <c r="I4" s="225"/>
    </row>
    <row r="5" spans="1:10" s="122" customFormat="1" ht="13.5" customHeight="1" x14ac:dyDescent="0.15">
      <c r="A5" s="155"/>
      <c r="B5" s="226" t="s">
        <v>5</v>
      </c>
      <c r="C5" s="226" t="s">
        <v>5</v>
      </c>
      <c r="D5" s="226" t="s">
        <v>5</v>
      </c>
      <c r="E5" s="226" t="s">
        <v>5</v>
      </c>
      <c r="F5" s="226" t="s">
        <v>5</v>
      </c>
      <c r="G5" s="226" t="s">
        <v>5</v>
      </c>
      <c r="H5" s="226" t="s">
        <v>5</v>
      </c>
      <c r="I5" s="226" t="s">
        <v>5</v>
      </c>
    </row>
    <row r="6" spans="1:10" s="122" customFormat="1" ht="13.5" customHeight="1" x14ac:dyDescent="0.15">
      <c r="A6" s="210" t="s">
        <v>17</v>
      </c>
      <c r="B6" s="121"/>
      <c r="C6" s="121"/>
      <c r="D6" s="121"/>
      <c r="E6" s="121"/>
      <c r="F6" s="121"/>
      <c r="G6" s="121"/>
      <c r="H6" s="121"/>
      <c r="I6" s="121"/>
    </row>
    <row r="7" spans="1:10" s="122" customFormat="1" ht="13.5" customHeight="1" x14ac:dyDescent="0.15">
      <c r="A7" s="121" t="s">
        <v>17</v>
      </c>
      <c r="B7" s="176">
        <v>69.097222222222229</v>
      </c>
      <c r="C7" s="176">
        <v>91.315136476426801</v>
      </c>
      <c r="D7" s="176">
        <v>94.339622641509436</v>
      </c>
      <c r="E7" s="176">
        <v>89.768339768339771</v>
      </c>
      <c r="F7" s="176">
        <v>89.748201438848923</v>
      </c>
      <c r="G7" s="176">
        <v>95.615866388308973</v>
      </c>
      <c r="H7" s="176">
        <v>96.994535519125677</v>
      </c>
      <c r="I7" s="176">
        <v>90.441661173368487</v>
      </c>
      <c r="J7" s="227"/>
    </row>
    <row r="8" spans="1:10" s="122" customFormat="1" ht="13.5" customHeight="1" x14ac:dyDescent="0.15">
      <c r="A8" s="121" t="s">
        <v>132</v>
      </c>
      <c r="B8" s="176">
        <v>30.902777777777779</v>
      </c>
      <c r="C8" s="176">
        <v>8.6848635235732008</v>
      </c>
      <c r="D8" s="176">
        <v>5.6603773584905657</v>
      </c>
      <c r="E8" s="176">
        <v>10.231660231660232</v>
      </c>
      <c r="F8" s="176">
        <v>10.251798561151078</v>
      </c>
      <c r="G8" s="176">
        <v>4.3841336116910226</v>
      </c>
      <c r="H8" s="176">
        <v>3.0054644808743167</v>
      </c>
      <c r="I8" s="176">
        <v>9.558338826631509</v>
      </c>
      <c r="J8" s="227"/>
    </row>
    <row r="9" spans="1:10" ht="13.5" customHeight="1" x14ac:dyDescent="0.15">
      <c r="B9" s="228"/>
      <c r="C9" s="228"/>
      <c r="D9" s="228"/>
      <c r="E9" s="228"/>
      <c r="F9" s="228"/>
      <c r="G9" s="228"/>
      <c r="H9" s="228"/>
      <c r="I9" s="228"/>
    </row>
    <row r="10" spans="1:10" ht="13.5" customHeight="1" x14ac:dyDescent="0.15">
      <c r="A10" s="210" t="s">
        <v>77</v>
      </c>
      <c r="B10" s="229"/>
      <c r="C10" s="229"/>
      <c r="D10" s="229"/>
      <c r="E10" s="229"/>
      <c r="F10" s="229"/>
      <c r="G10" s="229"/>
      <c r="H10" s="229"/>
      <c r="I10" s="229"/>
    </row>
    <row r="11" spans="1:10" ht="13.5" customHeight="1" x14ac:dyDescent="0.15">
      <c r="A11" s="121" t="s">
        <v>133</v>
      </c>
      <c r="B11" s="176">
        <v>59.375</v>
      </c>
      <c r="C11" s="176">
        <v>73.945409429280403</v>
      </c>
      <c r="D11" s="176">
        <v>78.301886792452834</v>
      </c>
      <c r="E11" s="176">
        <v>74.51737451737452</v>
      </c>
      <c r="F11" s="176">
        <v>74.82014388489209</v>
      </c>
      <c r="G11" s="176">
        <v>77.035490605427981</v>
      </c>
      <c r="H11" s="176">
        <v>69.125683060109296</v>
      </c>
      <c r="I11" s="176">
        <v>73.335530652603822</v>
      </c>
      <c r="J11" s="230"/>
    </row>
    <row r="12" spans="1:10" ht="13.5" customHeight="1" x14ac:dyDescent="0.15">
      <c r="A12" s="121" t="s">
        <v>134</v>
      </c>
      <c r="B12" s="176">
        <v>6.5972222222222223</v>
      </c>
      <c r="C12" s="176">
        <v>11.166253101736972</v>
      </c>
      <c r="D12" s="176">
        <v>13.443396226415095</v>
      </c>
      <c r="E12" s="176">
        <v>11.389961389961391</v>
      </c>
      <c r="F12" s="176">
        <v>10.791366906474821</v>
      </c>
      <c r="G12" s="176">
        <v>11.273486430062631</v>
      </c>
      <c r="H12" s="176">
        <v>10.928961748633879</v>
      </c>
      <c r="I12" s="176">
        <v>11.008569545154911</v>
      </c>
      <c r="J12" s="230"/>
    </row>
    <row r="13" spans="1:10" ht="13.5" customHeight="1" x14ac:dyDescent="0.15">
      <c r="A13" s="121" t="s">
        <v>294</v>
      </c>
      <c r="B13" s="176">
        <v>3.125</v>
      </c>
      <c r="C13" s="176">
        <v>5.9553349875930524</v>
      </c>
      <c r="D13" s="176">
        <v>2.5943396226415096</v>
      </c>
      <c r="E13" s="176">
        <v>3.6679536679536682</v>
      </c>
      <c r="F13" s="176">
        <v>3.9568345323741005</v>
      </c>
      <c r="G13" s="176">
        <v>6.6805845511482254</v>
      </c>
      <c r="H13" s="176">
        <v>14.480874316939891</v>
      </c>
      <c r="I13" s="176">
        <v>5.6031641397495058</v>
      </c>
      <c r="J13" s="230"/>
    </row>
    <row r="14" spans="1:10" ht="13.5" customHeight="1" x14ac:dyDescent="0.15">
      <c r="A14" s="121" t="s">
        <v>307</v>
      </c>
      <c r="B14" s="176">
        <v>0</v>
      </c>
      <c r="C14" s="176">
        <v>0.24813895781637718</v>
      </c>
      <c r="D14" s="176">
        <v>0</v>
      </c>
      <c r="E14" s="176">
        <v>0.19305019305019305</v>
      </c>
      <c r="F14" s="176">
        <v>0.17985611510791366</v>
      </c>
      <c r="G14" s="176">
        <v>0.62630480167014613</v>
      </c>
      <c r="H14" s="176">
        <v>2.459016393442623</v>
      </c>
      <c r="I14" s="176">
        <v>0.49439683586025052</v>
      </c>
      <c r="J14" s="230"/>
    </row>
    <row r="15" spans="1:10" ht="13.5" customHeight="1" x14ac:dyDescent="0.15">
      <c r="A15" s="121" t="s">
        <v>308</v>
      </c>
      <c r="B15" s="176">
        <v>30.902777777777779</v>
      </c>
      <c r="C15" s="176">
        <v>8.6848635235732008</v>
      </c>
      <c r="D15" s="176">
        <v>5.6603773584905657</v>
      </c>
      <c r="E15" s="176">
        <v>10.231660231660232</v>
      </c>
      <c r="F15" s="176">
        <v>10.251798561151078</v>
      </c>
      <c r="G15" s="176">
        <v>4.3841336116910226</v>
      </c>
      <c r="H15" s="176">
        <v>3.0054644808743167</v>
      </c>
      <c r="I15" s="176">
        <v>9.558338826631509</v>
      </c>
      <c r="J15" s="230"/>
    </row>
    <row r="16" spans="1:10" ht="13.5" customHeight="1" x14ac:dyDescent="0.15">
      <c r="B16" s="228"/>
      <c r="C16" s="228"/>
      <c r="D16" s="228"/>
      <c r="E16" s="228"/>
      <c r="F16" s="228"/>
      <c r="G16" s="228"/>
      <c r="H16" s="228"/>
      <c r="I16" s="228"/>
    </row>
    <row r="17" spans="1:10" ht="13.5" customHeight="1" x14ac:dyDescent="0.15">
      <c r="A17" s="210" t="s">
        <v>78</v>
      </c>
      <c r="B17" s="229"/>
      <c r="C17" s="229"/>
      <c r="D17" s="229"/>
      <c r="E17" s="229"/>
      <c r="F17" s="229"/>
      <c r="G17" s="229"/>
      <c r="H17" s="229"/>
      <c r="I17" s="229"/>
    </row>
    <row r="18" spans="1:10" ht="13.5" customHeight="1" x14ac:dyDescent="0.15">
      <c r="A18" s="121" t="s">
        <v>133</v>
      </c>
      <c r="B18" s="176">
        <v>58.333333333333336</v>
      </c>
      <c r="C18" s="176">
        <v>72.952853598014883</v>
      </c>
      <c r="D18" s="176">
        <v>74.056603773584911</v>
      </c>
      <c r="E18" s="176">
        <v>72.39382239382239</v>
      </c>
      <c r="F18" s="176">
        <v>72.661870503597129</v>
      </c>
      <c r="G18" s="176">
        <v>74.739039665970779</v>
      </c>
      <c r="H18" s="176">
        <v>68.579234972677597</v>
      </c>
      <c r="I18" s="176">
        <v>71.324983520105476</v>
      </c>
      <c r="J18" s="230"/>
    </row>
    <row r="19" spans="1:10" ht="13.5" customHeight="1" x14ac:dyDescent="0.15">
      <c r="A19" s="121" t="s">
        <v>134</v>
      </c>
      <c r="B19" s="176">
        <v>7.291666666666667</v>
      </c>
      <c r="C19" s="176">
        <v>11.662531017369727</v>
      </c>
      <c r="D19" s="176">
        <v>15.330188679245284</v>
      </c>
      <c r="E19" s="176">
        <v>13.127413127413128</v>
      </c>
      <c r="F19" s="176">
        <v>12.589928057553957</v>
      </c>
      <c r="G19" s="176">
        <v>12.734864300626304</v>
      </c>
      <c r="H19" s="176">
        <v>12.021857923497267</v>
      </c>
      <c r="I19" s="176">
        <v>12.392880685563613</v>
      </c>
      <c r="J19" s="230"/>
    </row>
    <row r="20" spans="1:10" ht="13.5" customHeight="1" x14ac:dyDescent="0.15">
      <c r="A20" s="121" t="s">
        <v>294</v>
      </c>
      <c r="B20" s="176">
        <v>3.4722222222222223</v>
      </c>
      <c r="C20" s="176">
        <v>6.4516129032258061</v>
      </c>
      <c r="D20" s="176">
        <v>4.9528301886792452</v>
      </c>
      <c r="E20" s="176">
        <v>3.8610038610038608</v>
      </c>
      <c r="F20" s="176">
        <v>4.3165467625899279</v>
      </c>
      <c r="G20" s="176">
        <v>6.8893528183716075</v>
      </c>
      <c r="H20" s="176">
        <v>14.207650273224044</v>
      </c>
      <c r="I20" s="176">
        <v>6.1305207646671063</v>
      </c>
      <c r="J20" s="230"/>
    </row>
    <row r="21" spans="1:10" ht="13.5" customHeight="1" x14ac:dyDescent="0.15">
      <c r="A21" s="121" t="s">
        <v>307</v>
      </c>
      <c r="B21" s="176">
        <v>0</v>
      </c>
      <c r="C21" s="176">
        <v>0.24813895781637718</v>
      </c>
      <c r="D21" s="176">
        <v>0</v>
      </c>
      <c r="E21" s="176">
        <v>0.38610038610038611</v>
      </c>
      <c r="F21" s="176">
        <v>0.17985611510791366</v>
      </c>
      <c r="G21" s="176">
        <v>1.2526096033402923</v>
      </c>
      <c r="H21" s="176">
        <v>2.1857923497267762</v>
      </c>
      <c r="I21" s="176">
        <v>0.59327620303230055</v>
      </c>
      <c r="J21" s="230"/>
    </row>
    <row r="22" spans="1:10" ht="13.5" customHeight="1" x14ac:dyDescent="0.15">
      <c r="A22" s="121" t="s">
        <v>308</v>
      </c>
      <c r="B22" s="176">
        <v>30.902777777777779</v>
      </c>
      <c r="C22" s="176">
        <v>8.6848635235732008</v>
      </c>
      <c r="D22" s="176">
        <v>5.6603773584905657</v>
      </c>
      <c r="E22" s="176">
        <v>10.231660231660232</v>
      </c>
      <c r="F22" s="176">
        <v>10.251798561151078</v>
      </c>
      <c r="G22" s="176">
        <v>4.3841336116910226</v>
      </c>
      <c r="H22" s="176">
        <v>3.0054644808743167</v>
      </c>
      <c r="I22" s="176">
        <v>9.558338826631509</v>
      </c>
      <c r="J22" s="230"/>
    </row>
    <row r="23" spans="1:10" ht="13.5" customHeight="1" x14ac:dyDescent="0.15">
      <c r="B23" s="228"/>
      <c r="C23" s="228"/>
      <c r="D23" s="228"/>
      <c r="E23" s="228"/>
      <c r="F23" s="228"/>
      <c r="G23" s="228"/>
      <c r="H23" s="228"/>
      <c r="I23" s="228"/>
    </row>
    <row r="24" spans="1:10" ht="13.5" customHeight="1" x14ac:dyDescent="0.15">
      <c r="A24" s="231" t="s">
        <v>252</v>
      </c>
      <c r="B24" s="229"/>
      <c r="C24" s="229"/>
      <c r="D24" s="229"/>
      <c r="E24" s="229"/>
      <c r="F24" s="229"/>
      <c r="G24" s="229"/>
      <c r="H24" s="229"/>
      <c r="I24" s="229"/>
    </row>
    <row r="25" spans="1:10" ht="13.5" customHeight="1" x14ac:dyDescent="0.15">
      <c r="A25" s="121" t="s">
        <v>299</v>
      </c>
      <c r="B25" s="176">
        <v>74.528301886792448</v>
      </c>
      <c r="C25" s="176">
        <v>92.805755395683448</v>
      </c>
      <c r="D25" s="176">
        <v>96.402877697841731</v>
      </c>
      <c r="E25" s="176">
        <v>89.937106918238996</v>
      </c>
      <c r="F25" s="176">
        <v>87.309644670050758</v>
      </c>
      <c r="G25" s="176">
        <v>92.957746478873233</v>
      </c>
      <c r="H25" s="176">
        <v>98.333333333333329</v>
      </c>
      <c r="I25" s="176">
        <v>90.518962075848307</v>
      </c>
    </row>
    <row r="26" spans="1:10" ht="13.5" customHeight="1" x14ac:dyDescent="0.15">
      <c r="A26" s="121" t="s">
        <v>300</v>
      </c>
      <c r="B26" s="176">
        <v>62.264150943396224</v>
      </c>
      <c r="C26" s="176">
        <v>73.381294964028783</v>
      </c>
      <c r="D26" s="176">
        <v>78.417266187050359</v>
      </c>
      <c r="E26" s="176">
        <v>74.213836477987428</v>
      </c>
      <c r="F26" s="176">
        <v>77.157360406091371</v>
      </c>
      <c r="G26" s="176">
        <v>78.873239436619713</v>
      </c>
      <c r="H26" s="176">
        <v>75.833333333333329</v>
      </c>
      <c r="I26" s="176">
        <v>74.850299401197603</v>
      </c>
      <c r="J26" s="230"/>
    </row>
    <row r="27" spans="1:10" ht="13.5" customHeight="1" x14ac:dyDescent="0.15">
      <c r="A27" s="121" t="s">
        <v>312</v>
      </c>
      <c r="B27" s="176">
        <v>37.735849056603776</v>
      </c>
      <c r="C27" s="176">
        <v>26.618705035971225</v>
      </c>
      <c r="D27" s="176">
        <v>21.582733812949641</v>
      </c>
      <c r="E27" s="176">
        <v>25.786163522012583</v>
      </c>
      <c r="F27" s="176">
        <v>22.842639593908633</v>
      </c>
      <c r="G27" s="176">
        <v>21.126760563380287</v>
      </c>
      <c r="H27" s="176">
        <v>24.166666666666671</v>
      </c>
      <c r="I27" s="176">
        <v>25.149700598802394</v>
      </c>
      <c r="J27" s="230"/>
    </row>
    <row r="28" spans="1:10" ht="13.5" customHeight="1" x14ac:dyDescent="0.15">
      <c r="B28" s="229"/>
      <c r="C28" s="229"/>
      <c r="D28" s="229"/>
      <c r="E28" s="229"/>
      <c r="F28" s="229"/>
      <c r="G28" s="229"/>
      <c r="H28" s="229"/>
      <c r="I28" s="229"/>
    </row>
    <row r="29" spans="1:10" ht="13.5" customHeight="1" x14ac:dyDescent="0.15">
      <c r="A29" s="210" t="s">
        <v>239</v>
      </c>
      <c r="B29" s="229"/>
      <c r="C29" s="229"/>
      <c r="D29" s="229"/>
      <c r="E29" s="229"/>
      <c r="F29" s="229"/>
      <c r="G29" s="229"/>
      <c r="H29" s="229"/>
      <c r="I29" s="229"/>
    </row>
    <row r="30" spans="1:10" ht="13.5" customHeight="1" x14ac:dyDescent="0.15">
      <c r="A30" s="121" t="s">
        <v>291</v>
      </c>
      <c r="B30" s="176">
        <v>56.60377358490566</v>
      </c>
      <c r="C30" s="176">
        <v>69.064748201438846</v>
      </c>
      <c r="D30" s="176">
        <v>71.942446043165461</v>
      </c>
      <c r="E30" s="176">
        <v>70.440251572327043</v>
      </c>
      <c r="F30" s="176">
        <v>73.096446700507613</v>
      </c>
      <c r="G30" s="176">
        <v>73.239436619718305</v>
      </c>
      <c r="H30" s="176">
        <v>63.333333333333336</v>
      </c>
      <c r="I30" s="176">
        <v>69.061876247504983</v>
      </c>
      <c r="J30" s="230"/>
    </row>
    <row r="31" spans="1:10" ht="13.5" customHeight="1" x14ac:dyDescent="0.15">
      <c r="A31" s="121" t="s">
        <v>312</v>
      </c>
      <c r="B31" s="176">
        <v>37.735849056603776</v>
      </c>
      <c r="C31" s="176">
        <v>26.618705035971225</v>
      </c>
      <c r="D31" s="176">
        <v>21.582733812949641</v>
      </c>
      <c r="E31" s="176">
        <v>25.786163522012583</v>
      </c>
      <c r="F31" s="176">
        <v>22.842639593908633</v>
      </c>
      <c r="G31" s="176">
        <v>21.126760563380287</v>
      </c>
      <c r="H31" s="176">
        <v>24.166666666666671</v>
      </c>
      <c r="I31" s="176">
        <v>25.149700598802394</v>
      </c>
      <c r="J31" s="230"/>
    </row>
    <row r="32" spans="1:10" ht="13.5" customHeight="1" x14ac:dyDescent="0.15">
      <c r="A32" s="121" t="s">
        <v>36</v>
      </c>
      <c r="B32" s="176">
        <v>5.6603773584905639</v>
      </c>
      <c r="C32" s="176">
        <v>4.3165467625899296</v>
      </c>
      <c r="D32" s="176">
        <v>6.474820143884898</v>
      </c>
      <c r="E32" s="176">
        <v>3.7735849056603747</v>
      </c>
      <c r="F32" s="176">
        <v>4.0609137055837543</v>
      </c>
      <c r="G32" s="176">
        <v>5.6338028169014081</v>
      </c>
      <c r="H32" s="176">
        <v>12.499999999999993</v>
      </c>
      <c r="I32" s="176">
        <v>5.7884231536926229</v>
      </c>
      <c r="J32" s="230"/>
    </row>
    <row r="33" spans="1:11" ht="13.5" customHeight="1" x14ac:dyDescent="0.15">
      <c r="B33" s="229"/>
      <c r="C33" s="229"/>
      <c r="D33" s="229"/>
      <c r="E33" s="229"/>
      <c r="F33" s="229"/>
      <c r="G33" s="229"/>
      <c r="H33" s="229"/>
      <c r="I33" s="229"/>
    </row>
    <row r="34" spans="1:11" ht="13.5" customHeight="1" x14ac:dyDescent="0.15">
      <c r="A34" s="210" t="s">
        <v>84</v>
      </c>
      <c r="B34" s="229"/>
      <c r="C34" s="229"/>
      <c r="D34" s="229"/>
      <c r="E34" s="229"/>
      <c r="F34" s="229"/>
      <c r="G34" s="229"/>
      <c r="H34" s="229"/>
      <c r="I34" s="229"/>
    </row>
    <row r="35" spans="1:11" ht="13.5" customHeight="1" x14ac:dyDescent="0.15">
      <c r="A35" s="121" t="s">
        <v>292</v>
      </c>
      <c r="B35" s="176">
        <v>51.886792452830186</v>
      </c>
      <c r="C35" s="176">
        <v>69.064748201438846</v>
      </c>
      <c r="D35" s="176">
        <v>73.381294964028783</v>
      </c>
      <c r="E35" s="176">
        <v>69.182389937106919</v>
      </c>
      <c r="F35" s="176">
        <v>73.604060913705581</v>
      </c>
      <c r="G35" s="176">
        <v>75.352112676056336</v>
      </c>
      <c r="H35" s="176">
        <v>61.666666666666664</v>
      </c>
      <c r="I35" s="176">
        <v>68.762475049900203</v>
      </c>
      <c r="J35" s="230"/>
    </row>
    <row r="36" spans="1:11" ht="13.5" customHeight="1" x14ac:dyDescent="0.15">
      <c r="A36" s="121" t="s">
        <v>312</v>
      </c>
      <c r="B36" s="176">
        <v>37.735849056603776</v>
      </c>
      <c r="C36" s="176">
        <v>26.618705035971225</v>
      </c>
      <c r="D36" s="176">
        <v>21.582733812949641</v>
      </c>
      <c r="E36" s="176">
        <v>25.786163522012583</v>
      </c>
      <c r="F36" s="176">
        <v>22.842639593908633</v>
      </c>
      <c r="G36" s="176">
        <v>21.126760563380287</v>
      </c>
      <c r="H36" s="176">
        <v>24.166666666666671</v>
      </c>
      <c r="I36" s="176">
        <v>25.149700598802394</v>
      </c>
      <c r="J36" s="230"/>
    </row>
    <row r="37" spans="1:11" ht="13.5" customHeight="1" x14ac:dyDescent="0.15">
      <c r="A37" s="121" t="s">
        <v>36</v>
      </c>
      <c r="B37" s="176">
        <v>10.377358490566039</v>
      </c>
      <c r="C37" s="176">
        <v>4.3165467625899296</v>
      </c>
      <c r="D37" s="176">
        <v>5.0359712230215763</v>
      </c>
      <c r="E37" s="176">
        <v>5.0314465408804985</v>
      </c>
      <c r="F37" s="176">
        <v>3.5532994923857864</v>
      </c>
      <c r="G37" s="176">
        <v>3.5211267605633765</v>
      </c>
      <c r="H37" s="176">
        <v>14.166666666666664</v>
      </c>
      <c r="I37" s="176">
        <v>6.0878243512974031</v>
      </c>
      <c r="J37" s="230"/>
    </row>
    <row r="38" spans="1:11" ht="13.5" customHeight="1" x14ac:dyDescent="0.15">
      <c r="B38" s="229"/>
      <c r="C38" s="229"/>
      <c r="D38" s="229"/>
      <c r="E38" s="229"/>
      <c r="F38" s="229"/>
      <c r="G38" s="229"/>
      <c r="H38" s="229"/>
      <c r="I38" s="229"/>
    </row>
    <row r="39" spans="1:11" ht="13.5" customHeight="1" x14ac:dyDescent="0.15">
      <c r="A39" s="210" t="s">
        <v>253</v>
      </c>
      <c r="B39" s="229"/>
      <c r="C39" s="229"/>
      <c r="D39" s="229"/>
      <c r="E39" s="229"/>
      <c r="F39" s="229"/>
      <c r="G39" s="229"/>
      <c r="H39" s="229"/>
      <c r="I39" s="229"/>
    </row>
    <row r="40" spans="1:11" ht="13.5" customHeight="1" x14ac:dyDescent="0.15">
      <c r="A40" s="121" t="s">
        <v>293</v>
      </c>
      <c r="B40" s="176">
        <v>51.886792452830186</v>
      </c>
      <c r="C40" s="176">
        <v>66.187050359712231</v>
      </c>
      <c r="D40" s="176">
        <v>73.381294964028783</v>
      </c>
      <c r="E40" s="176">
        <v>70.440251572327043</v>
      </c>
      <c r="F40" s="176">
        <v>71.573604060913709</v>
      </c>
      <c r="G40" s="176">
        <v>73.943661971830991</v>
      </c>
      <c r="H40" s="176">
        <v>61.666666666666664</v>
      </c>
      <c r="I40" s="176">
        <v>67.964071856287418</v>
      </c>
      <c r="J40" s="230"/>
    </row>
    <row r="41" spans="1:11" ht="13.5" customHeight="1" x14ac:dyDescent="0.15">
      <c r="A41" s="121" t="s">
        <v>312</v>
      </c>
      <c r="B41" s="176">
        <v>37.735849056603776</v>
      </c>
      <c r="C41" s="176">
        <v>26.618705035971225</v>
      </c>
      <c r="D41" s="176">
        <v>21.582733812949641</v>
      </c>
      <c r="E41" s="176">
        <v>25.786163522012583</v>
      </c>
      <c r="F41" s="176">
        <v>22.842639593908633</v>
      </c>
      <c r="G41" s="176">
        <v>21.126760563380287</v>
      </c>
      <c r="H41" s="176">
        <v>24.166666666666671</v>
      </c>
      <c r="I41" s="176">
        <v>25.149700598802394</v>
      </c>
      <c r="J41" s="230"/>
    </row>
    <row r="42" spans="1:11" ht="13.5" customHeight="1" x14ac:dyDescent="0.15">
      <c r="A42" s="121" t="s">
        <v>36</v>
      </c>
      <c r="B42" s="176">
        <v>10.377358490566039</v>
      </c>
      <c r="C42" s="176">
        <v>7.1942446043165447</v>
      </c>
      <c r="D42" s="176">
        <v>5.0359712230215763</v>
      </c>
      <c r="E42" s="176">
        <v>3.7735849056603747</v>
      </c>
      <c r="F42" s="176">
        <v>5.5837563451776582</v>
      </c>
      <c r="G42" s="176">
        <v>4.9295774647887214</v>
      </c>
      <c r="H42" s="176">
        <v>14.166666666666664</v>
      </c>
      <c r="I42" s="176">
        <v>6.886227544910188</v>
      </c>
      <c r="J42" s="230"/>
    </row>
    <row r="43" spans="1:11" ht="13.5" customHeight="1" x14ac:dyDescent="0.15">
      <c r="B43" s="229"/>
      <c r="C43" s="229"/>
      <c r="D43" s="229"/>
      <c r="E43" s="229"/>
      <c r="F43" s="229"/>
      <c r="G43" s="229"/>
      <c r="H43" s="229"/>
      <c r="I43" s="229"/>
      <c r="K43" s="255"/>
    </row>
    <row r="44" spans="1:11" ht="13.5" customHeight="1" x14ac:dyDescent="0.15">
      <c r="A44" s="233" t="s">
        <v>8</v>
      </c>
      <c r="B44" s="234"/>
      <c r="C44" s="234"/>
      <c r="D44" s="234"/>
      <c r="E44" s="234"/>
      <c r="F44" s="234"/>
      <c r="G44" s="234"/>
      <c r="H44" s="234"/>
      <c r="I44" s="234"/>
    </row>
    <row r="45" spans="1:11" ht="27" customHeight="1" x14ac:dyDescent="0.15">
      <c r="A45" s="235" t="s">
        <v>258</v>
      </c>
      <c r="B45" s="236">
        <v>288</v>
      </c>
      <c r="C45" s="236">
        <v>403</v>
      </c>
      <c r="D45" s="236">
        <v>424</v>
      </c>
      <c r="E45" s="236">
        <v>518</v>
      </c>
      <c r="F45" s="236">
        <v>556</v>
      </c>
      <c r="G45" s="236">
        <v>479</v>
      </c>
      <c r="H45" s="236">
        <v>366</v>
      </c>
      <c r="I45" s="236">
        <v>3034</v>
      </c>
      <c r="J45" s="230"/>
    </row>
    <row r="46" spans="1:11" ht="40.25" customHeight="1" thickBot="1" x14ac:dyDescent="0.2">
      <c r="A46" s="237" t="s">
        <v>259</v>
      </c>
      <c r="B46" s="238">
        <v>106</v>
      </c>
      <c r="C46" s="238">
        <v>139</v>
      </c>
      <c r="D46" s="238">
        <v>139</v>
      </c>
      <c r="E46" s="238">
        <v>159</v>
      </c>
      <c r="F46" s="238">
        <v>197</v>
      </c>
      <c r="G46" s="238">
        <v>142</v>
      </c>
      <c r="H46" s="238">
        <v>120</v>
      </c>
      <c r="I46" s="238">
        <v>1002</v>
      </c>
      <c r="J46" s="230"/>
    </row>
    <row r="47" spans="1:11" x14ac:dyDescent="0.15">
      <c r="A47" s="321" t="s">
        <v>313</v>
      </c>
      <c r="B47" s="321"/>
      <c r="C47" s="321"/>
      <c r="D47" s="321"/>
      <c r="E47" s="321"/>
      <c r="F47" s="321"/>
      <c r="G47" s="321"/>
      <c r="H47" s="321"/>
      <c r="I47" s="321"/>
    </row>
    <row r="48" spans="1:11" x14ac:dyDescent="0.15">
      <c r="A48" s="316" t="s">
        <v>311</v>
      </c>
      <c r="B48" s="316"/>
      <c r="C48" s="316"/>
      <c r="D48" s="316"/>
      <c r="E48" s="316"/>
      <c r="F48" s="316"/>
      <c r="G48" s="316"/>
      <c r="H48" s="316"/>
      <c r="I48" s="316"/>
    </row>
    <row r="49" spans="1:9" x14ac:dyDescent="0.15">
      <c r="A49" s="316" t="s">
        <v>310</v>
      </c>
      <c r="B49" s="316"/>
      <c r="C49" s="316"/>
      <c r="D49" s="316"/>
      <c r="E49" s="316"/>
      <c r="F49" s="316"/>
      <c r="G49" s="316"/>
      <c r="H49" s="316"/>
      <c r="I49" s="316"/>
    </row>
  </sheetData>
  <mergeCells count="7">
    <mergeCell ref="A49:I49"/>
    <mergeCell ref="A2:D2"/>
    <mergeCell ref="A1:I1"/>
    <mergeCell ref="A3:A4"/>
    <mergeCell ref="B3:H3"/>
    <mergeCell ref="A47:I47"/>
    <mergeCell ref="A48:I48"/>
  </mergeCells>
  <pageMargins left="0.78740157480314965" right="0.78740157480314965" top="0.78740157480314965"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
  <sheetViews>
    <sheetView zoomScaleNormal="100" workbookViewId="0">
      <selection sqref="A1:G1"/>
    </sheetView>
  </sheetViews>
  <sheetFormatPr baseColWidth="10" defaultColWidth="9.1640625" defaultRowHeight="13" x14ac:dyDescent="0.15"/>
  <cols>
    <col min="1" max="1" customWidth="true" style="101" width="28.33203125" collapsed="false"/>
    <col min="2" max="2" customWidth="true" style="97" width="9.6640625" collapsed="false"/>
    <col min="3" max="3" customWidth="true" style="115" width="9.6640625" collapsed="false"/>
    <col min="4" max="4" customWidth="true" style="97" width="9.6640625" collapsed="false"/>
    <col min="5" max="7" customWidth="true" style="115" width="9.6640625" collapsed="false"/>
    <col min="8" max="8" style="97" width="9.1640625" collapsed="false"/>
    <col min="9" max="13" style="96" width="9.1640625" collapsed="false"/>
    <col min="14" max="14" bestFit="true" customWidth="true" style="96" width="19.5" collapsed="false"/>
    <col min="15" max="16384" style="96" width="9.1640625" collapsed="false"/>
  </cols>
  <sheetData>
    <row r="1" spans="1:8" s="135" customFormat="1" ht="34" customHeight="1" x14ac:dyDescent="0.15">
      <c r="A1" s="324" t="s">
        <v>260</v>
      </c>
      <c r="B1" s="324"/>
      <c r="C1" s="324"/>
      <c r="D1" s="324"/>
      <c r="E1" s="324"/>
      <c r="F1" s="324"/>
      <c r="G1" s="324"/>
      <c r="H1" s="180"/>
    </row>
    <row r="2" spans="1:8" s="100" customFormat="1" ht="17.25" customHeight="1" thickBot="1" x14ac:dyDescent="0.2">
      <c r="A2" s="298" t="s">
        <v>261</v>
      </c>
      <c r="B2" s="298"/>
      <c r="C2" s="298"/>
      <c r="D2" s="298"/>
      <c r="E2" s="298"/>
      <c r="F2" s="181"/>
      <c r="G2" s="269">
        <v>2019</v>
      </c>
      <c r="H2" s="101"/>
    </row>
    <row r="3" spans="1:8" s="100" customFormat="1" ht="20.25" customHeight="1" x14ac:dyDescent="0.15">
      <c r="A3" s="326" t="s">
        <v>74</v>
      </c>
      <c r="B3" s="315" t="s">
        <v>13</v>
      </c>
      <c r="C3" s="315"/>
      <c r="D3" s="315" t="s">
        <v>14</v>
      </c>
      <c r="E3" s="315"/>
      <c r="F3" s="323" t="s">
        <v>124</v>
      </c>
      <c r="G3" s="323"/>
      <c r="H3" s="101"/>
    </row>
    <row r="4" spans="1:8" s="100" customFormat="1" ht="15" customHeight="1" x14ac:dyDescent="0.15">
      <c r="A4" s="327"/>
      <c r="B4" s="271" t="s">
        <v>0</v>
      </c>
      <c r="C4" s="272" t="s">
        <v>5</v>
      </c>
      <c r="D4" s="271" t="s">
        <v>0</v>
      </c>
      <c r="E4" s="272" t="s">
        <v>5</v>
      </c>
      <c r="F4" s="272" t="s">
        <v>0</v>
      </c>
      <c r="G4" s="272" t="s">
        <v>5</v>
      </c>
      <c r="H4" s="101"/>
    </row>
    <row r="5" spans="1:8" s="100" customFormat="1" ht="13.5" customHeight="1" x14ac:dyDescent="0.15">
      <c r="A5" s="270"/>
      <c r="B5" s="171"/>
      <c r="C5" s="182"/>
      <c r="D5" s="171"/>
      <c r="E5" s="182"/>
      <c r="F5" s="182"/>
      <c r="G5" s="182"/>
      <c r="H5" s="101"/>
    </row>
    <row r="6" spans="1:8" ht="13.5" customHeight="1" x14ac:dyDescent="0.15">
      <c r="A6" s="112" t="s">
        <v>262</v>
      </c>
    </row>
    <row r="7" spans="1:8" ht="13.5" customHeight="1" x14ac:dyDescent="0.15">
      <c r="A7" s="101" t="s">
        <v>17</v>
      </c>
      <c r="B7" s="245">
        <v>491</v>
      </c>
      <c r="C7" s="246">
        <v>50.063136078309178</v>
      </c>
      <c r="D7" s="244">
        <v>451</v>
      </c>
      <c r="E7" s="246">
        <v>51.592559787422488</v>
      </c>
      <c r="F7" s="244">
        <v>942</v>
      </c>
      <c r="G7" s="246">
        <v>50.783898975707402</v>
      </c>
      <c r="H7" s="232"/>
    </row>
    <row r="8" spans="1:8" ht="13.5" customHeight="1" x14ac:dyDescent="0.15">
      <c r="A8" s="101" t="s">
        <v>263</v>
      </c>
      <c r="B8" s="252"/>
      <c r="C8" s="244"/>
      <c r="D8" s="229"/>
      <c r="E8" s="244"/>
      <c r="F8" s="229"/>
      <c r="G8" s="244"/>
      <c r="H8" s="232"/>
    </row>
    <row r="9" spans="1:8" ht="13.5" customHeight="1" x14ac:dyDescent="0.15">
      <c r="A9" s="101" t="s">
        <v>264</v>
      </c>
      <c r="B9" s="245">
        <v>55</v>
      </c>
      <c r="C9" s="246">
        <v>5.6078869334154886</v>
      </c>
      <c r="D9" s="244">
        <v>37</v>
      </c>
      <c r="E9" s="246">
        <v>4.2326490291233529</v>
      </c>
      <c r="F9" s="244">
        <v>92</v>
      </c>
      <c r="G9" s="246">
        <v>4.9597863118525281</v>
      </c>
      <c r="H9" s="232"/>
    </row>
    <row r="10" spans="1:8" ht="13.5" customHeight="1" x14ac:dyDescent="0.15">
      <c r="A10" s="101" t="s">
        <v>34</v>
      </c>
      <c r="B10" s="176">
        <v>434.76157121274559</v>
      </c>
      <c r="C10" s="246">
        <v>44.328976988275336</v>
      </c>
      <c r="D10" s="176">
        <v>386.15705260266463</v>
      </c>
      <c r="E10" s="246">
        <v>44.174791183454161</v>
      </c>
      <c r="F10" s="176">
        <v>820.91862381541023</v>
      </c>
      <c r="G10" s="246">
        <v>44.256314712440066</v>
      </c>
      <c r="H10" s="232"/>
    </row>
    <row r="11" spans="1:8" ht="13.5" customHeight="1" x14ac:dyDescent="0.15">
      <c r="A11" s="121" t="s">
        <v>295</v>
      </c>
      <c r="B11" s="232"/>
      <c r="C11" s="244"/>
      <c r="D11" s="229"/>
      <c r="E11" s="244"/>
      <c r="F11" s="229"/>
      <c r="G11" s="244"/>
    </row>
    <row r="12" spans="1:8" ht="13.5" customHeight="1" x14ac:dyDescent="0.15">
      <c r="A12" s="121" t="s">
        <v>265</v>
      </c>
      <c r="B12" s="245">
        <v>330</v>
      </c>
      <c r="C12" s="246">
        <v>33.64732160049293</v>
      </c>
      <c r="D12" s="244">
        <v>298</v>
      </c>
      <c r="E12" s="246">
        <v>34.089984072398892</v>
      </c>
      <c r="F12" s="244">
        <v>628</v>
      </c>
      <c r="G12" s="246">
        <v>33.855932650471601</v>
      </c>
    </row>
    <row r="13" spans="1:8" ht="13.5" customHeight="1" x14ac:dyDescent="0.15">
      <c r="A13" s="121" t="s">
        <v>266</v>
      </c>
      <c r="B13" s="245">
        <v>333</v>
      </c>
      <c r="C13" s="246">
        <v>33.953206342315596</v>
      </c>
      <c r="D13" s="245">
        <v>296</v>
      </c>
      <c r="E13" s="246">
        <v>33.861192232986824</v>
      </c>
      <c r="F13" s="245">
        <v>629</v>
      </c>
      <c r="G13" s="246">
        <v>33.909843371252606</v>
      </c>
    </row>
    <row r="14" spans="1:8" ht="13.5" customHeight="1" x14ac:dyDescent="0.15">
      <c r="A14" s="121"/>
      <c r="B14" s="232"/>
      <c r="C14" s="244"/>
      <c r="D14" s="229"/>
      <c r="E14" s="244"/>
      <c r="F14" s="229"/>
      <c r="G14" s="244"/>
    </row>
    <row r="15" spans="1:8" ht="13.5" customHeight="1" x14ac:dyDescent="0.15">
      <c r="A15" s="210" t="s">
        <v>267</v>
      </c>
      <c r="B15" s="232"/>
      <c r="C15" s="244"/>
      <c r="D15" s="229"/>
      <c r="E15" s="244"/>
      <c r="F15" s="229"/>
      <c r="G15" s="244"/>
    </row>
    <row r="16" spans="1:8" ht="13.5" customHeight="1" x14ac:dyDescent="0.15">
      <c r="A16" s="121" t="s">
        <v>17</v>
      </c>
      <c r="B16" s="245">
        <v>514</v>
      </c>
      <c r="C16" s="246">
        <v>67.651699405754144</v>
      </c>
      <c r="D16" s="244">
        <v>522</v>
      </c>
      <c r="E16" s="246">
        <v>66.492121705064605</v>
      </c>
      <c r="F16" s="244">
        <v>1036</v>
      </c>
      <c r="G16" s="246">
        <v>67.062422193517435</v>
      </c>
    </row>
    <row r="17" spans="1:9" ht="13.5" customHeight="1" x14ac:dyDescent="0.15">
      <c r="A17" s="121" t="s">
        <v>263</v>
      </c>
      <c r="B17" s="232"/>
      <c r="C17" s="244"/>
      <c r="D17" s="229"/>
      <c r="E17" s="244"/>
      <c r="F17" s="229"/>
      <c r="G17" s="244"/>
    </row>
    <row r="18" spans="1:9" ht="13.5" customHeight="1" x14ac:dyDescent="0.15">
      <c r="A18" s="121" t="s">
        <v>264</v>
      </c>
      <c r="B18" s="245">
        <v>2</v>
      </c>
      <c r="C18" s="246">
        <v>0.26323618445818736</v>
      </c>
      <c r="D18" s="244">
        <v>3</v>
      </c>
      <c r="E18" s="246">
        <v>0.38213863048887708</v>
      </c>
      <c r="F18" s="244">
        <v>5</v>
      </c>
      <c r="G18" s="246">
        <v>0.32366033877180228</v>
      </c>
      <c r="I18" s="263"/>
    </row>
    <row r="19" spans="1:9" ht="13.5" customHeight="1" x14ac:dyDescent="0.15">
      <c r="A19" s="121" t="s">
        <v>34</v>
      </c>
      <c r="B19" s="176">
        <v>243.77396652992502</v>
      </c>
      <c r="C19" s="246">
        <v>32.085064409787662</v>
      </c>
      <c r="D19" s="176">
        <v>260.0554120011484</v>
      </c>
      <c r="E19" s="246">
        <v>33.125739664446513</v>
      </c>
      <c r="F19" s="176">
        <v>503.82937853107342</v>
      </c>
      <c r="G19" s="246">
        <v>32.61391746771077</v>
      </c>
    </row>
    <row r="20" spans="1:9" ht="13.5" customHeight="1" x14ac:dyDescent="0.15">
      <c r="A20" s="121" t="s">
        <v>295</v>
      </c>
      <c r="B20" s="232"/>
      <c r="C20" s="244"/>
      <c r="D20" s="229"/>
      <c r="E20" s="244"/>
      <c r="F20" s="229"/>
      <c r="G20" s="244"/>
    </row>
    <row r="21" spans="1:9" ht="13.5" customHeight="1" x14ac:dyDescent="0.15">
      <c r="A21" s="121" t="s">
        <v>265</v>
      </c>
      <c r="B21" s="245">
        <v>374</v>
      </c>
      <c r="C21" s="246">
        <v>49.22516649368103</v>
      </c>
      <c r="D21" s="244">
        <v>396</v>
      </c>
      <c r="E21" s="246">
        <v>50.442299224531773</v>
      </c>
      <c r="F21" s="244">
        <v>770</v>
      </c>
      <c r="G21" s="246">
        <v>49.843692170857551</v>
      </c>
    </row>
    <row r="22" spans="1:9" ht="13.5" customHeight="1" x14ac:dyDescent="0.15">
      <c r="A22" s="121" t="s">
        <v>266</v>
      </c>
      <c r="B22" s="245">
        <v>374</v>
      </c>
      <c r="C22" s="246">
        <v>49.22516649368103</v>
      </c>
      <c r="D22" s="245">
        <v>390</v>
      </c>
      <c r="E22" s="246">
        <v>49.678021963554016</v>
      </c>
      <c r="F22" s="245">
        <v>764</v>
      </c>
      <c r="G22" s="246">
        <v>49.455299764331386</v>
      </c>
    </row>
    <row r="23" spans="1:9" ht="13.5" customHeight="1" x14ac:dyDescent="0.15">
      <c r="A23" s="121"/>
      <c r="B23" s="232"/>
      <c r="C23" s="244"/>
      <c r="D23" s="229"/>
      <c r="E23" s="244"/>
      <c r="F23" s="229"/>
      <c r="G23" s="244"/>
    </row>
    <row r="24" spans="1:9" s="100" customFormat="1" ht="13.5" customHeight="1" x14ac:dyDescent="0.15">
      <c r="A24" s="210" t="s">
        <v>124</v>
      </c>
      <c r="B24" s="121"/>
      <c r="C24" s="244"/>
      <c r="D24" s="176"/>
      <c r="E24" s="244"/>
      <c r="F24" s="176"/>
      <c r="G24" s="244"/>
      <c r="H24" s="101"/>
    </row>
    <row r="25" spans="1:9" s="100" customFormat="1" ht="13.5" customHeight="1" x14ac:dyDescent="0.15">
      <c r="A25" s="121" t="s">
        <v>17</v>
      </c>
      <c r="B25" s="239">
        <v>1005</v>
      </c>
      <c r="C25" s="246">
        <v>57.740849193082326</v>
      </c>
      <c r="D25" s="176">
        <v>973</v>
      </c>
      <c r="E25" s="246">
        <v>58.642278837528686</v>
      </c>
      <c r="F25" s="176">
        <v>1978</v>
      </c>
      <c r="G25" s="246">
        <v>58.180782770805294</v>
      </c>
      <c r="H25" s="101"/>
    </row>
    <row r="26" spans="1:9" s="100" customFormat="1" ht="13.5" customHeight="1" x14ac:dyDescent="0.15">
      <c r="A26" s="121" t="s">
        <v>263</v>
      </c>
      <c r="B26" s="121"/>
      <c r="C26" s="244"/>
      <c r="D26" s="176"/>
      <c r="E26" s="244"/>
      <c r="F26" s="176"/>
      <c r="G26" s="244"/>
      <c r="H26" s="101"/>
    </row>
    <row r="27" spans="1:9" s="100" customFormat="1" ht="13.5" customHeight="1" x14ac:dyDescent="0.15">
      <c r="A27" s="121" t="s">
        <v>264</v>
      </c>
      <c r="B27" s="239">
        <v>57</v>
      </c>
      <c r="C27" s="246">
        <v>3.2748541333389976</v>
      </c>
      <c r="D27" s="176">
        <v>40</v>
      </c>
      <c r="E27" s="246">
        <v>2.4107822749240979</v>
      </c>
      <c r="F27" s="176">
        <v>97</v>
      </c>
      <c r="G27" s="246">
        <v>2.8531526434621401</v>
      </c>
      <c r="H27" s="101"/>
    </row>
    <row r="28" spans="1:9" s="100" customFormat="1" ht="13.5" customHeight="1" x14ac:dyDescent="0.15">
      <c r="A28" s="121" t="s">
        <v>34</v>
      </c>
      <c r="B28" s="176">
        <v>678.53553774267061</v>
      </c>
      <c r="C28" s="246">
        <v>38.984296673578669</v>
      </c>
      <c r="D28" s="176">
        <v>646.21246460381303</v>
      </c>
      <c r="E28" s="246">
        <v>38.946938887547219</v>
      </c>
      <c r="F28" s="176">
        <v>1324.7480023464836</v>
      </c>
      <c r="G28" s="246">
        <v>38.966064585732568</v>
      </c>
      <c r="H28" s="101"/>
    </row>
    <row r="29" spans="1:9" s="100" customFormat="1" ht="13.5" customHeight="1" x14ac:dyDescent="0.15">
      <c r="A29" s="121" t="s">
        <v>295</v>
      </c>
      <c r="B29" s="121"/>
      <c r="C29" s="244"/>
      <c r="D29" s="176"/>
      <c r="E29" s="244"/>
      <c r="F29" s="176"/>
      <c r="G29" s="244"/>
      <c r="H29" s="101"/>
    </row>
    <row r="30" spans="1:9" s="100" customFormat="1" ht="13.5" customHeight="1" x14ac:dyDescent="0.15">
      <c r="A30" s="121" t="s">
        <v>265</v>
      </c>
      <c r="B30" s="239">
        <v>704</v>
      </c>
      <c r="C30" s="246">
        <v>40.447321225800955</v>
      </c>
      <c r="D30" s="176">
        <v>694</v>
      </c>
      <c r="E30" s="246">
        <v>41.8270724699331</v>
      </c>
      <c r="F30" s="176">
        <v>1398</v>
      </c>
      <c r="G30" s="246">
        <v>41.120694799588371</v>
      </c>
      <c r="H30" s="101"/>
    </row>
    <row r="31" spans="1:9" s="100" customFormat="1" ht="13.5" customHeight="1" x14ac:dyDescent="0.15">
      <c r="A31" s="121" t="s">
        <v>266</v>
      </c>
      <c r="B31" s="245">
        <v>707</v>
      </c>
      <c r="C31" s="246">
        <v>40.619681969660903</v>
      </c>
      <c r="D31" s="245">
        <v>686</v>
      </c>
      <c r="E31" s="246">
        <v>41.344916014948282</v>
      </c>
      <c r="F31" s="245">
        <v>1393</v>
      </c>
      <c r="G31" s="246">
        <v>40.973625075698571</v>
      </c>
      <c r="H31" s="101"/>
    </row>
    <row r="32" spans="1:9" s="100" customFormat="1" ht="13.5" customHeight="1" x14ac:dyDescent="0.15">
      <c r="A32" s="101"/>
      <c r="B32" s="101"/>
      <c r="C32" s="115"/>
      <c r="D32" s="101"/>
      <c r="E32" s="115"/>
      <c r="F32" s="115"/>
      <c r="G32" s="115"/>
      <c r="H32" s="101"/>
    </row>
    <row r="33" spans="1:8" s="100" customFormat="1" ht="13.5" customHeight="1" x14ac:dyDescent="0.15">
      <c r="A33" s="150" t="s">
        <v>268</v>
      </c>
      <c r="B33" s="150"/>
      <c r="C33" s="152"/>
      <c r="D33" s="150"/>
      <c r="E33" s="115"/>
      <c r="F33" s="115"/>
      <c r="G33" s="115"/>
      <c r="H33" s="101"/>
    </row>
    <row r="34" spans="1:8" s="100" customFormat="1" ht="13.5" customHeight="1" x14ac:dyDescent="0.15">
      <c r="A34" s="150" t="s">
        <v>262</v>
      </c>
      <c r="B34" s="247">
        <v>980.76157121274559</v>
      </c>
      <c r="C34" s="248"/>
      <c r="D34" s="247">
        <v>874.15705260266463</v>
      </c>
      <c r="E34" s="244"/>
      <c r="F34" s="248">
        <v>1854.9186238154102</v>
      </c>
      <c r="G34" s="115"/>
      <c r="H34" s="101"/>
    </row>
    <row r="35" spans="1:8" s="100" customFormat="1" ht="13.5" customHeight="1" x14ac:dyDescent="0.15">
      <c r="A35" s="150" t="s">
        <v>178</v>
      </c>
      <c r="B35" s="183">
        <v>759.77396652992502</v>
      </c>
      <c r="C35" s="156"/>
      <c r="D35" s="183">
        <v>785.0554120011484</v>
      </c>
      <c r="E35" s="159"/>
      <c r="F35" s="156">
        <v>1544.8293785310734</v>
      </c>
      <c r="G35" s="115"/>
      <c r="H35" s="101"/>
    </row>
    <row r="36" spans="1:8" s="100" customFormat="1" ht="13.5" customHeight="1" thickBot="1" x14ac:dyDescent="0.2">
      <c r="A36" s="98" t="s">
        <v>124</v>
      </c>
      <c r="B36" s="184">
        <v>1740.5355377426706</v>
      </c>
      <c r="C36" s="157"/>
      <c r="D36" s="184">
        <v>1659.212464603813</v>
      </c>
      <c r="E36" s="185"/>
      <c r="F36" s="184">
        <v>3399.7480023464836</v>
      </c>
      <c r="G36" s="181"/>
      <c r="H36" s="101"/>
    </row>
    <row r="37" spans="1:8" s="253" customFormat="1" ht="25" customHeight="1" x14ac:dyDescent="0.15">
      <c r="A37" s="325" t="s">
        <v>269</v>
      </c>
      <c r="B37" s="325"/>
      <c r="C37" s="325"/>
      <c r="D37" s="325"/>
      <c r="E37" s="325"/>
      <c r="F37" s="325"/>
      <c r="G37" s="325"/>
      <c r="H37" s="140"/>
    </row>
    <row r="38" spans="1:8" s="100" customFormat="1" ht="25" customHeight="1" x14ac:dyDescent="0.15">
      <c r="A38" s="314" t="s">
        <v>270</v>
      </c>
      <c r="B38" s="314"/>
      <c r="C38" s="314"/>
      <c r="D38" s="314"/>
      <c r="E38" s="314"/>
      <c r="F38" s="314"/>
      <c r="G38" s="314"/>
      <c r="H38" s="101"/>
    </row>
    <row r="39" spans="1:8" s="100" customFormat="1" ht="25" customHeight="1" x14ac:dyDescent="0.15">
      <c r="A39" s="314" t="s">
        <v>271</v>
      </c>
      <c r="B39" s="314"/>
      <c r="C39" s="314"/>
      <c r="D39" s="314"/>
      <c r="E39" s="314"/>
      <c r="F39" s="314"/>
      <c r="G39" s="314"/>
      <c r="H39" s="101"/>
    </row>
  </sheetData>
  <mergeCells count="9">
    <mergeCell ref="A39:G39"/>
    <mergeCell ref="B3:C3"/>
    <mergeCell ref="D3:E3"/>
    <mergeCell ref="F3:G3"/>
    <mergeCell ref="A1:G1"/>
    <mergeCell ref="A37:G37"/>
    <mergeCell ref="A2:E2"/>
    <mergeCell ref="A3:A4"/>
    <mergeCell ref="A38:G38"/>
  </mergeCells>
  <pageMargins left="0.78740157480314965" right="0.78740157480314965" top="0.78740157480314965"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2"/>
  <sheetViews>
    <sheetView zoomScaleNormal="100" workbookViewId="0">
      <selection activeCell="G4" sqref="G4"/>
    </sheetView>
  </sheetViews>
  <sheetFormatPr baseColWidth="10" defaultColWidth="9.1640625" defaultRowHeight="13" x14ac:dyDescent="0.15"/>
  <cols>
    <col min="1" max="1" customWidth="true" style="101" width="27.1640625" collapsed="false"/>
    <col min="2" max="7" customWidth="true" style="97" width="9.6640625" collapsed="false"/>
    <col min="8" max="8" style="97" width="9.1640625" collapsed="false"/>
    <col min="9" max="13" style="96" width="9.1640625" collapsed="false"/>
    <col min="14" max="14" customWidth="true" style="265" width="15.5" collapsed="false"/>
    <col min="15" max="16384" style="96" width="9.1640625" collapsed="false"/>
  </cols>
  <sheetData>
    <row r="1" spans="1:14" s="187" customFormat="1" ht="34" customHeight="1" x14ac:dyDescent="0.15">
      <c r="A1" s="324" t="s">
        <v>272</v>
      </c>
      <c r="B1" s="328"/>
      <c r="C1" s="328"/>
      <c r="D1" s="328"/>
      <c r="E1" s="328"/>
      <c r="F1" s="328"/>
      <c r="G1" s="328"/>
      <c r="H1" s="186"/>
      <c r="N1" s="264"/>
    </row>
    <row r="2" spans="1:14" s="100" customFormat="1" ht="17.25" customHeight="1" thickBot="1" x14ac:dyDescent="0.2">
      <c r="A2" s="298" t="s">
        <v>273</v>
      </c>
      <c r="B2" s="298"/>
      <c r="C2" s="298"/>
      <c r="D2" s="188"/>
      <c r="E2" s="188"/>
      <c r="F2" s="188"/>
      <c r="G2" s="267">
        <v>2019</v>
      </c>
      <c r="H2" s="101"/>
      <c r="N2" s="253"/>
    </row>
    <row r="3" spans="1:14" s="100" customFormat="1" ht="17.25" customHeight="1" x14ac:dyDescent="0.15">
      <c r="A3" s="175" t="s">
        <v>74</v>
      </c>
      <c r="B3" s="326" t="s">
        <v>130</v>
      </c>
      <c r="C3" s="326"/>
      <c r="D3" s="326"/>
      <c r="E3" s="326"/>
      <c r="F3" s="326"/>
      <c r="G3" s="170" t="s">
        <v>10</v>
      </c>
      <c r="H3" s="101"/>
      <c r="N3" s="253"/>
    </row>
    <row r="4" spans="1:14" s="100" customFormat="1" ht="20" customHeight="1" x14ac:dyDescent="0.15">
      <c r="B4" s="275" t="s">
        <v>353</v>
      </c>
      <c r="C4" s="275" t="s">
        <v>354</v>
      </c>
      <c r="D4" s="275" t="s">
        <v>355</v>
      </c>
      <c r="E4" s="275" t="s">
        <v>356</v>
      </c>
      <c r="F4" s="275" t="s">
        <v>357</v>
      </c>
      <c r="H4" s="101"/>
      <c r="N4" s="253"/>
    </row>
    <row r="5" spans="1:14" s="100" customFormat="1" ht="13.5" customHeight="1" x14ac:dyDescent="0.15">
      <c r="A5" s="189"/>
      <c r="B5" s="179" t="s">
        <v>5</v>
      </c>
      <c r="C5" s="179" t="s">
        <v>5</v>
      </c>
      <c r="D5" s="179" t="s">
        <v>5</v>
      </c>
      <c r="E5" s="179" t="s">
        <v>5</v>
      </c>
      <c r="F5" s="179" t="s">
        <v>5</v>
      </c>
      <c r="G5" s="179" t="s">
        <v>5</v>
      </c>
      <c r="H5" s="101"/>
      <c r="N5" s="253"/>
    </row>
    <row r="6" spans="1:14" ht="13.5" customHeight="1" x14ac:dyDescent="0.15">
      <c r="A6" s="112" t="s">
        <v>13</v>
      </c>
    </row>
    <row r="7" spans="1:14" ht="13.5" customHeight="1" x14ac:dyDescent="0.15">
      <c r="A7" s="101" t="s">
        <v>274</v>
      </c>
      <c r="B7" s="190">
        <v>99.2</v>
      </c>
      <c r="C7" s="190">
        <v>97.354497354497354</v>
      </c>
      <c r="D7" s="190">
        <v>97.6</v>
      </c>
      <c r="E7" s="190">
        <v>95.035460992907801</v>
      </c>
      <c r="F7" s="190">
        <v>90.029325513196483</v>
      </c>
      <c r="G7" s="190">
        <v>94.632768361581924</v>
      </c>
    </row>
    <row r="8" spans="1:14" ht="13.5" customHeight="1" x14ac:dyDescent="0.15">
      <c r="A8" s="101" t="s">
        <v>132</v>
      </c>
      <c r="B8" s="190">
        <v>0.8</v>
      </c>
      <c r="C8" s="190">
        <v>2.6455026455026456</v>
      </c>
      <c r="D8" s="190">
        <v>2.4</v>
      </c>
      <c r="E8" s="190">
        <v>4.9645390070921982</v>
      </c>
      <c r="F8" s="190">
        <v>9.9706744868035191</v>
      </c>
      <c r="G8" s="190">
        <v>5.3672316384180787</v>
      </c>
    </row>
    <row r="9" spans="1:14" ht="13.5" customHeight="1" x14ac:dyDescent="0.15">
      <c r="B9" s="190"/>
      <c r="C9" s="190"/>
      <c r="D9" s="190"/>
      <c r="E9" s="190"/>
      <c r="F9" s="190"/>
      <c r="G9" s="190"/>
    </row>
    <row r="10" spans="1:14" ht="13.5" customHeight="1" x14ac:dyDescent="0.15">
      <c r="A10" s="112" t="s">
        <v>275</v>
      </c>
      <c r="B10" s="191"/>
      <c r="C10" s="191"/>
      <c r="D10" s="191"/>
      <c r="E10" s="191"/>
      <c r="F10" s="191"/>
      <c r="G10" s="191"/>
    </row>
    <row r="11" spans="1:14" ht="13.5" customHeight="1" x14ac:dyDescent="0.15">
      <c r="A11" s="121" t="s">
        <v>133</v>
      </c>
      <c r="B11" s="190" t="s">
        <v>136</v>
      </c>
      <c r="C11" s="190">
        <v>74.074074074074076</v>
      </c>
      <c r="D11" s="190">
        <v>80</v>
      </c>
      <c r="E11" s="190">
        <v>76.241134751773046</v>
      </c>
      <c r="F11" s="190">
        <v>73.020527859237532</v>
      </c>
      <c r="G11" s="190">
        <v>75.133404482390603</v>
      </c>
    </row>
    <row r="12" spans="1:14" ht="13.5" customHeight="1" x14ac:dyDescent="0.15">
      <c r="A12" s="121" t="s">
        <v>134</v>
      </c>
      <c r="B12" s="190"/>
      <c r="C12" s="190">
        <v>11.640211640211641</v>
      </c>
      <c r="D12" s="190">
        <v>11.2</v>
      </c>
      <c r="E12" s="190">
        <v>13.475177304964539</v>
      </c>
      <c r="F12" s="190">
        <v>15.249266862170089</v>
      </c>
      <c r="G12" s="190">
        <v>13.447171824973319</v>
      </c>
    </row>
    <row r="13" spans="1:14" ht="13.5" customHeight="1" x14ac:dyDescent="0.15">
      <c r="A13" s="121" t="s">
        <v>294</v>
      </c>
      <c r="B13" s="190"/>
      <c r="C13" s="190">
        <v>9.5238095238095237</v>
      </c>
      <c r="D13" s="190">
        <v>5.6</v>
      </c>
      <c r="E13" s="190">
        <v>4.6099290780141846</v>
      </c>
      <c r="F13" s="190">
        <v>1.466275659824047</v>
      </c>
      <c r="G13" s="190">
        <v>4.5891141942369265</v>
      </c>
      <c r="I13" s="263"/>
    </row>
    <row r="14" spans="1:14" ht="13.5" customHeight="1" x14ac:dyDescent="0.15">
      <c r="A14" s="121" t="s">
        <v>307</v>
      </c>
      <c r="B14" s="190"/>
      <c r="C14" s="190">
        <v>2.1164021164021163</v>
      </c>
      <c r="D14" s="190">
        <v>0.8</v>
      </c>
      <c r="E14" s="190">
        <v>0.70921985815602839</v>
      </c>
      <c r="F14" s="190">
        <v>0.2932551319648094</v>
      </c>
      <c r="G14" s="190">
        <v>0.85378868729989332</v>
      </c>
      <c r="I14" s="263"/>
    </row>
    <row r="15" spans="1:14" ht="13.5" customHeight="1" x14ac:dyDescent="0.15">
      <c r="A15" s="121" t="s">
        <v>308</v>
      </c>
      <c r="B15" s="190"/>
      <c r="C15" s="190">
        <v>2.6455026455026456</v>
      </c>
      <c r="D15" s="190">
        <v>2.4</v>
      </c>
      <c r="E15" s="190">
        <v>4.9645390070921982</v>
      </c>
      <c r="F15" s="190">
        <v>9.9706744868035191</v>
      </c>
      <c r="G15" s="190">
        <v>5.9765208110992534</v>
      </c>
      <c r="I15" s="263"/>
    </row>
    <row r="16" spans="1:14" ht="13.5" customHeight="1" x14ac:dyDescent="0.15">
      <c r="B16" s="190"/>
    </row>
    <row r="17" spans="1:9" ht="13.5" customHeight="1" x14ac:dyDescent="0.15">
      <c r="A17" s="112" t="s">
        <v>276</v>
      </c>
      <c r="B17" s="190"/>
      <c r="C17" s="191"/>
      <c r="D17" s="191"/>
      <c r="E17" s="191"/>
      <c r="F17" s="191"/>
      <c r="G17" s="191"/>
    </row>
    <row r="18" spans="1:9" ht="13.5" customHeight="1" x14ac:dyDescent="0.15">
      <c r="A18" s="121" t="s">
        <v>133</v>
      </c>
      <c r="B18" s="190" t="s">
        <v>136</v>
      </c>
      <c r="C18" s="190">
        <v>76.19047619047619</v>
      </c>
      <c r="D18" s="190">
        <v>77.599999999999994</v>
      </c>
      <c r="E18" s="190">
        <v>77.304964539007088</v>
      </c>
      <c r="F18" s="190">
        <v>72.727272727272734</v>
      </c>
      <c r="G18" s="190">
        <v>75.453575240128075</v>
      </c>
    </row>
    <row r="19" spans="1:9" ht="13.5" customHeight="1" x14ac:dyDescent="0.15">
      <c r="A19" s="121" t="s">
        <v>134</v>
      </c>
      <c r="B19" s="190"/>
      <c r="C19" s="190">
        <v>11.640211640211641</v>
      </c>
      <c r="D19" s="190">
        <v>9.6</v>
      </c>
      <c r="E19" s="190">
        <v>13.120567375886525</v>
      </c>
      <c r="F19" s="190">
        <v>14.662756598240469</v>
      </c>
      <c r="G19" s="190">
        <v>12.913553895410885</v>
      </c>
    </row>
    <row r="20" spans="1:9" ht="13.5" customHeight="1" x14ac:dyDescent="0.15">
      <c r="A20" s="121" t="s">
        <v>294</v>
      </c>
      <c r="B20" s="191"/>
      <c r="C20" s="190">
        <v>7.9365079365079367</v>
      </c>
      <c r="D20" s="190">
        <v>8</v>
      </c>
      <c r="E20" s="190">
        <v>3.9007092198581561</v>
      </c>
      <c r="F20" s="190">
        <v>2.3460410557184752</v>
      </c>
      <c r="G20" s="190">
        <v>4.6958377801494127</v>
      </c>
      <c r="I20" s="263"/>
    </row>
    <row r="21" spans="1:9" ht="13.5" customHeight="1" x14ac:dyDescent="0.15">
      <c r="A21" s="121" t="s">
        <v>307</v>
      </c>
      <c r="B21" s="191"/>
      <c r="C21" s="190">
        <v>1.5873015873015872</v>
      </c>
      <c r="D21" s="190">
        <v>2.4</v>
      </c>
      <c r="E21" s="190">
        <v>0.70921985815602839</v>
      </c>
      <c r="F21" s="190">
        <v>0.2932551319648094</v>
      </c>
      <c r="G21" s="190">
        <v>0.96051227321237997</v>
      </c>
      <c r="I21" s="263"/>
    </row>
    <row r="22" spans="1:9" ht="13.5" customHeight="1" x14ac:dyDescent="0.15">
      <c r="A22" s="121" t="s">
        <v>308</v>
      </c>
      <c r="B22" s="191"/>
      <c r="C22" s="190">
        <v>2.6455026455026456</v>
      </c>
      <c r="D22" s="190">
        <v>2.4</v>
      </c>
      <c r="E22" s="190">
        <v>4.9645390070921982</v>
      </c>
      <c r="F22" s="190">
        <v>9.9706744868035191</v>
      </c>
      <c r="G22" s="190">
        <v>5.9765208110992534</v>
      </c>
      <c r="I22" s="263"/>
    </row>
    <row r="23" spans="1:9" ht="13.5" customHeight="1" x14ac:dyDescent="0.15">
      <c r="B23" s="191"/>
    </row>
    <row r="24" spans="1:9" ht="13.5" customHeight="1" x14ac:dyDescent="0.15">
      <c r="A24" s="112" t="s">
        <v>14</v>
      </c>
      <c r="B24" s="191"/>
      <c r="C24" s="191"/>
      <c r="D24" s="191"/>
      <c r="E24" s="191"/>
      <c r="F24" s="191"/>
      <c r="G24" s="191"/>
    </row>
    <row r="25" spans="1:9" ht="13.5" customHeight="1" x14ac:dyDescent="0.15">
      <c r="A25" s="101" t="s">
        <v>274</v>
      </c>
      <c r="B25" s="190">
        <v>98.148148148148152</v>
      </c>
      <c r="C25" s="190">
        <v>99.512195121951223</v>
      </c>
      <c r="D25" s="190">
        <v>99.21875</v>
      </c>
      <c r="E25" s="190">
        <v>98.290598290598297</v>
      </c>
      <c r="F25" s="190">
        <v>90.532544378698219</v>
      </c>
      <c r="G25" s="190">
        <v>96.051332675222113</v>
      </c>
    </row>
    <row r="26" spans="1:9" ht="13.5" customHeight="1" x14ac:dyDescent="0.15">
      <c r="A26" s="101" t="s">
        <v>132</v>
      </c>
      <c r="B26" s="190">
        <v>1.8518518518518519</v>
      </c>
      <c r="C26" s="190">
        <v>0.48780487804878048</v>
      </c>
      <c r="D26" s="190">
        <v>0.78125</v>
      </c>
      <c r="E26" s="190">
        <v>1.7094017094017093</v>
      </c>
      <c r="F26" s="190">
        <v>9.4674556213017755</v>
      </c>
      <c r="G26" s="190">
        <v>3.9486673247778876</v>
      </c>
    </row>
    <row r="27" spans="1:9" ht="13.5" customHeight="1" x14ac:dyDescent="0.15">
      <c r="B27" s="190"/>
      <c r="C27" s="190"/>
      <c r="D27" s="190"/>
      <c r="E27" s="190"/>
      <c r="F27" s="190"/>
      <c r="G27" s="190"/>
    </row>
    <row r="28" spans="1:9" ht="13.5" customHeight="1" x14ac:dyDescent="0.15">
      <c r="A28" s="112" t="s">
        <v>275</v>
      </c>
      <c r="B28" s="191"/>
      <c r="C28" s="191"/>
      <c r="D28" s="191"/>
      <c r="E28" s="191"/>
      <c r="F28" s="191"/>
      <c r="G28" s="191"/>
    </row>
    <row r="29" spans="1:9" ht="13.5" customHeight="1" x14ac:dyDescent="0.15">
      <c r="A29" s="121" t="s">
        <v>133</v>
      </c>
      <c r="B29" s="190" t="s">
        <v>136</v>
      </c>
      <c r="C29" s="190">
        <v>71.707317073170728</v>
      </c>
      <c r="D29" s="190">
        <v>78.125</v>
      </c>
      <c r="E29" s="190">
        <v>78.205128205128204</v>
      </c>
      <c r="F29" s="190">
        <v>78.10650887573965</v>
      </c>
      <c r="G29" s="190">
        <v>76.685082872928177</v>
      </c>
    </row>
    <row r="30" spans="1:9" ht="13.5" customHeight="1" x14ac:dyDescent="0.15">
      <c r="A30" s="121" t="s">
        <v>134</v>
      </c>
      <c r="B30" s="190"/>
      <c r="C30" s="190">
        <v>13.170731707317072</v>
      </c>
      <c r="D30" s="190">
        <v>11.71875</v>
      </c>
      <c r="E30" s="190">
        <v>12.393162393162394</v>
      </c>
      <c r="F30" s="190">
        <v>10.059171597633137</v>
      </c>
      <c r="G30" s="190">
        <v>11.602209944751381</v>
      </c>
    </row>
    <row r="31" spans="1:9" ht="13.5" customHeight="1" x14ac:dyDescent="0.15">
      <c r="A31" s="121" t="s">
        <v>294</v>
      </c>
      <c r="B31" s="190"/>
      <c r="C31" s="190">
        <v>10.731707317073171</v>
      </c>
      <c r="D31" s="190">
        <v>7.03125</v>
      </c>
      <c r="E31" s="190">
        <v>7.6923076923076925</v>
      </c>
      <c r="F31" s="190">
        <v>1.7751479289940828</v>
      </c>
      <c r="G31" s="190">
        <v>6.0773480662983426</v>
      </c>
    </row>
    <row r="32" spans="1:9" ht="13.5" customHeight="1" x14ac:dyDescent="0.15">
      <c r="A32" s="121" t="s">
        <v>307</v>
      </c>
      <c r="B32" s="190"/>
      <c r="C32" s="190">
        <v>3.9024390243902438</v>
      </c>
      <c r="D32" s="190">
        <v>2.34375</v>
      </c>
      <c r="E32" s="190">
        <v>0</v>
      </c>
      <c r="F32" s="190">
        <v>0.59171597633136097</v>
      </c>
      <c r="G32" s="190">
        <v>1.4364640883977902</v>
      </c>
    </row>
    <row r="33" spans="1:9" ht="13.5" customHeight="1" x14ac:dyDescent="0.15">
      <c r="A33" s="121" t="s">
        <v>308</v>
      </c>
      <c r="B33" s="190"/>
      <c r="C33" s="190">
        <v>0.48780487804878048</v>
      </c>
      <c r="D33" s="190">
        <v>0.78125</v>
      </c>
      <c r="E33" s="190">
        <v>1.7094017094017093</v>
      </c>
      <c r="F33" s="190">
        <v>9.4674556213017755</v>
      </c>
      <c r="G33" s="190">
        <v>4.1988950276243093</v>
      </c>
      <c r="I33" s="263"/>
    </row>
    <row r="34" spans="1:9" ht="13.5" customHeight="1" x14ac:dyDescent="0.15">
      <c r="B34" s="190"/>
    </row>
    <row r="35" spans="1:9" ht="13.5" customHeight="1" x14ac:dyDescent="0.15">
      <c r="A35" s="112" t="s">
        <v>276</v>
      </c>
      <c r="B35" s="190"/>
      <c r="C35" s="191"/>
      <c r="D35" s="191"/>
      <c r="E35" s="191"/>
      <c r="F35" s="191"/>
      <c r="G35" s="191"/>
    </row>
    <row r="36" spans="1:9" ht="13.5" customHeight="1" x14ac:dyDescent="0.15">
      <c r="A36" s="121" t="s">
        <v>133</v>
      </c>
      <c r="B36" s="190" t="s">
        <v>136</v>
      </c>
      <c r="C36" s="190">
        <v>72.682926829268297</v>
      </c>
      <c r="D36" s="190">
        <v>78.90625</v>
      </c>
      <c r="E36" s="190">
        <v>77.777777777777771</v>
      </c>
      <c r="F36" s="190">
        <v>75.147928994082847</v>
      </c>
      <c r="G36" s="190">
        <v>75.801104972375697</v>
      </c>
    </row>
    <row r="37" spans="1:9" ht="13.5" customHeight="1" x14ac:dyDescent="0.15">
      <c r="A37" s="121" t="s">
        <v>134</v>
      </c>
      <c r="B37" s="190"/>
      <c r="C37" s="190">
        <v>13.658536585365853</v>
      </c>
      <c r="D37" s="190">
        <v>10.9375</v>
      </c>
      <c r="E37" s="190">
        <v>12.393162393162394</v>
      </c>
      <c r="F37" s="190">
        <v>13.31360946745562</v>
      </c>
      <c r="G37" s="190">
        <v>12.817679558011049</v>
      </c>
    </row>
    <row r="38" spans="1:9" ht="13.5" customHeight="1" x14ac:dyDescent="0.15">
      <c r="A38" s="121" t="s">
        <v>294</v>
      </c>
      <c r="B38" s="191"/>
      <c r="C38" s="190">
        <v>9.7560975609756095</v>
      </c>
      <c r="D38" s="190">
        <v>6.25</v>
      </c>
      <c r="E38" s="190">
        <v>7.6923076923076925</v>
      </c>
      <c r="F38" s="190">
        <v>1.4792899408284024</v>
      </c>
      <c r="G38" s="190">
        <v>5.6353591160220997</v>
      </c>
    </row>
    <row r="39" spans="1:9" ht="13.5" customHeight="1" x14ac:dyDescent="0.15">
      <c r="A39" s="121" t="s">
        <v>307</v>
      </c>
      <c r="B39" s="191"/>
      <c r="C39" s="190">
        <v>3.4146341463414633</v>
      </c>
      <c r="D39" s="190">
        <v>3.125</v>
      </c>
      <c r="E39" s="190">
        <v>0.42735042735042733</v>
      </c>
      <c r="F39" s="190">
        <v>0.59171597633136097</v>
      </c>
      <c r="G39" s="190">
        <v>1.5469613259668509</v>
      </c>
    </row>
    <row r="40" spans="1:9" ht="13.5" customHeight="1" x14ac:dyDescent="0.15">
      <c r="A40" s="121" t="s">
        <v>308</v>
      </c>
      <c r="B40" s="191"/>
      <c r="C40" s="190">
        <v>0.48780487804878048</v>
      </c>
      <c r="D40" s="190">
        <v>0.78125</v>
      </c>
      <c r="E40" s="190">
        <v>1.7094017094017093</v>
      </c>
      <c r="F40" s="190">
        <v>9.4674556213017755</v>
      </c>
      <c r="G40" s="190">
        <v>4.1988950276243093</v>
      </c>
    </row>
    <row r="41" spans="1:9" ht="13.5" customHeight="1" x14ac:dyDescent="0.15">
      <c r="B41" s="191"/>
      <c r="I41" s="263"/>
    </row>
    <row r="42" spans="1:9" ht="13.5" customHeight="1" x14ac:dyDescent="0.15">
      <c r="A42" s="150" t="s">
        <v>8</v>
      </c>
      <c r="B42" s="192"/>
      <c r="C42" s="192"/>
      <c r="D42" s="192"/>
      <c r="E42" s="192"/>
      <c r="F42" s="192"/>
      <c r="G42" s="192"/>
    </row>
    <row r="43" spans="1:9" ht="27" customHeight="1" x14ac:dyDescent="0.15">
      <c r="A43" s="177" t="s">
        <v>277</v>
      </c>
      <c r="B43" s="198">
        <v>125</v>
      </c>
      <c r="C43" s="198">
        <v>189</v>
      </c>
      <c r="D43" s="198">
        <v>125</v>
      </c>
      <c r="E43" s="198">
        <v>282</v>
      </c>
      <c r="F43" s="198">
        <v>341</v>
      </c>
      <c r="G43" s="198">
        <v>1062</v>
      </c>
    </row>
    <row r="44" spans="1:9" ht="28" x14ac:dyDescent="0.15">
      <c r="A44" s="177" t="s">
        <v>278</v>
      </c>
      <c r="B44" s="193"/>
      <c r="C44" s="198">
        <v>189</v>
      </c>
      <c r="D44" s="198">
        <v>125</v>
      </c>
      <c r="E44" s="198">
        <v>282</v>
      </c>
      <c r="F44" s="198">
        <v>341</v>
      </c>
      <c r="G44" s="198">
        <v>937</v>
      </c>
    </row>
    <row r="45" spans="1:9" ht="28" x14ac:dyDescent="0.15">
      <c r="A45" s="177" t="s">
        <v>279</v>
      </c>
      <c r="B45" s="198">
        <v>108</v>
      </c>
      <c r="C45" s="198">
        <v>205</v>
      </c>
      <c r="D45" s="198">
        <v>128</v>
      </c>
      <c r="E45" s="198">
        <v>234</v>
      </c>
      <c r="F45" s="198">
        <v>338</v>
      </c>
      <c r="G45" s="198">
        <v>1013</v>
      </c>
    </row>
    <row r="46" spans="1:9" ht="29" thickBot="1" x14ac:dyDescent="0.2">
      <c r="A46" s="178" t="s">
        <v>280</v>
      </c>
      <c r="B46" s="194"/>
      <c r="C46" s="199">
        <v>205</v>
      </c>
      <c r="D46" s="199">
        <v>128</v>
      </c>
      <c r="E46" s="199">
        <v>234</v>
      </c>
      <c r="F46" s="199">
        <v>338</v>
      </c>
      <c r="G46" s="199">
        <v>905</v>
      </c>
    </row>
    <row r="47" spans="1:9" ht="12" customHeight="1" x14ac:dyDescent="0.15">
      <c r="A47" s="329" t="s">
        <v>314</v>
      </c>
      <c r="B47" s="329"/>
      <c r="C47" s="329"/>
      <c r="D47" s="329"/>
      <c r="E47" s="329"/>
      <c r="F47" s="329"/>
      <c r="G47" s="329"/>
    </row>
    <row r="48" spans="1:9" ht="12" customHeight="1" x14ac:dyDescent="0.15">
      <c r="A48" s="282" t="s">
        <v>311</v>
      </c>
      <c r="B48" s="282"/>
      <c r="C48" s="282"/>
      <c r="D48" s="282"/>
      <c r="E48" s="282"/>
      <c r="F48" s="282"/>
      <c r="G48" s="282"/>
      <c r="H48" s="155"/>
      <c r="I48" s="155"/>
    </row>
    <row r="49" spans="1:21" ht="12" customHeight="1" x14ac:dyDescent="0.15">
      <c r="A49" s="282" t="s">
        <v>310</v>
      </c>
      <c r="B49" s="282"/>
      <c r="C49" s="282"/>
      <c r="D49" s="282"/>
      <c r="E49" s="282"/>
      <c r="F49" s="282"/>
      <c r="G49" s="282"/>
      <c r="H49" s="155"/>
      <c r="I49" s="155"/>
    </row>
    <row r="50" spans="1:21" x14ac:dyDescent="0.15">
      <c r="A50" s="330"/>
      <c r="B50" s="330"/>
      <c r="C50" s="330"/>
      <c r="D50" s="330"/>
      <c r="E50" s="330"/>
      <c r="F50" s="330"/>
      <c r="G50" s="330"/>
    </row>
    <row r="51" spans="1:21" x14ac:dyDescent="0.15">
      <c r="L51" s="100"/>
      <c r="M51" s="100"/>
      <c r="N51" s="253"/>
      <c r="O51" s="100"/>
      <c r="P51" s="100"/>
      <c r="Q51" s="100"/>
      <c r="R51" s="100"/>
      <c r="S51" s="100"/>
      <c r="T51" s="100"/>
      <c r="U51" s="100"/>
    </row>
    <row r="52" spans="1:21" x14ac:dyDescent="0.15">
      <c r="L52" s="100"/>
      <c r="M52" s="100"/>
      <c r="N52" s="253"/>
      <c r="O52" s="100"/>
      <c r="P52" s="100"/>
      <c r="Q52" s="100"/>
      <c r="R52" s="100"/>
      <c r="S52" s="100"/>
      <c r="T52" s="100"/>
      <c r="U52" s="100"/>
    </row>
  </sheetData>
  <mergeCells count="7">
    <mergeCell ref="A48:G48"/>
    <mergeCell ref="A1:G1"/>
    <mergeCell ref="B3:F3"/>
    <mergeCell ref="A47:G47"/>
    <mergeCell ref="A50:G50"/>
    <mergeCell ref="A49:G49"/>
    <mergeCell ref="A2:C2"/>
  </mergeCells>
  <pageMargins left="0.78740157480314965" right="0.78740157480314965" top="0.78740157480314965"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2"/>
  <sheetViews>
    <sheetView zoomScaleNormal="100" workbookViewId="0">
      <selection activeCell="E1" sqref="E1"/>
    </sheetView>
  </sheetViews>
  <sheetFormatPr baseColWidth="10" defaultColWidth="9.1640625" defaultRowHeight="13" x14ac:dyDescent="0.15"/>
  <cols>
    <col min="1" max="1" customWidth="true" style="101" width="18.0" collapsed="false"/>
    <col min="2" max="4" customWidth="true" style="97" width="14.6640625" collapsed="false"/>
    <col min="5" max="16384" style="96" width="9.1640625" collapsed="false"/>
  </cols>
  <sheetData>
    <row r="1" spans="1:10" s="100" customFormat="1" ht="50.25" customHeight="1" x14ac:dyDescent="0.15">
      <c r="A1" s="331" t="s">
        <v>348</v>
      </c>
      <c r="B1" s="308"/>
      <c r="C1" s="308"/>
      <c r="D1" s="308"/>
    </row>
    <row r="2" spans="1:10" s="100" customFormat="1" ht="17.25" customHeight="1" thickBot="1" x14ac:dyDescent="0.2">
      <c r="A2" s="273" t="s">
        <v>281</v>
      </c>
      <c r="B2" s="195"/>
      <c r="C2" s="195"/>
      <c r="D2" s="267">
        <v>2019</v>
      </c>
    </row>
    <row r="3" spans="1:10" s="100" customFormat="1" ht="17.25" customHeight="1" x14ac:dyDescent="0.15">
      <c r="A3" s="309" t="s">
        <v>130</v>
      </c>
      <c r="B3" s="315" t="s">
        <v>138</v>
      </c>
      <c r="C3" s="315"/>
      <c r="D3" s="315"/>
    </row>
    <row r="4" spans="1:10" s="100" customFormat="1" ht="45" customHeight="1" x14ac:dyDescent="0.15">
      <c r="A4" s="327"/>
      <c r="B4" s="196" t="s">
        <v>26</v>
      </c>
      <c r="C4" s="196" t="s">
        <v>282</v>
      </c>
      <c r="D4" s="196" t="s">
        <v>349</v>
      </c>
    </row>
    <row r="5" spans="1:10" s="100" customFormat="1" ht="13.5" customHeight="1" x14ac:dyDescent="0.15">
      <c r="A5" s="189"/>
      <c r="B5" s="179" t="s">
        <v>5</v>
      </c>
      <c r="C5" s="179" t="s">
        <v>5</v>
      </c>
      <c r="D5" s="179" t="s">
        <v>5</v>
      </c>
    </row>
    <row r="6" spans="1:10" s="100" customFormat="1" ht="13.5" customHeight="1" x14ac:dyDescent="0.15">
      <c r="A6" s="112" t="s">
        <v>11</v>
      </c>
      <c r="B6" s="171"/>
      <c r="C6" s="171"/>
      <c r="D6" s="171"/>
    </row>
    <row r="7" spans="1:10" ht="13.5" customHeight="1" x14ac:dyDescent="0.15">
      <c r="A7" s="101" t="s">
        <v>283</v>
      </c>
      <c r="B7" s="190">
        <v>8.2908754052802216</v>
      </c>
      <c r="C7" s="190">
        <v>6.5913370998116765</v>
      </c>
      <c r="D7" s="172">
        <v>12.976007788470845</v>
      </c>
      <c r="J7" s="190"/>
    </row>
    <row r="8" spans="1:10" ht="13.5" customHeight="1" x14ac:dyDescent="0.15">
      <c r="A8" s="101" t="s">
        <v>284</v>
      </c>
      <c r="B8" s="190">
        <v>10.653080129689672</v>
      </c>
      <c r="C8" s="190">
        <v>12.8060263653484</v>
      </c>
      <c r="D8" s="172">
        <v>16.846703009105031</v>
      </c>
    </row>
    <row r="9" spans="1:10" ht="13.5" customHeight="1" x14ac:dyDescent="0.15">
      <c r="A9" s="101" t="s">
        <v>285</v>
      </c>
      <c r="B9" s="190">
        <v>13.478462251042149</v>
      </c>
      <c r="C9" s="190">
        <v>14.500941619585687</v>
      </c>
      <c r="D9" s="172">
        <v>15.105667785256973</v>
      </c>
    </row>
    <row r="10" spans="1:10" ht="13.5" customHeight="1" x14ac:dyDescent="0.15">
      <c r="A10" s="101" t="s">
        <v>286</v>
      </c>
      <c r="B10" s="190">
        <v>17.27651690597499</v>
      </c>
      <c r="C10" s="190">
        <v>15.630885122410547</v>
      </c>
      <c r="D10" s="172">
        <v>17.542149178160329</v>
      </c>
    </row>
    <row r="11" spans="1:10" ht="13.5" customHeight="1" x14ac:dyDescent="0.15">
      <c r="A11" s="101" t="s">
        <v>287</v>
      </c>
      <c r="B11" s="190">
        <v>19.453450671607225</v>
      </c>
      <c r="C11" s="190">
        <v>19.397363465160076</v>
      </c>
      <c r="D11" s="172">
        <v>16.397183821256096</v>
      </c>
    </row>
    <row r="12" spans="1:10" ht="13.5" customHeight="1" x14ac:dyDescent="0.15">
      <c r="A12" s="101" t="s">
        <v>288</v>
      </c>
      <c r="B12" s="190">
        <v>18.897637795275589</v>
      </c>
      <c r="C12" s="190">
        <v>19.020715630885121</v>
      </c>
      <c r="D12" s="172">
        <v>12.727543539976526</v>
      </c>
    </row>
    <row r="13" spans="1:10" ht="13.5" customHeight="1" x14ac:dyDescent="0.15">
      <c r="A13" s="101" t="s">
        <v>289</v>
      </c>
      <c r="B13" s="190">
        <v>11.949976841130153</v>
      </c>
      <c r="C13" s="190">
        <v>12.052730696798493</v>
      </c>
      <c r="D13" s="172">
        <v>8.4047448777741955</v>
      </c>
    </row>
    <row r="14" spans="1:10" ht="13.5" customHeight="1" x14ac:dyDescent="0.15">
      <c r="D14" s="96"/>
    </row>
    <row r="15" spans="1:10" ht="13.5" customHeight="1" x14ac:dyDescent="0.15">
      <c r="A15" s="112" t="s">
        <v>27</v>
      </c>
      <c r="B15" s="172">
        <v>44.034264735875993</v>
      </c>
      <c r="C15" s="172">
        <v>41.451990632318498</v>
      </c>
      <c r="D15" s="172">
        <v>48.17250962307601</v>
      </c>
    </row>
    <row r="16" spans="1:10" ht="13.5" customHeight="1" x14ac:dyDescent="0.15">
      <c r="D16" s="96"/>
    </row>
    <row r="17" spans="1:5" s="100" customFormat="1" ht="13.5" customHeight="1" x14ac:dyDescent="0.15">
      <c r="A17" s="112" t="s">
        <v>12</v>
      </c>
      <c r="D17" s="96"/>
      <c r="E17" s="96"/>
    </row>
    <row r="18" spans="1:5" ht="13.5" customHeight="1" x14ac:dyDescent="0.15">
      <c r="A18" s="101" t="s">
        <v>283</v>
      </c>
      <c r="B18" s="190">
        <v>7.2521865889212824</v>
      </c>
      <c r="C18" s="190">
        <v>8.8000000000000007</v>
      </c>
      <c r="D18" s="173">
        <v>11.627154381784578</v>
      </c>
    </row>
    <row r="19" spans="1:5" ht="13.5" customHeight="1" x14ac:dyDescent="0.15">
      <c r="A19" s="101" t="s">
        <v>284</v>
      </c>
      <c r="B19" s="190">
        <v>13.411078717201166</v>
      </c>
      <c r="C19" s="190">
        <v>13.6</v>
      </c>
      <c r="D19" s="173">
        <v>16.191753517411492</v>
      </c>
    </row>
    <row r="20" spans="1:5" ht="13.5" customHeight="1" x14ac:dyDescent="0.15">
      <c r="A20" s="101" t="s">
        <v>285</v>
      </c>
      <c r="B20" s="190">
        <v>14.577259475218659</v>
      </c>
      <c r="C20" s="190">
        <v>14.533333333333333</v>
      </c>
      <c r="D20" s="173">
        <v>14.749675947438849</v>
      </c>
    </row>
    <row r="21" spans="1:5" ht="13.5" customHeight="1" x14ac:dyDescent="0.15">
      <c r="A21" s="101" t="s">
        <v>286</v>
      </c>
      <c r="B21" s="190">
        <v>16.94606413994169</v>
      </c>
      <c r="C21" s="190">
        <v>15.733333333333333</v>
      </c>
      <c r="D21" s="173">
        <v>17.515040930196808</v>
      </c>
    </row>
    <row r="22" spans="1:5" ht="13.5" customHeight="1" x14ac:dyDescent="0.15">
      <c r="A22" s="101" t="s">
        <v>287</v>
      </c>
      <c r="B22" s="190">
        <v>18.185131195335277</v>
      </c>
      <c r="C22" s="190">
        <v>20.266666666666666</v>
      </c>
      <c r="D22" s="173">
        <v>16.164021256450479</v>
      </c>
    </row>
    <row r="23" spans="1:5" ht="13.5" customHeight="1" x14ac:dyDescent="0.15">
      <c r="A23" s="101" t="s">
        <v>288</v>
      </c>
      <c r="B23" s="190">
        <v>16.690962099125365</v>
      </c>
      <c r="C23" s="190">
        <v>14.933333333333334</v>
      </c>
      <c r="D23" s="173">
        <v>12.920700582421153</v>
      </c>
    </row>
    <row r="24" spans="1:5" ht="13.5" customHeight="1" x14ac:dyDescent="0.15">
      <c r="A24" s="101" t="s">
        <v>289</v>
      </c>
      <c r="B24" s="190">
        <v>12.93731778425656</v>
      </c>
      <c r="C24" s="190">
        <v>12.133333333333333</v>
      </c>
      <c r="D24" s="173">
        <v>10.83165338429664</v>
      </c>
    </row>
    <row r="25" spans="1:5" ht="13.5" customHeight="1" x14ac:dyDescent="0.15">
      <c r="B25" s="191"/>
      <c r="C25" s="191"/>
      <c r="D25" s="96"/>
    </row>
    <row r="26" spans="1:5" ht="13.5" customHeight="1" x14ac:dyDescent="0.15">
      <c r="A26" s="112" t="s">
        <v>28</v>
      </c>
      <c r="B26" s="172">
        <v>55.965735264124007</v>
      </c>
      <c r="C26" s="172">
        <v>58.548009367681502</v>
      </c>
      <c r="D26" s="172">
        <v>51.82749037692399</v>
      </c>
    </row>
    <row r="27" spans="1:5" ht="13.5" customHeight="1" x14ac:dyDescent="0.15">
      <c r="B27" s="174"/>
      <c r="C27" s="174"/>
      <c r="D27" s="96"/>
    </row>
    <row r="28" spans="1:5" ht="13.5" customHeight="1" x14ac:dyDescent="0.15">
      <c r="A28" s="150" t="s">
        <v>8</v>
      </c>
      <c r="B28" s="197"/>
      <c r="C28" s="197"/>
      <c r="D28" s="96"/>
    </row>
    <row r="29" spans="1:5" ht="13.5" customHeight="1" x14ac:dyDescent="0.15">
      <c r="A29" s="150" t="s">
        <v>11</v>
      </c>
      <c r="B29" s="183">
        <v>2159</v>
      </c>
      <c r="C29" s="183">
        <v>531</v>
      </c>
      <c r="D29" s="200">
        <v>2128.2739999999999</v>
      </c>
    </row>
    <row r="30" spans="1:5" ht="13.5" customHeight="1" thickBot="1" x14ac:dyDescent="0.2">
      <c r="A30" s="98" t="s">
        <v>12</v>
      </c>
      <c r="B30" s="184">
        <v>2744</v>
      </c>
      <c r="C30" s="184">
        <v>750</v>
      </c>
      <c r="D30" s="184">
        <v>2289.752</v>
      </c>
    </row>
    <row r="31" spans="1:5" ht="37.5" customHeight="1" x14ac:dyDescent="0.15">
      <c r="A31" s="332" t="s">
        <v>290</v>
      </c>
      <c r="B31" s="332"/>
      <c r="C31" s="332"/>
      <c r="D31" s="332"/>
    </row>
    <row r="32" spans="1:5" s="100" customFormat="1" ht="25.5" customHeight="1" x14ac:dyDescent="0.15">
      <c r="A32" s="314" t="s">
        <v>350</v>
      </c>
      <c r="B32" s="314"/>
      <c r="C32" s="314"/>
      <c r="D32" s="314"/>
    </row>
  </sheetData>
  <mergeCells count="5">
    <mergeCell ref="A1:D1"/>
    <mergeCell ref="B3:D3"/>
    <mergeCell ref="A31:D31"/>
    <mergeCell ref="A32:D32"/>
    <mergeCell ref="A3:A4"/>
  </mergeCells>
  <pageMargins left="0.78740157480314965" right="0.78740157480314965"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topLeftCell="B1" workbookViewId="0">
      <selection activeCell="N1" sqref="N1"/>
    </sheetView>
  </sheetViews>
  <sheetFormatPr baseColWidth="10" defaultColWidth="8.83203125" defaultRowHeight="13" x14ac:dyDescent="0.15"/>
  <cols>
    <col min="1" max="1" customWidth="true" style="15" width="25.5" collapsed="false"/>
    <col min="2" max="2" customWidth="true" style="15" width="7.83203125" collapsed="false"/>
    <col min="3" max="3" customWidth="true" style="15" width="8.5" collapsed="false"/>
    <col min="4" max="4" customWidth="true" style="15" width="8.0" collapsed="false"/>
    <col min="5" max="6" customWidth="true" style="15" width="7.83203125" collapsed="false"/>
    <col min="7" max="7" customWidth="true" style="15" width="7.33203125" collapsed="false"/>
    <col min="8" max="8" customWidth="true" style="15" width="8.1640625" collapsed="false"/>
    <col min="9" max="9" customWidth="true" style="15" width="9.1640625" collapsed="false"/>
    <col min="12" max="12" bestFit="true" customWidth="true" width="10.1640625" collapsed="false"/>
    <col min="13" max="13" customWidth="true" width="28.83203125" collapsed="false"/>
  </cols>
  <sheetData>
    <row r="1" spans="1:19" ht="15" customHeight="1" x14ac:dyDescent="0.15">
      <c r="A1" s="43" t="s">
        <v>156</v>
      </c>
      <c r="B1" s="13"/>
      <c r="C1" s="13"/>
      <c r="D1" s="13"/>
      <c r="E1" s="13"/>
      <c r="F1" s="13"/>
      <c r="G1" s="13"/>
      <c r="H1" s="13"/>
      <c r="I1" s="23"/>
    </row>
    <row r="2" spans="1:19" ht="12.75" customHeight="1" thickBot="1" x14ac:dyDescent="0.2">
      <c r="A2" s="38" t="s">
        <v>73</v>
      </c>
      <c r="B2" s="7"/>
      <c r="C2" s="7"/>
      <c r="D2" s="7"/>
      <c r="E2" s="7"/>
      <c r="F2" s="44"/>
      <c r="G2" s="24">
        <v>2008</v>
      </c>
      <c r="H2" s="49"/>
      <c r="I2" s="48"/>
      <c r="J2" s="15"/>
      <c r="M2" s="53"/>
    </row>
    <row r="3" spans="1:19" ht="16" thickTop="1" thickBot="1" x14ac:dyDescent="0.2">
      <c r="A3" s="25" t="s">
        <v>74</v>
      </c>
      <c r="B3" s="34" t="s">
        <v>11</v>
      </c>
      <c r="C3" s="45"/>
      <c r="D3" s="35" t="s">
        <v>12</v>
      </c>
      <c r="E3" s="46"/>
      <c r="F3" s="35" t="s">
        <v>75</v>
      </c>
      <c r="G3" s="46"/>
      <c r="H3" s="37"/>
      <c r="I3" s="2"/>
      <c r="L3" s="42">
        <v>40044</v>
      </c>
      <c r="M3" s="53" t="s">
        <v>159</v>
      </c>
      <c r="N3" t="s">
        <v>87</v>
      </c>
      <c r="P3">
        <v>1</v>
      </c>
    </row>
    <row r="4" spans="1:19" ht="12.75" customHeight="1" x14ac:dyDescent="0.15">
      <c r="A4" s="26"/>
      <c r="B4" s="26" t="s">
        <v>0</v>
      </c>
      <c r="C4" s="26" t="s">
        <v>5</v>
      </c>
      <c r="D4" s="26" t="s">
        <v>0</v>
      </c>
      <c r="E4" s="27" t="s">
        <v>5</v>
      </c>
      <c r="F4" s="26" t="s">
        <v>0</v>
      </c>
      <c r="G4" s="27" t="s">
        <v>5</v>
      </c>
      <c r="H4" s="36"/>
      <c r="I4" s="50" t="s">
        <v>125</v>
      </c>
      <c r="J4" s="50" t="s">
        <v>15</v>
      </c>
      <c r="K4" s="50" t="s">
        <v>16</v>
      </c>
      <c r="N4" t="s">
        <v>88</v>
      </c>
      <c r="O4" t="s">
        <v>89</v>
      </c>
      <c r="P4" t="s">
        <v>88</v>
      </c>
      <c r="Q4" t="s">
        <v>139</v>
      </c>
    </row>
    <row r="5" spans="1:19" ht="14" x14ac:dyDescent="0.15">
      <c r="A5" s="8" t="s">
        <v>17</v>
      </c>
      <c r="B5" s="28">
        <f>N5</f>
        <v>842</v>
      </c>
      <c r="C5" s="40" t="e">
        <f>(B5/B$32)*100</f>
        <v>#REF!</v>
      </c>
      <c r="D5" s="28">
        <f>O5</f>
        <v>1036</v>
      </c>
      <c r="E5" s="40" t="e">
        <f>(D5/D$32)*100</f>
        <v>#REF!</v>
      </c>
      <c r="F5" s="28">
        <f>P5</f>
        <v>1878</v>
      </c>
      <c r="G5" s="40" t="e">
        <f>(F5/F$32)*100</f>
        <v>#REF!</v>
      </c>
      <c r="H5" s="28"/>
      <c r="I5">
        <f>F5+F7</f>
        <v>2151</v>
      </c>
      <c r="J5">
        <f>B5+B7</f>
        <v>1016</v>
      </c>
      <c r="K5">
        <f>D5+D7</f>
        <v>1135</v>
      </c>
      <c r="L5" s="41" t="s">
        <v>90</v>
      </c>
      <c r="M5" s="41"/>
      <c r="N5" s="41">
        <v>842</v>
      </c>
      <c r="O5" s="41">
        <v>1036</v>
      </c>
      <c r="P5" s="41">
        <v>1878</v>
      </c>
      <c r="Q5" t="s">
        <v>137</v>
      </c>
      <c r="R5" t="s">
        <v>31</v>
      </c>
      <c r="S5" t="s">
        <v>16</v>
      </c>
    </row>
    <row r="6" spans="1:19" ht="14" x14ac:dyDescent="0.15">
      <c r="A6" s="29" t="s">
        <v>32</v>
      </c>
      <c r="B6" s="28"/>
      <c r="C6" s="28"/>
      <c r="D6" s="28"/>
      <c r="E6" s="28"/>
      <c r="F6" s="28"/>
      <c r="G6" s="28"/>
      <c r="H6" s="28"/>
      <c r="I6"/>
      <c r="L6" s="41" t="s">
        <v>91</v>
      </c>
      <c r="M6" s="41"/>
      <c r="N6" s="41">
        <v>174</v>
      </c>
      <c r="O6" s="41">
        <v>99</v>
      </c>
      <c r="P6" s="41">
        <v>273</v>
      </c>
      <c r="Q6">
        <f>SUM(P5:P6)</f>
        <v>2151</v>
      </c>
      <c r="R6">
        <f>N5+N6</f>
        <v>1016</v>
      </c>
      <c r="S6">
        <f>O5+O6</f>
        <v>1135</v>
      </c>
    </row>
    <row r="7" spans="1:19" ht="14" x14ac:dyDescent="0.15">
      <c r="A7" s="29" t="s">
        <v>33</v>
      </c>
      <c r="B7" s="28">
        <f>N6</f>
        <v>174</v>
      </c>
      <c r="C7" s="40" t="e">
        <f>(B7/$B$32)*100</f>
        <v>#REF!</v>
      </c>
      <c r="D7" s="28">
        <f>O6</f>
        <v>99</v>
      </c>
      <c r="E7" s="40" t="e">
        <f>(D7/D$32)*100</f>
        <v>#REF!</v>
      </c>
      <c r="F7" s="28">
        <f>P6</f>
        <v>273</v>
      </c>
      <c r="G7" s="40" t="e">
        <f>(F7/F$32)*100</f>
        <v>#REF!</v>
      </c>
      <c r="H7" s="28"/>
      <c r="I7"/>
      <c r="L7" t="s">
        <v>92</v>
      </c>
      <c r="M7" t="s">
        <v>93</v>
      </c>
      <c r="N7">
        <v>2</v>
      </c>
      <c r="O7">
        <v>6</v>
      </c>
      <c r="P7">
        <v>8</v>
      </c>
    </row>
    <row r="8" spans="1:19" ht="14" x14ac:dyDescent="0.15">
      <c r="A8" s="29" t="s">
        <v>34</v>
      </c>
      <c r="B8" s="40" t="e">
        <f>B32-(B5+B7)</f>
        <v>#REF!</v>
      </c>
      <c r="C8" s="40" t="e">
        <f>(B8/$B$32)*100</f>
        <v>#REF!</v>
      </c>
      <c r="D8" s="40" t="e">
        <f>D32-(D5+D7)</f>
        <v>#REF!</v>
      </c>
      <c r="E8" s="40" t="e">
        <f>(D8/D$32)*100</f>
        <v>#REF!</v>
      </c>
      <c r="F8" s="40" t="e">
        <f>F32-(F5+F7)</f>
        <v>#REF!</v>
      </c>
      <c r="G8" s="40" t="e">
        <f>(F8/F$32)*100</f>
        <v>#REF!</v>
      </c>
      <c r="H8" s="28"/>
      <c r="I8"/>
      <c r="M8" s="41" t="s">
        <v>18</v>
      </c>
      <c r="N8" s="41">
        <v>776</v>
      </c>
      <c r="O8" s="41">
        <v>957</v>
      </c>
      <c r="P8" s="41">
        <v>1733</v>
      </c>
    </row>
    <row r="9" spans="1:19" ht="14" x14ac:dyDescent="0.15">
      <c r="A9" s="29" t="s">
        <v>76</v>
      </c>
      <c r="B9" s="28">
        <f>N8</f>
        <v>776</v>
      </c>
      <c r="C9" s="40" t="e">
        <f>(B9/$B$32)*100</f>
        <v>#REF!</v>
      </c>
      <c r="D9" s="28">
        <f>O8</f>
        <v>957</v>
      </c>
      <c r="E9" s="40" t="e">
        <f>(D9/D$32)*100</f>
        <v>#REF!</v>
      </c>
      <c r="F9" s="28">
        <f>P8</f>
        <v>1733</v>
      </c>
      <c r="G9" s="40" t="e">
        <f>(F9/F$32)*100</f>
        <v>#REF!</v>
      </c>
      <c r="H9" s="28"/>
      <c r="I9"/>
      <c r="M9" t="s">
        <v>94</v>
      </c>
      <c r="N9">
        <v>64</v>
      </c>
      <c r="O9">
        <v>73</v>
      </c>
      <c r="P9">
        <v>137</v>
      </c>
    </row>
    <row r="10" spans="1:19" ht="14" x14ac:dyDescent="0.15">
      <c r="A10" s="29" t="s">
        <v>77</v>
      </c>
      <c r="B10" s="28">
        <f>N11</f>
        <v>749</v>
      </c>
      <c r="C10" s="40" t="e">
        <f>(B10/$B$32)*100</f>
        <v>#REF!</v>
      </c>
      <c r="D10" s="28">
        <f>O11</f>
        <v>899</v>
      </c>
      <c r="E10" s="40" t="e">
        <f>(D10/D$32)*100</f>
        <v>#REF!</v>
      </c>
      <c r="F10" s="28">
        <f>P11</f>
        <v>1648</v>
      </c>
      <c r="G10" s="40" t="e">
        <f>(F10/F$32)*100</f>
        <v>#REF!</v>
      </c>
      <c r="H10" s="28"/>
      <c r="I10"/>
      <c r="L10" t="s">
        <v>95</v>
      </c>
      <c r="M10" t="s">
        <v>93</v>
      </c>
      <c r="N10">
        <v>3</v>
      </c>
      <c r="O10">
        <v>7</v>
      </c>
      <c r="P10">
        <v>10</v>
      </c>
    </row>
    <row r="11" spans="1:19" ht="14" x14ac:dyDescent="0.15">
      <c r="A11" s="29" t="s">
        <v>78</v>
      </c>
      <c r="B11" s="28">
        <f>N16</f>
        <v>738</v>
      </c>
      <c r="C11" s="40" t="e">
        <f>(B11/$B$32)*100</f>
        <v>#REF!</v>
      </c>
      <c r="D11" s="28">
        <f>O16</f>
        <v>862</v>
      </c>
      <c r="E11" s="40" t="e">
        <f>(D11/D$32)*100</f>
        <v>#REF!</v>
      </c>
      <c r="F11" s="28">
        <f>P16</f>
        <v>1600</v>
      </c>
      <c r="G11" s="40" t="e">
        <f>(F11/F$32)*100</f>
        <v>#REF!</v>
      </c>
      <c r="H11" s="28"/>
      <c r="I11"/>
      <c r="M11" t="s">
        <v>19</v>
      </c>
      <c r="N11" s="41">
        <v>749</v>
      </c>
      <c r="O11" s="41">
        <v>899</v>
      </c>
      <c r="P11" s="41">
        <v>1648</v>
      </c>
    </row>
    <row r="12" spans="1:19" x14ac:dyDescent="0.15">
      <c r="A12" s="8"/>
      <c r="B12" s="28"/>
      <c r="C12" s="28"/>
      <c r="D12" s="28"/>
      <c r="E12" s="28"/>
      <c r="F12" s="28"/>
      <c r="G12" s="28"/>
      <c r="H12" s="28"/>
      <c r="I12"/>
      <c r="M12" t="s">
        <v>29</v>
      </c>
      <c r="N12">
        <v>55</v>
      </c>
      <c r="O12">
        <v>78</v>
      </c>
      <c r="P12">
        <v>133</v>
      </c>
    </row>
    <row r="13" spans="1:19" ht="14" x14ac:dyDescent="0.15">
      <c r="A13" s="8" t="s">
        <v>79</v>
      </c>
      <c r="B13" s="28">
        <f>N20</f>
        <v>1016</v>
      </c>
      <c r="C13" s="40">
        <f>(B13/B$13)*100</f>
        <v>100</v>
      </c>
      <c r="D13" s="28">
        <f>O20</f>
        <v>1135</v>
      </c>
      <c r="E13" s="40">
        <f>(D13/D$13)*100</f>
        <v>100</v>
      </c>
      <c r="F13" s="28">
        <f>P20</f>
        <v>2151</v>
      </c>
      <c r="G13" s="40">
        <f>(F13/F$13)*100</f>
        <v>100</v>
      </c>
      <c r="H13" s="28"/>
      <c r="I13"/>
      <c r="M13" t="s">
        <v>96</v>
      </c>
      <c r="N13">
        <v>2</v>
      </c>
      <c r="O13">
        <v>4</v>
      </c>
      <c r="P13">
        <v>6</v>
      </c>
    </row>
    <row r="14" spans="1:19" ht="14" x14ac:dyDescent="0.15">
      <c r="A14" s="8" t="s">
        <v>80</v>
      </c>
      <c r="B14" s="28">
        <f>N23</f>
        <v>504</v>
      </c>
      <c r="C14" s="40" t="e">
        <f>(B14/B$32)*100</f>
        <v>#REF!</v>
      </c>
      <c r="D14" s="28">
        <f>O23</f>
        <v>619</v>
      </c>
      <c r="E14" s="40" t="e">
        <f>(D14/D$32)*100</f>
        <v>#REF!</v>
      </c>
      <c r="F14" s="28">
        <f>P23</f>
        <v>1123</v>
      </c>
      <c r="G14" s="40" t="e">
        <f>(F14/F$32)*100</f>
        <v>#REF!</v>
      </c>
      <c r="H14" s="28"/>
      <c r="I14"/>
      <c r="M14" t="s">
        <v>20</v>
      </c>
      <c r="N14">
        <v>33</v>
      </c>
      <c r="O14">
        <v>48</v>
      </c>
      <c r="P14">
        <v>81</v>
      </c>
    </row>
    <row r="15" spans="1:19" ht="14" x14ac:dyDescent="0.15">
      <c r="A15" s="29" t="s">
        <v>35</v>
      </c>
      <c r="B15" s="28"/>
      <c r="C15" s="28"/>
      <c r="D15" s="28"/>
      <c r="E15" s="28"/>
      <c r="F15" s="28"/>
      <c r="G15" s="28"/>
      <c r="H15" s="28"/>
      <c r="I15"/>
      <c r="L15" t="s">
        <v>97</v>
      </c>
      <c r="M15" t="s">
        <v>93</v>
      </c>
      <c r="N15">
        <v>3</v>
      </c>
      <c r="O15">
        <v>7</v>
      </c>
      <c r="P15">
        <v>10</v>
      </c>
    </row>
    <row r="16" spans="1:19" ht="14" x14ac:dyDescent="0.15">
      <c r="A16" s="29" t="s">
        <v>83</v>
      </c>
      <c r="B16" s="28">
        <f>N32</f>
        <v>500</v>
      </c>
      <c r="C16" s="40" t="e">
        <f>(B16/B$32)*100</f>
        <v>#REF!</v>
      </c>
      <c r="D16" s="28">
        <f>O32</f>
        <v>604</v>
      </c>
      <c r="E16" s="40" t="e">
        <f t="shared" ref="E16:E30" si="0">(D16/D$32)*100</f>
        <v>#REF!</v>
      </c>
      <c r="F16" s="28">
        <f>P32</f>
        <v>1104</v>
      </c>
      <c r="G16" s="40" t="e">
        <f>(F16/F$32)*100</f>
        <v>#REF!</v>
      </c>
      <c r="H16" s="28"/>
      <c r="I16"/>
      <c r="M16" s="41" t="s">
        <v>98</v>
      </c>
      <c r="N16" s="41">
        <v>738</v>
      </c>
      <c r="O16" s="41">
        <v>862</v>
      </c>
      <c r="P16" s="41">
        <v>1600</v>
      </c>
    </row>
    <row r="17" spans="1:16" ht="14" x14ac:dyDescent="0.15">
      <c r="A17" s="29" t="s">
        <v>84</v>
      </c>
      <c r="B17" s="28">
        <f>N37</f>
        <v>492</v>
      </c>
      <c r="C17" s="40" t="e">
        <f>(B17/B$32)*100</f>
        <v>#REF!</v>
      </c>
      <c r="D17" s="28">
        <f>O37</f>
        <v>601</v>
      </c>
      <c r="E17" s="40" t="e">
        <f t="shared" si="0"/>
        <v>#REF!</v>
      </c>
      <c r="F17" s="28">
        <f>P37</f>
        <v>1093</v>
      </c>
      <c r="G17" s="40" t="e">
        <f>(F17/F$32)*100</f>
        <v>#REF!</v>
      </c>
      <c r="H17" s="28"/>
      <c r="I17"/>
      <c r="M17" t="s">
        <v>30</v>
      </c>
      <c r="N17">
        <v>55</v>
      </c>
      <c r="O17">
        <v>86</v>
      </c>
      <c r="P17">
        <v>141</v>
      </c>
    </row>
    <row r="18" spans="1:16" ht="14" x14ac:dyDescent="0.15">
      <c r="A18" s="29" t="s">
        <v>85</v>
      </c>
      <c r="B18" s="28"/>
      <c r="C18" s="28"/>
      <c r="D18" s="28"/>
      <c r="E18" s="28"/>
      <c r="F18" s="28"/>
      <c r="G18" s="28"/>
      <c r="H18" s="28"/>
      <c r="I18"/>
      <c r="M18" t="s">
        <v>99</v>
      </c>
      <c r="N18">
        <v>8</v>
      </c>
      <c r="O18">
        <v>6</v>
      </c>
      <c r="P18">
        <v>14</v>
      </c>
    </row>
    <row r="19" spans="1:16" ht="14" x14ac:dyDescent="0.15">
      <c r="A19" s="29" t="s">
        <v>121</v>
      </c>
      <c r="B19" s="28">
        <f>N42</f>
        <v>415</v>
      </c>
      <c r="C19" s="40" t="e">
        <f>(B19/B$32)*100</f>
        <v>#REF!</v>
      </c>
      <c r="D19" s="28">
        <f>O42</f>
        <v>488</v>
      </c>
      <c r="E19" s="40" t="e">
        <f t="shared" si="0"/>
        <v>#REF!</v>
      </c>
      <c r="F19" s="28">
        <f>P42</f>
        <v>903</v>
      </c>
      <c r="G19" s="40" t="e">
        <f>(F19/F$32)*100</f>
        <v>#REF!</v>
      </c>
      <c r="H19" s="28"/>
      <c r="I19"/>
      <c r="M19" t="s">
        <v>21</v>
      </c>
      <c r="N19">
        <v>38</v>
      </c>
      <c r="O19">
        <v>75</v>
      </c>
      <c r="P19">
        <v>113</v>
      </c>
    </row>
    <row r="20" spans="1:16" ht="14" x14ac:dyDescent="0.15">
      <c r="A20" s="29" t="s">
        <v>122</v>
      </c>
      <c r="B20" s="28">
        <f>N43</f>
        <v>14</v>
      </c>
      <c r="C20" s="40" t="e">
        <f>(B20/B$32)*100</f>
        <v>#REF!</v>
      </c>
      <c r="D20" s="28">
        <f>O43</f>
        <v>34</v>
      </c>
      <c r="E20" s="40" t="e">
        <f t="shared" si="0"/>
        <v>#REF!</v>
      </c>
      <c r="F20" s="28">
        <f>P43</f>
        <v>48</v>
      </c>
      <c r="G20" s="40" t="e">
        <f>(F20/F$32)*100</f>
        <v>#REF!</v>
      </c>
      <c r="H20" s="28"/>
      <c r="I20"/>
      <c r="L20" t="s">
        <v>100</v>
      </c>
      <c r="M20" s="41" t="s">
        <v>101</v>
      </c>
      <c r="N20" s="41">
        <v>1016</v>
      </c>
      <c r="O20" s="41">
        <v>1135</v>
      </c>
      <c r="P20" s="41">
        <v>2151</v>
      </c>
    </row>
    <row r="21" spans="1:16" ht="14" x14ac:dyDescent="0.15">
      <c r="A21" s="29" t="s">
        <v>123</v>
      </c>
      <c r="B21" s="28">
        <f>N45</f>
        <v>33</v>
      </c>
      <c r="C21" s="40" t="e">
        <f>(B21/B$32)*100</f>
        <v>#REF!</v>
      </c>
      <c r="D21" s="28">
        <f>O45</f>
        <v>40</v>
      </c>
      <c r="E21" s="40" t="e">
        <f t="shared" si="0"/>
        <v>#REF!</v>
      </c>
      <c r="F21" s="28">
        <f>P45</f>
        <v>73</v>
      </c>
      <c r="G21" s="40" t="e">
        <f>(F21/F$32)*100</f>
        <v>#REF!</v>
      </c>
      <c r="H21" s="28"/>
      <c r="I21"/>
      <c r="L21" t="s">
        <v>102</v>
      </c>
      <c r="M21" s="1" t="s">
        <v>93</v>
      </c>
      <c r="N21" s="1">
        <v>176</v>
      </c>
      <c r="O21" s="1">
        <v>244</v>
      </c>
      <c r="P21" s="1">
        <v>420</v>
      </c>
    </row>
    <row r="22" spans="1:16" ht="15.75" customHeight="1" x14ac:dyDescent="0.15">
      <c r="A22" s="29" t="s">
        <v>86</v>
      </c>
      <c r="B22" s="12"/>
      <c r="C22" s="12"/>
      <c r="D22" s="12"/>
      <c r="E22" s="12"/>
      <c r="F22" s="12"/>
      <c r="G22" s="12"/>
      <c r="H22" s="12"/>
      <c r="I22"/>
      <c r="M22" t="s">
        <v>146</v>
      </c>
      <c r="N22">
        <v>19</v>
      </c>
      <c r="O22">
        <v>18</v>
      </c>
      <c r="P22">
        <v>37</v>
      </c>
    </row>
    <row r="23" spans="1:16" ht="14" x14ac:dyDescent="0.15">
      <c r="A23" s="29" t="s">
        <v>121</v>
      </c>
      <c r="B23" s="12">
        <f>N46</f>
        <v>475</v>
      </c>
      <c r="C23" s="40" t="e">
        <f>(B23/B$32)*100</f>
        <v>#REF!</v>
      </c>
      <c r="D23" s="12">
        <f>O46</f>
        <v>577</v>
      </c>
      <c r="E23" s="40" t="e">
        <f t="shared" si="0"/>
        <v>#REF!</v>
      </c>
      <c r="F23" s="12">
        <f>P46</f>
        <v>1052</v>
      </c>
      <c r="G23" s="40" t="e">
        <f>(F23/F$32)*100</f>
        <v>#REF!</v>
      </c>
      <c r="H23" s="12"/>
      <c r="I23"/>
      <c r="M23" s="41" t="s">
        <v>147</v>
      </c>
      <c r="N23" s="41">
        <v>504</v>
      </c>
      <c r="O23" s="41">
        <v>619</v>
      </c>
      <c r="P23" s="41">
        <v>1123</v>
      </c>
    </row>
    <row r="24" spans="1:16" ht="14" x14ac:dyDescent="0.15">
      <c r="A24" s="29" t="s">
        <v>122</v>
      </c>
      <c r="B24" s="12">
        <f>N47</f>
        <v>11</v>
      </c>
      <c r="C24" s="40" t="e">
        <f>(B24/B$32)*100</f>
        <v>#REF!</v>
      </c>
      <c r="D24" s="12">
        <f>O47</f>
        <v>14</v>
      </c>
      <c r="E24" s="40" t="e">
        <f t="shared" si="0"/>
        <v>#REF!</v>
      </c>
      <c r="F24" s="12">
        <f>P41</f>
        <v>6</v>
      </c>
      <c r="G24" s="40" t="e">
        <f>(F24/F$32)*100</f>
        <v>#REF!</v>
      </c>
      <c r="H24" s="12"/>
      <c r="I24"/>
      <c r="M24" t="s">
        <v>148</v>
      </c>
      <c r="N24">
        <v>26</v>
      </c>
      <c r="O24">
        <v>21</v>
      </c>
      <c r="P24">
        <v>47</v>
      </c>
    </row>
    <row r="25" spans="1:16" ht="14" x14ac:dyDescent="0.15">
      <c r="A25" s="29" t="s">
        <v>38</v>
      </c>
      <c r="B25" s="12"/>
      <c r="C25" s="12"/>
      <c r="D25" s="12"/>
      <c r="E25" s="12"/>
      <c r="F25" s="12"/>
      <c r="G25" s="12"/>
      <c r="H25" s="12"/>
      <c r="I25"/>
      <c r="M25" t="s">
        <v>149</v>
      </c>
      <c r="N25">
        <v>40</v>
      </c>
      <c r="O25">
        <v>44</v>
      </c>
      <c r="P25">
        <v>84</v>
      </c>
    </row>
    <row r="26" spans="1:16" ht="14" x14ac:dyDescent="0.15">
      <c r="A26" s="29" t="s">
        <v>121</v>
      </c>
      <c r="B26" s="12">
        <f>N51</f>
        <v>478</v>
      </c>
      <c r="C26" s="40" t="e">
        <f>(B26/B$32)*100</f>
        <v>#REF!</v>
      </c>
      <c r="D26" s="12">
        <f>O51</f>
        <v>569</v>
      </c>
      <c r="E26" s="40" t="e">
        <f t="shared" si="0"/>
        <v>#REF!</v>
      </c>
      <c r="F26" s="12">
        <f>P51</f>
        <v>1047</v>
      </c>
      <c r="G26" s="40" t="e">
        <f>(F26/F$32)*100</f>
        <v>#REF!</v>
      </c>
      <c r="H26" s="12"/>
      <c r="I26"/>
      <c r="M26" s="41" t="s">
        <v>150</v>
      </c>
      <c r="N26" s="41">
        <v>10</v>
      </c>
      <c r="O26" s="41">
        <v>12</v>
      </c>
      <c r="P26" s="41">
        <v>22</v>
      </c>
    </row>
    <row r="27" spans="1:16" ht="14" x14ac:dyDescent="0.15">
      <c r="A27" s="29" t="s">
        <v>122</v>
      </c>
      <c r="B27" s="12">
        <f>N52</f>
        <v>4</v>
      </c>
      <c r="C27" s="40" t="e">
        <f>(B27/B$32)*100</f>
        <v>#REF!</v>
      </c>
      <c r="D27" s="12">
        <f>O52</f>
        <v>9</v>
      </c>
      <c r="E27" s="40" t="e">
        <f t="shared" si="0"/>
        <v>#REF!</v>
      </c>
      <c r="F27" s="12">
        <f>P52</f>
        <v>13</v>
      </c>
      <c r="G27" s="40" t="e">
        <f>(F27/F$32)*100</f>
        <v>#REF!</v>
      </c>
      <c r="H27" s="12"/>
      <c r="I27"/>
      <c r="M27" t="s">
        <v>151</v>
      </c>
      <c r="N27">
        <v>12</v>
      </c>
      <c r="O27">
        <v>19</v>
      </c>
      <c r="P27">
        <v>31</v>
      </c>
    </row>
    <row r="28" spans="1:16" ht="14" x14ac:dyDescent="0.15">
      <c r="A28" s="29" t="s">
        <v>24</v>
      </c>
      <c r="B28" s="12"/>
      <c r="C28" s="12"/>
      <c r="D28" s="12"/>
      <c r="E28" s="12"/>
      <c r="F28" s="12"/>
      <c r="G28" s="12"/>
      <c r="H28" s="12"/>
      <c r="I28"/>
      <c r="M28" t="s">
        <v>152</v>
      </c>
      <c r="N28">
        <v>1</v>
      </c>
      <c r="O28">
        <v>3</v>
      </c>
      <c r="P28">
        <v>4</v>
      </c>
    </row>
    <row r="29" spans="1:16" ht="14" x14ac:dyDescent="0.15">
      <c r="A29" s="29" t="s">
        <v>121</v>
      </c>
      <c r="B29" s="12">
        <f>N56</f>
        <v>474</v>
      </c>
      <c r="C29" s="40" t="e">
        <f>(B29/B$32)*100</f>
        <v>#REF!</v>
      </c>
      <c r="D29" s="12">
        <f>O56</f>
        <v>571</v>
      </c>
      <c r="E29" s="40" t="e">
        <f t="shared" si="0"/>
        <v>#REF!</v>
      </c>
      <c r="F29" s="12">
        <f>P56</f>
        <v>1045</v>
      </c>
      <c r="G29" s="40" t="e">
        <f>(F29/F$32)*100</f>
        <v>#REF!</v>
      </c>
      <c r="H29" s="12"/>
      <c r="I29"/>
      <c r="M29" t="s">
        <v>153</v>
      </c>
      <c r="N29">
        <v>2</v>
      </c>
      <c r="O29" t="s">
        <v>9</v>
      </c>
      <c r="P29">
        <v>2</v>
      </c>
    </row>
    <row r="30" spans="1:16" ht="14" x14ac:dyDescent="0.15">
      <c r="A30" s="29" t="s">
        <v>122</v>
      </c>
      <c r="B30" s="12">
        <f>N57</f>
        <v>4</v>
      </c>
      <c r="C30" s="40" t="e">
        <f>(B30/B$32)*100</f>
        <v>#REF!</v>
      </c>
      <c r="D30" s="12">
        <f>O57</f>
        <v>9</v>
      </c>
      <c r="E30" s="40" t="e">
        <f t="shared" si="0"/>
        <v>#REF!</v>
      </c>
      <c r="F30" s="12">
        <f>P47</f>
        <v>25</v>
      </c>
      <c r="G30" s="40" t="e">
        <f>(F30/F$32)*100</f>
        <v>#REF!</v>
      </c>
      <c r="H30" s="12"/>
      <c r="I30"/>
      <c r="M30" t="s">
        <v>154</v>
      </c>
      <c r="N30">
        <v>5</v>
      </c>
      <c r="O30">
        <v>2</v>
      </c>
      <c r="P30">
        <v>7</v>
      </c>
    </row>
    <row r="31" spans="1:16" x14ac:dyDescent="0.15">
      <c r="A31" s="29"/>
      <c r="B31" s="28"/>
      <c r="C31" s="28"/>
      <c r="D31" s="28"/>
      <c r="E31" s="28"/>
      <c r="F31" s="28"/>
      <c r="G31" s="28"/>
      <c r="H31" s="28"/>
      <c r="I31"/>
      <c r="M31" s="1" t="s">
        <v>155</v>
      </c>
      <c r="N31" s="1">
        <v>47</v>
      </c>
      <c r="O31" s="1">
        <v>54</v>
      </c>
      <c r="P31" s="1">
        <v>101</v>
      </c>
    </row>
    <row r="32" spans="1:16" ht="17" thickBot="1" x14ac:dyDescent="0.2">
      <c r="A32" s="30" t="s">
        <v>81</v>
      </c>
      <c r="B32" s="39" t="e">
        <f>#REF!</f>
        <v>#REF!</v>
      </c>
      <c r="C32" s="31"/>
      <c r="D32" s="39" t="e">
        <f>#REF!</f>
        <v>#REF!</v>
      </c>
      <c r="E32" s="31"/>
      <c r="F32" s="39" t="e">
        <f>#REF!</f>
        <v>#REF!</v>
      </c>
      <c r="G32" s="31"/>
      <c r="H32" s="32"/>
      <c r="I32"/>
      <c r="L32" t="s">
        <v>103</v>
      </c>
      <c r="M32" s="41" t="s">
        <v>22</v>
      </c>
      <c r="N32" s="41">
        <v>500</v>
      </c>
      <c r="O32" s="41">
        <v>604</v>
      </c>
      <c r="P32" s="41">
        <v>1104</v>
      </c>
    </row>
    <row r="33" spans="1:21" ht="14" thickTop="1" x14ac:dyDescent="0.15">
      <c r="A33" s="47" t="s">
        <v>82</v>
      </c>
      <c r="B33" s="33"/>
      <c r="C33" s="33"/>
      <c r="D33" s="33"/>
      <c r="E33" s="33"/>
      <c r="F33" s="33"/>
      <c r="G33" s="33"/>
      <c r="H33" s="33"/>
      <c r="I33" s="33"/>
      <c r="M33" t="s">
        <v>104</v>
      </c>
      <c r="N33">
        <v>1</v>
      </c>
      <c r="O33">
        <v>3</v>
      </c>
      <c r="P33">
        <v>4</v>
      </c>
    </row>
    <row r="34" spans="1:21" x14ac:dyDescent="0.15">
      <c r="M34" t="s">
        <v>105</v>
      </c>
      <c r="N34">
        <v>1</v>
      </c>
      <c r="O34">
        <v>2</v>
      </c>
      <c r="P34">
        <v>3</v>
      </c>
    </row>
    <row r="35" spans="1:21" x14ac:dyDescent="0.15">
      <c r="M35" t="s">
        <v>106</v>
      </c>
      <c r="N35">
        <v>2</v>
      </c>
      <c r="O35">
        <v>4</v>
      </c>
      <c r="P35">
        <v>6</v>
      </c>
    </row>
    <row r="36" spans="1:21" x14ac:dyDescent="0.15">
      <c r="M36" s="1" t="s">
        <v>107</v>
      </c>
      <c r="N36" s="1" t="s">
        <v>9</v>
      </c>
      <c r="O36" s="1">
        <v>6</v>
      </c>
      <c r="P36" s="1">
        <v>6</v>
      </c>
    </row>
    <row r="37" spans="1:21" x14ac:dyDescent="0.15">
      <c r="L37" t="s">
        <v>108</v>
      </c>
      <c r="M37" s="41" t="s">
        <v>37</v>
      </c>
      <c r="N37" s="41">
        <v>492</v>
      </c>
      <c r="O37" s="41">
        <v>601</v>
      </c>
      <c r="P37" s="41">
        <v>1093</v>
      </c>
    </row>
    <row r="38" spans="1:21" x14ac:dyDescent="0.15">
      <c r="M38" t="s">
        <v>25</v>
      </c>
      <c r="N38">
        <v>7</v>
      </c>
      <c r="O38">
        <v>9</v>
      </c>
      <c r="P38">
        <v>16</v>
      </c>
    </row>
    <row r="39" spans="1:21" x14ac:dyDescent="0.15">
      <c r="M39" s="1" t="s">
        <v>109</v>
      </c>
      <c r="N39" s="1">
        <v>3</v>
      </c>
      <c r="O39" s="1">
        <v>1</v>
      </c>
      <c r="P39" s="1">
        <v>4</v>
      </c>
      <c r="Q39" s="1"/>
      <c r="R39" s="1"/>
      <c r="S39" s="1"/>
      <c r="T39" s="1"/>
      <c r="U39" s="1"/>
    </row>
    <row r="40" spans="1:21" x14ac:dyDescent="0.15">
      <c r="M40" s="1" t="s">
        <v>23</v>
      </c>
      <c r="N40" s="1">
        <v>2</v>
      </c>
      <c r="O40" s="1">
        <v>2</v>
      </c>
      <c r="P40" s="1">
        <v>4</v>
      </c>
      <c r="Q40" s="1"/>
      <c r="R40" s="1"/>
      <c r="S40" s="1"/>
      <c r="T40" s="1"/>
      <c r="U40" s="1"/>
    </row>
    <row r="41" spans="1:21" x14ac:dyDescent="0.15">
      <c r="M41" s="1" t="s">
        <v>110</v>
      </c>
      <c r="N41" s="1" t="s">
        <v>9</v>
      </c>
      <c r="O41" s="1">
        <v>6</v>
      </c>
      <c r="P41" s="1">
        <v>6</v>
      </c>
      <c r="Q41" s="1"/>
      <c r="R41" s="1"/>
      <c r="S41" s="1"/>
      <c r="T41" s="1"/>
      <c r="U41" s="1"/>
    </row>
    <row r="42" spans="1:21" x14ac:dyDescent="0.15">
      <c r="L42" t="s">
        <v>116</v>
      </c>
      <c r="M42" s="41" t="s">
        <v>117</v>
      </c>
      <c r="N42" s="41">
        <v>415</v>
      </c>
      <c r="O42" s="41">
        <v>488</v>
      </c>
      <c r="P42" s="41">
        <v>903</v>
      </c>
    </row>
    <row r="43" spans="1:21" x14ac:dyDescent="0.15">
      <c r="M43" s="41" t="s">
        <v>118</v>
      </c>
      <c r="N43" s="41">
        <v>14</v>
      </c>
      <c r="O43" s="41">
        <v>34</v>
      </c>
      <c r="P43" s="41">
        <v>48</v>
      </c>
    </row>
    <row r="44" spans="1:21" x14ac:dyDescent="0.15">
      <c r="M44" t="s">
        <v>119</v>
      </c>
      <c r="N44">
        <v>42</v>
      </c>
      <c r="O44">
        <v>57</v>
      </c>
      <c r="P44">
        <v>99</v>
      </c>
    </row>
    <row r="45" spans="1:21" x14ac:dyDescent="0.15">
      <c r="M45" s="41" t="s">
        <v>120</v>
      </c>
      <c r="N45" s="41">
        <v>33</v>
      </c>
      <c r="O45" s="41">
        <v>40</v>
      </c>
      <c r="P45" s="41">
        <v>73</v>
      </c>
    </row>
    <row r="46" spans="1:21" x14ac:dyDescent="0.15">
      <c r="L46" t="s">
        <v>111</v>
      </c>
      <c r="M46" s="41" t="s">
        <v>112</v>
      </c>
      <c r="N46" s="41">
        <v>475</v>
      </c>
      <c r="O46" s="41">
        <v>577</v>
      </c>
      <c r="P46" s="41">
        <v>1052</v>
      </c>
    </row>
    <row r="47" spans="1:21" x14ac:dyDescent="0.15">
      <c r="M47" s="41" t="s">
        <v>25</v>
      </c>
      <c r="N47" s="41">
        <v>11</v>
      </c>
      <c r="O47" s="41">
        <v>14</v>
      </c>
      <c r="P47" s="41">
        <v>25</v>
      </c>
    </row>
    <row r="48" spans="1:21" x14ac:dyDescent="0.15">
      <c r="M48" t="s">
        <v>109</v>
      </c>
      <c r="N48">
        <v>7</v>
      </c>
      <c r="O48">
        <v>11</v>
      </c>
      <c r="P48">
        <v>18</v>
      </c>
    </row>
    <row r="49" spans="12:17" x14ac:dyDescent="0.15">
      <c r="M49" t="s">
        <v>23</v>
      </c>
      <c r="N49">
        <v>5</v>
      </c>
      <c r="O49">
        <v>6</v>
      </c>
      <c r="P49">
        <v>11</v>
      </c>
    </row>
    <row r="50" spans="12:17" x14ac:dyDescent="0.15">
      <c r="M50" s="1" t="s">
        <v>113</v>
      </c>
      <c r="N50" s="1">
        <v>6</v>
      </c>
      <c r="O50" s="1">
        <v>11</v>
      </c>
      <c r="P50" s="1">
        <v>17</v>
      </c>
      <c r="Q50" s="1"/>
    </row>
    <row r="51" spans="12:17" x14ac:dyDescent="0.15">
      <c r="L51" t="s">
        <v>114</v>
      </c>
      <c r="M51" s="41" t="s">
        <v>37</v>
      </c>
      <c r="N51" s="41">
        <v>478</v>
      </c>
      <c r="O51" s="41">
        <v>569</v>
      </c>
      <c r="P51" s="41">
        <v>1047</v>
      </c>
    </row>
    <row r="52" spans="12:17" x14ac:dyDescent="0.15">
      <c r="M52" s="41" t="s">
        <v>25</v>
      </c>
      <c r="N52" s="41">
        <v>4</v>
      </c>
      <c r="O52" s="41">
        <v>9</v>
      </c>
      <c r="P52" s="41">
        <v>13</v>
      </c>
    </row>
    <row r="53" spans="12:17" x14ac:dyDescent="0.15">
      <c r="M53" t="s">
        <v>109</v>
      </c>
      <c r="N53">
        <v>5</v>
      </c>
      <c r="O53">
        <v>10</v>
      </c>
      <c r="P53">
        <v>15</v>
      </c>
    </row>
    <row r="54" spans="12:17" x14ac:dyDescent="0.15">
      <c r="M54" t="s">
        <v>23</v>
      </c>
      <c r="N54">
        <v>17</v>
      </c>
      <c r="O54">
        <v>25</v>
      </c>
      <c r="P54">
        <v>42</v>
      </c>
    </row>
    <row r="55" spans="12:17" x14ac:dyDescent="0.15">
      <c r="M55" t="s">
        <v>113</v>
      </c>
      <c r="N55" t="s">
        <v>9</v>
      </c>
      <c r="O55">
        <v>6</v>
      </c>
      <c r="P55">
        <v>6</v>
      </c>
    </row>
    <row r="56" spans="12:17" x14ac:dyDescent="0.15">
      <c r="L56" t="s">
        <v>115</v>
      </c>
      <c r="M56" s="41" t="s">
        <v>37</v>
      </c>
      <c r="N56" s="41">
        <v>474</v>
      </c>
      <c r="O56" s="41">
        <v>571</v>
      </c>
      <c r="P56" s="41">
        <v>1045</v>
      </c>
    </row>
    <row r="57" spans="12:17" x14ac:dyDescent="0.15">
      <c r="M57" s="41" t="s">
        <v>25</v>
      </c>
      <c r="N57" s="41">
        <v>4</v>
      </c>
      <c r="O57" s="41">
        <v>9</v>
      </c>
      <c r="P57" s="41">
        <v>13</v>
      </c>
    </row>
    <row r="58" spans="12:17" x14ac:dyDescent="0.15">
      <c r="M58" t="s">
        <v>109</v>
      </c>
      <c r="N58">
        <v>17</v>
      </c>
      <c r="O58">
        <v>11</v>
      </c>
      <c r="P58">
        <v>28</v>
      </c>
    </row>
    <row r="59" spans="12:17" x14ac:dyDescent="0.15">
      <c r="M59" t="s">
        <v>23</v>
      </c>
      <c r="N59">
        <v>9</v>
      </c>
      <c r="O59">
        <v>22</v>
      </c>
      <c r="P59">
        <v>31</v>
      </c>
    </row>
    <row r="60" spans="12:17" x14ac:dyDescent="0.15">
      <c r="M60" t="s">
        <v>135</v>
      </c>
      <c r="N60" t="s">
        <v>9</v>
      </c>
      <c r="O60">
        <v>6</v>
      </c>
      <c r="P60">
        <v>6</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tabSelected="1" zoomScaleNormal="100" workbookViewId="0">
      <selection activeCell="J48" sqref="J48"/>
    </sheetView>
  </sheetViews>
  <sheetFormatPr baseColWidth="10" defaultColWidth="9.1640625" defaultRowHeight="13" x14ac:dyDescent="0.15"/>
  <cols>
    <col min="1" max="1" customWidth="true" style="66" width="56.1640625" collapsed="false"/>
    <col min="2" max="2" customWidth="true" style="67" width="10.33203125" collapsed="false"/>
    <col min="3" max="4" customWidth="true" style="66" width="10.33203125" collapsed="false"/>
    <col min="5" max="6" customWidth="true" style="67" width="10.33203125" collapsed="false"/>
    <col min="7" max="7" customWidth="true" style="66" width="10.33203125" collapsed="false"/>
    <col min="8" max="8" style="56" width="9.1640625" collapsed="false"/>
    <col min="9" max="9" customWidth="true" style="56" width="6.83203125" collapsed="false"/>
    <col min="10" max="16384" style="56" width="9.1640625" collapsed="false"/>
  </cols>
  <sheetData>
    <row r="1" spans="1:10" ht="20.25" customHeight="1" x14ac:dyDescent="0.15">
      <c r="A1" s="276" t="s">
        <v>176</v>
      </c>
      <c r="B1" s="277"/>
      <c r="C1" s="277"/>
      <c r="D1" s="277"/>
      <c r="E1" s="277"/>
      <c r="F1" s="277"/>
      <c r="G1" s="277"/>
    </row>
    <row r="2" spans="1:10" ht="16.5" customHeight="1" thickBot="1" x14ac:dyDescent="0.2">
      <c r="A2" s="57"/>
      <c r="B2" s="58"/>
      <c r="C2" s="58"/>
      <c r="D2" s="58"/>
      <c r="E2" s="58"/>
      <c r="F2" s="58"/>
      <c r="G2" s="266">
        <v>2019</v>
      </c>
    </row>
    <row r="3" spans="1:10" s="54" customFormat="1" ht="30" customHeight="1" x14ac:dyDescent="0.15">
      <c r="A3" s="278" t="s">
        <v>177</v>
      </c>
      <c r="B3" s="280" t="s">
        <v>306</v>
      </c>
      <c r="C3" s="280"/>
      <c r="D3" s="280"/>
      <c r="E3" s="281" t="s">
        <v>178</v>
      </c>
      <c r="F3" s="281"/>
      <c r="G3" s="281"/>
    </row>
    <row r="4" spans="1:10" s="54" customFormat="1" ht="20.25" customHeight="1" x14ac:dyDescent="0.15">
      <c r="A4" s="279"/>
      <c r="B4" s="59" t="s">
        <v>179</v>
      </c>
      <c r="C4" s="59" t="s">
        <v>180</v>
      </c>
      <c r="D4" s="59" t="s">
        <v>181</v>
      </c>
      <c r="E4" s="60" t="s">
        <v>179</v>
      </c>
      <c r="F4" s="59" t="s">
        <v>180</v>
      </c>
      <c r="G4" s="59" t="s">
        <v>181</v>
      </c>
    </row>
    <row r="5" spans="1:10" ht="13.5" customHeight="1" x14ac:dyDescent="0.15">
      <c r="A5" s="61" t="s">
        <v>182</v>
      </c>
      <c r="B5" s="62">
        <v>2597</v>
      </c>
      <c r="C5" s="63">
        <v>0.38976437040372203</v>
      </c>
      <c r="D5" s="63">
        <v>0.44498323421350988</v>
      </c>
      <c r="E5" s="64">
        <v>670</v>
      </c>
      <c r="F5" s="63">
        <v>0.12350230414746544</v>
      </c>
      <c r="G5" s="63">
        <v>0.66941469570000323</v>
      </c>
    </row>
    <row r="6" spans="1:10" ht="13.5" customHeight="1" x14ac:dyDescent="0.15">
      <c r="A6" s="65" t="s">
        <v>183</v>
      </c>
      <c r="B6" s="65">
        <v>3245</v>
      </c>
      <c r="C6" s="63">
        <v>0.48701785982290258</v>
      </c>
      <c r="D6" s="63">
        <v>0.55601486138730827</v>
      </c>
      <c r="E6" s="64">
        <v>675</v>
      </c>
      <c r="F6" s="63">
        <v>0.12442396313364056</v>
      </c>
      <c r="G6" s="63">
        <v>0.6744103277574659</v>
      </c>
    </row>
    <row r="7" spans="1:10" ht="13.5" customHeight="1" x14ac:dyDescent="0.15">
      <c r="E7" s="68"/>
      <c r="F7" s="66"/>
    </row>
    <row r="8" spans="1:10" ht="13.5" customHeight="1" x14ac:dyDescent="0.15">
      <c r="A8" s="65" t="s">
        <v>134</v>
      </c>
      <c r="E8" s="68"/>
      <c r="F8" s="66"/>
    </row>
    <row r="9" spans="1:10" ht="13.5" customHeight="1" x14ac:dyDescent="0.15">
      <c r="A9" s="66" t="s">
        <v>184</v>
      </c>
      <c r="B9" s="66">
        <v>215</v>
      </c>
      <c r="C9" s="63">
        <v>3.2267747260993546E-2</v>
      </c>
      <c r="D9" s="63">
        <v>3.6839197287602862E-2</v>
      </c>
      <c r="E9" s="69">
        <v>31</v>
      </c>
      <c r="F9" s="63">
        <v>5.7142857142857143E-3</v>
      </c>
      <c r="G9" s="63">
        <v>3.0972918756268807E-2</v>
      </c>
    </row>
    <row r="10" spans="1:10" ht="13.5" customHeight="1" x14ac:dyDescent="0.15">
      <c r="A10" s="66" t="s">
        <v>162</v>
      </c>
      <c r="B10" s="66">
        <v>364</v>
      </c>
      <c r="C10" s="63">
        <v>5.4630046525589074E-2</v>
      </c>
      <c r="D10" s="63">
        <v>6.2369617733429958E-2</v>
      </c>
      <c r="E10" s="69">
        <v>56</v>
      </c>
      <c r="F10" s="63">
        <v>1.032258064516129E-2</v>
      </c>
      <c r="G10" s="63">
        <v>5.5951079043582361E-2</v>
      </c>
    </row>
    <row r="11" spans="1:10" ht="13.5" customHeight="1" x14ac:dyDescent="0.15">
      <c r="A11" s="66" t="s">
        <v>163</v>
      </c>
      <c r="B11" s="66">
        <v>1245</v>
      </c>
      <c r="C11" s="63">
        <v>0.18685276902296263</v>
      </c>
      <c r="D11" s="63">
        <v>0.21332465406077006</v>
      </c>
      <c r="E11" s="69">
        <v>155</v>
      </c>
      <c r="F11" s="63">
        <v>2.8571428571428571E-2</v>
      </c>
      <c r="G11" s="63">
        <v>0.15486459378134404</v>
      </c>
    </row>
    <row r="12" spans="1:10" ht="13.5" customHeight="1" x14ac:dyDescent="0.15">
      <c r="A12" s="66" t="s">
        <v>164</v>
      </c>
      <c r="B12" s="66">
        <v>0</v>
      </c>
      <c r="C12" s="63">
        <v>0</v>
      </c>
      <c r="D12" s="63">
        <v>0</v>
      </c>
      <c r="E12" s="69">
        <v>0</v>
      </c>
      <c r="F12" s="63">
        <v>0</v>
      </c>
      <c r="G12" s="63">
        <v>0</v>
      </c>
    </row>
    <row r="13" spans="1:10" ht="13.5" customHeight="1" x14ac:dyDescent="0.15">
      <c r="A13" s="66" t="s">
        <v>185</v>
      </c>
      <c r="B13" s="66">
        <v>177</v>
      </c>
      <c r="C13" s="63">
        <v>2.6564610535794689E-2</v>
      </c>
      <c r="D13" s="63">
        <v>3.0328083348398632E-2</v>
      </c>
      <c r="E13" s="69">
        <v>23</v>
      </c>
      <c r="F13" s="63">
        <v>4.23963133640553E-3</v>
      </c>
      <c r="G13" s="63">
        <v>2.2979907464328469E-2</v>
      </c>
    </row>
    <row r="14" spans="1:10" ht="13.5" customHeight="1" x14ac:dyDescent="0.15">
      <c r="A14" s="65" t="s">
        <v>186</v>
      </c>
      <c r="B14" s="65">
        <v>2001</v>
      </c>
      <c r="C14" s="63">
        <v>0.30031517334533991</v>
      </c>
      <c r="D14" s="63">
        <v>0.3428615524302015</v>
      </c>
      <c r="E14" s="70">
        <v>265</v>
      </c>
      <c r="F14" s="63">
        <v>4.8847926267281107E-2</v>
      </c>
      <c r="G14" s="63">
        <v>0.26476849904552369</v>
      </c>
      <c r="J14" s="256"/>
    </row>
    <row r="15" spans="1:10" ht="13.5" customHeight="1" x14ac:dyDescent="0.15">
      <c r="E15" s="68"/>
      <c r="F15" s="66"/>
    </row>
    <row r="16" spans="1:10" ht="13.5" customHeight="1" x14ac:dyDescent="0.15">
      <c r="A16" s="65" t="s">
        <v>187</v>
      </c>
      <c r="E16" s="68"/>
      <c r="F16" s="66"/>
    </row>
    <row r="17" spans="1:7" ht="13.5" customHeight="1" x14ac:dyDescent="0.15">
      <c r="A17" s="66" t="s">
        <v>161</v>
      </c>
      <c r="B17" s="66">
        <v>194</v>
      </c>
      <c r="C17" s="63">
        <v>2.9116013807594175E-2</v>
      </c>
      <c r="D17" s="63">
        <v>3.3240950110674211E-2</v>
      </c>
      <c r="E17" s="69">
        <v>30</v>
      </c>
      <c r="F17" s="63">
        <v>5.5299539170506912E-3</v>
      </c>
      <c r="G17" s="63">
        <v>2.9973792344776262E-2</v>
      </c>
    </row>
    <row r="18" spans="1:7" ht="13.5" customHeight="1" x14ac:dyDescent="0.15">
      <c r="A18" s="71" t="s">
        <v>188</v>
      </c>
      <c r="B18" s="66">
        <v>27</v>
      </c>
      <c r="C18" s="63">
        <v>4.0522287257991896E-3</v>
      </c>
      <c r="D18" s="63">
        <v>4.6263177989082664E-3</v>
      </c>
      <c r="E18" s="69">
        <v>3</v>
      </c>
      <c r="F18" s="63">
        <v>5.5299539170506912E-4</v>
      </c>
      <c r="G18" s="63">
        <v>2.9973792344776262E-3</v>
      </c>
    </row>
    <row r="19" spans="1:7" ht="13.5" customHeight="1" x14ac:dyDescent="0.15">
      <c r="A19" s="65" t="s">
        <v>189</v>
      </c>
      <c r="B19" s="65">
        <v>221</v>
      </c>
      <c r="C19" s="63">
        <v>3.3168242533393365E-2</v>
      </c>
      <c r="D19" s="63">
        <v>3.7867267909582475E-2</v>
      </c>
      <c r="E19" s="70">
        <v>33</v>
      </c>
      <c r="F19" s="63">
        <v>6.0829493087557604E-3</v>
      </c>
      <c r="G19" s="63">
        <v>3.2971171579253888E-2</v>
      </c>
    </row>
    <row r="20" spans="1:7" ht="13.5" customHeight="1" x14ac:dyDescent="0.15">
      <c r="E20" s="68"/>
      <c r="F20" s="66"/>
    </row>
    <row r="21" spans="1:7" ht="13.5" customHeight="1" x14ac:dyDescent="0.15">
      <c r="A21" s="65" t="s">
        <v>190</v>
      </c>
      <c r="E21" s="68"/>
      <c r="F21" s="66"/>
    </row>
    <row r="22" spans="1:7" ht="13.5" customHeight="1" x14ac:dyDescent="0.15">
      <c r="A22" s="66" t="s">
        <v>165</v>
      </c>
      <c r="B22" s="66">
        <v>39</v>
      </c>
      <c r="C22" s="63">
        <v>5.8532192705988296E-3</v>
      </c>
      <c r="D22" s="63">
        <v>6.6824590428674951E-3</v>
      </c>
      <c r="E22" s="69">
        <v>1</v>
      </c>
      <c r="F22" s="63">
        <v>1.8433179723502304E-4</v>
      </c>
      <c r="G22" s="63">
        <v>9.9912641149254222E-4</v>
      </c>
    </row>
    <row r="23" spans="1:7" ht="13.5" customHeight="1" x14ac:dyDescent="0.15">
      <c r="A23" s="66" t="s">
        <v>191</v>
      </c>
      <c r="B23" s="66">
        <v>49</v>
      </c>
      <c r="C23" s="63">
        <v>7.3540447245985293E-3</v>
      </c>
      <c r="D23" s="63">
        <v>8.3959100795001872E-3</v>
      </c>
      <c r="E23" s="69">
        <v>0</v>
      </c>
      <c r="F23" s="63">
        <v>0</v>
      </c>
      <c r="G23" s="63">
        <v>0</v>
      </c>
    </row>
    <row r="24" spans="1:7" ht="13.5" customHeight="1" x14ac:dyDescent="0.15">
      <c r="A24" s="66" t="s">
        <v>192</v>
      </c>
      <c r="B24" s="66">
        <v>106</v>
      </c>
      <c r="C24" s="63">
        <v>1.590874981239682E-2</v>
      </c>
      <c r="D24" s="63">
        <v>1.8162580988306525E-2</v>
      </c>
      <c r="E24" s="69">
        <v>1</v>
      </c>
      <c r="F24" s="63">
        <v>1.8433179723502304E-4</v>
      </c>
      <c r="G24" s="63">
        <v>9.9912641149254222E-4</v>
      </c>
    </row>
    <row r="25" spans="1:7" ht="13.5" customHeight="1" x14ac:dyDescent="0.15">
      <c r="A25" s="66" t="s">
        <v>166</v>
      </c>
      <c r="B25" s="66">
        <v>17</v>
      </c>
      <c r="C25" s="63">
        <v>2.5514032717994899E-3</v>
      </c>
      <c r="D25" s="63">
        <v>2.9128667622755748E-3</v>
      </c>
      <c r="E25" s="69">
        <v>4</v>
      </c>
      <c r="F25" s="63">
        <v>7.3732718894009217E-4</v>
      </c>
      <c r="G25" s="63">
        <v>3.9965056459701689E-3</v>
      </c>
    </row>
    <row r="26" spans="1:7" ht="13.5" customHeight="1" x14ac:dyDescent="0.15">
      <c r="A26" s="71" t="s">
        <v>193</v>
      </c>
      <c r="B26" s="66">
        <v>110</v>
      </c>
      <c r="C26" s="63">
        <v>1.6509079993996697E-2</v>
      </c>
      <c r="D26" s="63">
        <v>1.8847961402959603E-2</v>
      </c>
      <c r="E26" s="69">
        <v>18</v>
      </c>
      <c r="F26" s="63">
        <v>3.3179723502304147E-3</v>
      </c>
      <c r="G26" s="63">
        <v>1.7984275406865757E-2</v>
      </c>
    </row>
    <row r="27" spans="1:7" ht="13.5" customHeight="1" x14ac:dyDescent="0.15">
      <c r="A27" s="65" t="s">
        <v>194</v>
      </c>
      <c r="B27" s="65">
        <v>321</v>
      </c>
      <c r="C27" s="63">
        <v>4.8176497073390362E-2</v>
      </c>
      <c r="D27" s="63">
        <v>5.5001778275909387E-2</v>
      </c>
      <c r="E27" s="70">
        <v>24</v>
      </c>
      <c r="F27" s="63">
        <v>4.423963133640553E-3</v>
      </c>
      <c r="G27" s="63">
        <v>2.397903387582101E-2</v>
      </c>
    </row>
    <row r="28" spans="1:7" ht="13.5" customHeight="1" x14ac:dyDescent="0.15">
      <c r="A28" s="65"/>
      <c r="B28" s="72"/>
      <c r="E28" s="68"/>
      <c r="F28" s="66"/>
    </row>
    <row r="29" spans="1:7" ht="13.5" customHeight="1" x14ac:dyDescent="0.15">
      <c r="A29" s="65" t="s">
        <v>205</v>
      </c>
      <c r="E29" s="68"/>
      <c r="F29" s="66"/>
    </row>
    <row r="30" spans="1:7" ht="13.5" customHeight="1" x14ac:dyDescent="0.15">
      <c r="A30" s="66" t="s">
        <v>195</v>
      </c>
      <c r="B30" s="66">
        <v>17</v>
      </c>
      <c r="C30" s="63">
        <v>2.5514032717994899E-3</v>
      </c>
      <c r="E30" s="69">
        <v>11</v>
      </c>
      <c r="F30" s="63">
        <v>2.0276497695852535E-3</v>
      </c>
    </row>
    <row r="31" spans="1:7" ht="13.5" customHeight="1" x14ac:dyDescent="0.15">
      <c r="A31" s="66" t="s">
        <v>167</v>
      </c>
      <c r="B31" s="66">
        <v>5</v>
      </c>
      <c r="C31" s="63">
        <v>7.5041272699984997E-4</v>
      </c>
      <c r="E31" s="69">
        <v>1</v>
      </c>
      <c r="F31" s="63">
        <v>1.8433179723502304E-4</v>
      </c>
    </row>
    <row r="32" spans="1:7" ht="13.5" customHeight="1" x14ac:dyDescent="0.15">
      <c r="A32" s="66" t="s">
        <v>168</v>
      </c>
      <c r="B32" s="66">
        <v>7</v>
      </c>
      <c r="C32" s="63">
        <v>1.0505778177997899E-3</v>
      </c>
      <c r="E32" s="69">
        <v>3</v>
      </c>
      <c r="F32" s="63">
        <v>5.5299539170506912E-4</v>
      </c>
    </row>
    <row r="33" spans="1:8" ht="13.5" customHeight="1" x14ac:dyDescent="0.15">
      <c r="A33" s="66" t="s">
        <v>196</v>
      </c>
      <c r="B33" s="262">
        <v>26</v>
      </c>
      <c r="C33" s="63">
        <v>3.9021461803992194E-3</v>
      </c>
      <c r="D33" s="250"/>
      <c r="E33" s="3">
        <v>6</v>
      </c>
      <c r="F33" s="63">
        <v>1.1059907834101382E-3</v>
      </c>
    </row>
    <row r="34" spans="1:8" ht="13.5" customHeight="1" x14ac:dyDescent="0.15">
      <c r="A34" s="66" t="s">
        <v>197</v>
      </c>
      <c r="B34" s="66">
        <v>55</v>
      </c>
      <c r="C34" s="63">
        <v>8.2545399969983484E-3</v>
      </c>
      <c r="E34" s="69">
        <v>21</v>
      </c>
      <c r="F34" s="63">
        <v>3.8709677419354839E-3</v>
      </c>
    </row>
    <row r="35" spans="1:8" s="205" customFormat="1" ht="14" x14ac:dyDescent="0.15">
      <c r="A35" s="201" t="s">
        <v>198</v>
      </c>
      <c r="B35" s="202">
        <v>48.174939467312349</v>
      </c>
      <c r="C35" s="203">
        <v>7.2302175397437113E-3</v>
      </c>
      <c r="D35" s="203">
        <v>8.2545399969983484E-3</v>
      </c>
      <c r="E35" s="204">
        <v>3.8743523316062176</v>
      </c>
      <c r="F35" s="203">
        <v>7.14166328406676E-4</v>
      </c>
      <c r="G35" s="203">
        <v>3.8709677419354839E-3</v>
      </c>
    </row>
    <row r="36" spans="1:8" ht="13.5" customHeight="1" x14ac:dyDescent="0.15">
      <c r="E36" s="68"/>
      <c r="F36" s="66"/>
      <c r="H36" s="205"/>
    </row>
    <row r="37" spans="1:8" ht="13.5" customHeight="1" x14ac:dyDescent="0.15">
      <c r="A37" s="65" t="s">
        <v>199</v>
      </c>
      <c r="B37" s="75">
        <v>5836.1749394673125</v>
      </c>
      <c r="C37" s="63">
        <v>0.87590799031476996</v>
      </c>
      <c r="D37" s="63">
        <v>1</v>
      </c>
      <c r="E37" s="76">
        <v>1000.8743523316062</v>
      </c>
      <c r="F37" s="203">
        <v>0.18449296817172464</v>
      </c>
      <c r="G37" s="63">
        <v>1</v>
      </c>
      <c r="H37" s="205"/>
    </row>
    <row r="38" spans="1:8" ht="13.5" customHeight="1" x14ac:dyDescent="0.15">
      <c r="E38" s="68"/>
      <c r="F38" s="66"/>
      <c r="H38" s="205"/>
    </row>
    <row r="39" spans="1:8" ht="13.5" customHeight="1" x14ac:dyDescent="0.15">
      <c r="A39" s="65" t="s">
        <v>200</v>
      </c>
      <c r="E39" s="68"/>
      <c r="F39" s="66"/>
      <c r="H39" s="205"/>
    </row>
    <row r="40" spans="1:8" ht="13.5" customHeight="1" x14ac:dyDescent="0.15">
      <c r="A40" s="66" t="s">
        <v>201</v>
      </c>
      <c r="B40" s="77" t="s">
        <v>136</v>
      </c>
      <c r="E40" s="69">
        <v>4097</v>
      </c>
      <c r="F40" s="63">
        <v>0.75520737327188936</v>
      </c>
      <c r="H40" s="205"/>
    </row>
    <row r="41" spans="1:8" ht="13.5" customHeight="1" x14ac:dyDescent="0.15">
      <c r="A41" s="66" t="s">
        <v>169</v>
      </c>
      <c r="B41" s="66">
        <v>9</v>
      </c>
      <c r="C41" s="63">
        <v>1.3507429085997298E-3</v>
      </c>
      <c r="E41" s="69">
        <v>1</v>
      </c>
      <c r="F41" s="63">
        <v>1.8433179723502304E-4</v>
      </c>
      <c r="H41" s="205"/>
    </row>
    <row r="42" spans="1:8" ht="13.5" customHeight="1" x14ac:dyDescent="0.15">
      <c r="A42" s="66" t="s">
        <v>170</v>
      </c>
      <c r="B42" s="66">
        <v>25</v>
      </c>
      <c r="C42" s="63">
        <v>3.7520636349992497E-3</v>
      </c>
      <c r="E42" s="69">
        <v>16</v>
      </c>
      <c r="F42" s="63">
        <v>2.9493087557603687E-3</v>
      </c>
    </row>
    <row r="43" spans="1:8" ht="13.5" customHeight="1" x14ac:dyDescent="0.15">
      <c r="A43" s="66" t="s">
        <v>171</v>
      </c>
      <c r="B43" s="66">
        <v>483</v>
      </c>
      <c r="C43" s="63">
        <v>7.2489869428185499E-2</v>
      </c>
      <c r="E43" s="69">
        <v>178</v>
      </c>
      <c r="F43" s="63">
        <v>3.2811059907834103E-2</v>
      </c>
    </row>
    <row r="44" spans="1:8" ht="13.5" customHeight="1" x14ac:dyDescent="0.15">
      <c r="A44" s="66" t="s">
        <v>172</v>
      </c>
      <c r="B44" s="66">
        <v>77</v>
      </c>
      <c r="C44" s="63">
        <v>1.1556355995797688E-2</v>
      </c>
      <c r="E44" s="69">
        <v>51</v>
      </c>
      <c r="F44" s="63">
        <v>9.400921658986176E-3</v>
      </c>
    </row>
    <row r="45" spans="1:8" ht="13.5" customHeight="1" x14ac:dyDescent="0.15">
      <c r="A45" s="66" t="s">
        <v>173</v>
      </c>
      <c r="B45" s="66">
        <v>199</v>
      </c>
      <c r="C45" s="63">
        <v>2.9866426534594027E-2</v>
      </c>
      <c r="E45" s="69">
        <v>45</v>
      </c>
      <c r="F45" s="63">
        <v>8.2949308755760377E-3</v>
      </c>
    </row>
    <row r="46" spans="1:8" ht="13.5" customHeight="1" x14ac:dyDescent="0.15">
      <c r="A46" s="66" t="s">
        <v>174</v>
      </c>
      <c r="B46" s="66">
        <v>12</v>
      </c>
      <c r="C46" s="63">
        <v>1.8009905447996398E-3</v>
      </c>
      <c r="E46" s="69">
        <v>4</v>
      </c>
      <c r="F46" s="63">
        <v>7.3732718894009217E-4</v>
      </c>
    </row>
    <row r="47" spans="1:8" ht="13.5" customHeight="1" x14ac:dyDescent="0.15">
      <c r="A47" s="66" t="s">
        <v>298</v>
      </c>
      <c r="B47" s="66">
        <v>15</v>
      </c>
      <c r="C47" s="63">
        <v>2.2512381809995496E-3</v>
      </c>
      <c r="E47" s="69">
        <v>15</v>
      </c>
      <c r="F47" s="63">
        <v>2.7649769585253456E-3</v>
      </c>
    </row>
    <row r="48" spans="1:8" ht="25.5" customHeight="1" x14ac:dyDescent="0.15">
      <c r="A48" s="71" t="s">
        <v>202</v>
      </c>
      <c r="B48" s="73">
        <v>6.825060532687651</v>
      </c>
      <c r="C48" s="63">
        <v>1.0243224572546376E-3</v>
      </c>
      <c r="E48" s="74">
        <v>17.125647668393782</v>
      </c>
      <c r="F48" s="63">
        <v>3.1568014135288079E-3</v>
      </c>
    </row>
    <row r="49" spans="1:9" ht="13.5" customHeight="1" x14ac:dyDescent="0.15">
      <c r="A49" s="65" t="s">
        <v>203</v>
      </c>
      <c r="B49" s="75">
        <v>826.82506053268764</v>
      </c>
      <c r="C49" s="63">
        <v>0.12409200968523003</v>
      </c>
      <c r="E49" s="76">
        <v>4424.1256476683939</v>
      </c>
      <c r="F49" s="63">
        <v>0.81550703182827533</v>
      </c>
    </row>
    <row r="50" spans="1:9" ht="13.5" customHeight="1" x14ac:dyDescent="0.15">
      <c r="B50" s="66"/>
      <c r="E50" s="69"/>
      <c r="F50" s="66"/>
    </row>
    <row r="51" spans="1:9" ht="13.5" customHeight="1" thickBot="1" x14ac:dyDescent="0.2">
      <c r="A51" s="78" t="s">
        <v>204</v>
      </c>
      <c r="B51" s="79">
        <v>6663</v>
      </c>
      <c r="C51" s="80">
        <v>1</v>
      </c>
      <c r="D51" s="81"/>
      <c r="E51" s="82">
        <v>5425</v>
      </c>
      <c r="F51" s="80">
        <v>1</v>
      </c>
      <c r="G51" s="81"/>
      <c r="I51" s="83"/>
    </row>
  </sheetData>
  <mergeCells count="4">
    <mergeCell ref="A1:G1"/>
    <mergeCell ref="A3:A4"/>
    <mergeCell ref="B3:D3"/>
    <mergeCell ref="E3:G3"/>
  </mergeCells>
  <pageMargins left="0.78740157480314965" right="0.78740157480314965" top="0.78740157480314965" bottom="0.39370078740157483" header="0.31496062992125984" footer="0.31496062992125984"/>
  <pageSetup paperSize="9" orientation="landscape"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6"/>
  <sheetViews>
    <sheetView zoomScaleNormal="100" workbookViewId="0">
      <selection activeCell="A2" sqref="A2"/>
    </sheetView>
  </sheetViews>
  <sheetFormatPr baseColWidth="10" defaultColWidth="9.1640625" defaultRowHeight="13" x14ac:dyDescent="0.15"/>
  <cols>
    <col min="1" max="1" customWidth="true" style="96" width="34.33203125" collapsed="false"/>
    <col min="2" max="31" customWidth="true" style="96" width="4.83203125" collapsed="false"/>
    <col min="32" max="32" bestFit="true" customWidth="true" style="96" width="8.83203125" collapsed="false"/>
    <col min="33" max="16384" style="96" width="9.1640625" collapsed="false"/>
  </cols>
  <sheetData>
    <row r="1" spans="1:33" ht="20.25" customHeight="1" x14ac:dyDescent="0.15">
      <c r="A1" s="293" t="s">
        <v>206</v>
      </c>
      <c r="B1" s="294"/>
      <c r="C1" s="294"/>
      <c r="D1" s="294"/>
      <c r="E1" s="294"/>
      <c r="F1" s="294"/>
      <c r="G1" s="294"/>
      <c r="AF1" s="97"/>
    </row>
    <row r="2" spans="1:33" ht="17.25" customHeight="1" thickBot="1" x14ac:dyDescent="0.2">
      <c r="A2" s="267" t="s">
        <v>39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292">
        <v>2019</v>
      </c>
      <c r="AE2" s="292"/>
      <c r="AF2" s="97"/>
    </row>
    <row r="3" spans="1:33" s="100" customFormat="1" ht="17.25" customHeight="1" x14ac:dyDescent="0.15">
      <c r="A3" s="283" t="s">
        <v>207</v>
      </c>
      <c r="B3" s="285" t="s">
        <v>42</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F3" s="101"/>
    </row>
    <row r="4" spans="1:33" ht="94.5" customHeight="1" x14ac:dyDescent="0.15">
      <c r="A4" s="284"/>
      <c r="B4" s="288" t="s">
        <v>208</v>
      </c>
      <c r="C4" s="288"/>
      <c r="D4" s="286" t="s">
        <v>43</v>
      </c>
      <c r="E4" s="287"/>
      <c r="F4" s="286" t="s">
        <v>51</v>
      </c>
      <c r="G4" s="287"/>
      <c r="H4" s="286" t="s">
        <v>44</v>
      </c>
      <c r="I4" s="287"/>
      <c r="J4" s="286" t="s">
        <v>49</v>
      </c>
      <c r="K4" s="287"/>
      <c r="L4" s="287" t="s">
        <v>46</v>
      </c>
      <c r="M4" s="286"/>
      <c r="N4" s="288" t="s">
        <v>209</v>
      </c>
      <c r="O4" s="288"/>
      <c r="P4" s="288" t="s">
        <v>210</v>
      </c>
      <c r="Q4" s="288"/>
      <c r="R4" s="288" t="s">
        <v>45</v>
      </c>
      <c r="S4" s="288"/>
      <c r="T4" s="287" t="s">
        <v>47</v>
      </c>
      <c r="U4" s="286"/>
      <c r="V4" s="288" t="s">
        <v>211</v>
      </c>
      <c r="W4" s="288"/>
      <c r="X4" s="287" t="s">
        <v>212</v>
      </c>
      <c r="Y4" s="286"/>
      <c r="Z4" s="288" t="s">
        <v>48</v>
      </c>
      <c r="AA4" s="288"/>
      <c r="AB4" s="287" t="s">
        <v>50</v>
      </c>
      <c r="AC4" s="288"/>
      <c r="AD4" s="291" t="s">
        <v>10</v>
      </c>
      <c r="AE4" s="291"/>
      <c r="AF4" s="97"/>
    </row>
    <row r="5" spans="1:33" ht="15" customHeight="1" x14ac:dyDescent="0.15">
      <c r="A5" s="102"/>
      <c r="B5" s="103" t="s">
        <v>0</v>
      </c>
      <c r="C5" s="103" t="s">
        <v>5</v>
      </c>
      <c r="D5" s="103" t="s">
        <v>0</v>
      </c>
      <c r="E5" s="103" t="s">
        <v>5</v>
      </c>
      <c r="F5" s="104" t="s">
        <v>0</v>
      </c>
      <c r="G5" s="105" t="s">
        <v>5</v>
      </c>
      <c r="H5" s="103" t="s">
        <v>0</v>
      </c>
      <c r="I5" s="103" t="s">
        <v>5</v>
      </c>
      <c r="J5" s="104" t="s">
        <v>0</v>
      </c>
      <c r="K5" s="105" t="s">
        <v>5</v>
      </c>
      <c r="L5" s="103" t="s">
        <v>0</v>
      </c>
      <c r="M5" s="103" t="s">
        <v>5</v>
      </c>
      <c r="N5" s="104" t="s">
        <v>0</v>
      </c>
      <c r="O5" s="105" t="s">
        <v>5</v>
      </c>
      <c r="P5" s="103" t="s">
        <v>0</v>
      </c>
      <c r="Q5" s="103" t="s">
        <v>5</v>
      </c>
      <c r="R5" s="104" t="s">
        <v>0</v>
      </c>
      <c r="S5" s="103" t="s">
        <v>5</v>
      </c>
      <c r="T5" s="104" t="s">
        <v>0</v>
      </c>
      <c r="U5" s="105" t="s">
        <v>5</v>
      </c>
      <c r="V5" s="103" t="s">
        <v>0</v>
      </c>
      <c r="W5" s="103" t="s">
        <v>5</v>
      </c>
      <c r="X5" s="104" t="s">
        <v>0</v>
      </c>
      <c r="Y5" s="105" t="s">
        <v>5</v>
      </c>
      <c r="Z5" s="103" t="s">
        <v>0</v>
      </c>
      <c r="AA5" s="103" t="s">
        <v>5</v>
      </c>
      <c r="AB5" s="104" t="s">
        <v>0</v>
      </c>
      <c r="AC5" s="105" t="s">
        <v>5</v>
      </c>
      <c r="AD5" s="103" t="s">
        <v>0</v>
      </c>
      <c r="AE5" s="103" t="s">
        <v>5</v>
      </c>
      <c r="AF5" s="97"/>
    </row>
    <row r="6" spans="1:33" ht="15" customHeight="1" x14ac:dyDescent="0.15">
      <c r="A6" s="106" t="s">
        <v>213</v>
      </c>
      <c r="B6" s="107"/>
      <c r="C6" s="108"/>
      <c r="D6" s="107"/>
      <c r="E6" s="108"/>
      <c r="F6" s="109"/>
      <c r="G6" s="109"/>
      <c r="H6" s="107"/>
      <c r="I6" s="108"/>
      <c r="J6" s="109"/>
      <c r="K6" s="109"/>
      <c r="L6" s="107"/>
      <c r="M6" s="108"/>
      <c r="N6" s="109"/>
      <c r="O6" s="109"/>
      <c r="P6" s="107"/>
      <c r="Q6" s="108"/>
      <c r="R6" s="109"/>
      <c r="S6" s="108"/>
      <c r="T6" s="109"/>
      <c r="U6" s="109"/>
      <c r="V6" s="107"/>
      <c r="W6" s="108"/>
      <c r="X6" s="109"/>
      <c r="Y6" s="109"/>
      <c r="Z6" s="107"/>
      <c r="AA6" s="108"/>
      <c r="AB6" s="109"/>
      <c r="AC6" s="109"/>
      <c r="AD6" s="107"/>
      <c r="AE6" s="108"/>
      <c r="AF6" s="97"/>
    </row>
    <row r="7" spans="1:33" s="113" customFormat="1" ht="13.5" customHeight="1" x14ac:dyDescent="0.15">
      <c r="A7" s="110" t="s">
        <v>1</v>
      </c>
      <c r="B7" s="130">
        <v>412</v>
      </c>
      <c r="C7" s="84"/>
      <c r="D7" s="130">
        <v>146</v>
      </c>
      <c r="E7" s="84"/>
      <c r="F7" s="130">
        <v>168</v>
      </c>
      <c r="G7" s="84"/>
      <c r="H7" s="130">
        <v>525</v>
      </c>
      <c r="I7" s="84"/>
      <c r="J7" s="130">
        <v>492</v>
      </c>
      <c r="K7" s="84"/>
      <c r="L7" s="130">
        <v>568</v>
      </c>
      <c r="M7" s="84"/>
      <c r="N7" s="130">
        <v>1529</v>
      </c>
      <c r="O7" s="84"/>
      <c r="P7" s="130">
        <v>391</v>
      </c>
      <c r="Q7" s="84"/>
      <c r="R7" s="130">
        <v>550</v>
      </c>
      <c r="S7" s="84"/>
      <c r="T7" s="130">
        <v>976</v>
      </c>
      <c r="U7" s="84"/>
      <c r="V7" s="130">
        <v>129</v>
      </c>
      <c r="W7" s="84"/>
      <c r="X7" s="130">
        <v>143</v>
      </c>
      <c r="Y7" s="84"/>
      <c r="Z7" s="130">
        <v>488</v>
      </c>
      <c r="AA7" s="84"/>
      <c r="AB7" s="130">
        <v>146</v>
      </c>
      <c r="AC7" s="84"/>
      <c r="AD7" s="130">
        <v>6663</v>
      </c>
      <c r="AE7" s="84"/>
      <c r="AF7" s="111"/>
      <c r="AG7" s="112"/>
    </row>
    <row r="8" spans="1:33" s="116" customFormat="1" ht="13.5" customHeight="1" x14ac:dyDescent="0.15">
      <c r="A8" s="114" t="s">
        <v>214</v>
      </c>
      <c r="B8" s="85">
        <v>41</v>
      </c>
      <c r="C8" s="86"/>
      <c r="D8" s="85">
        <v>18</v>
      </c>
      <c r="E8" s="86"/>
      <c r="F8" s="85">
        <v>29</v>
      </c>
      <c r="G8" s="86"/>
      <c r="H8" s="85">
        <v>41.248184019370463</v>
      </c>
      <c r="I8" s="86"/>
      <c r="J8" s="85">
        <v>59.992736077481837</v>
      </c>
      <c r="K8" s="86"/>
      <c r="L8" s="85">
        <v>109.86138014527845</v>
      </c>
      <c r="M8" s="86"/>
      <c r="N8" s="85">
        <v>146.86864406779662</v>
      </c>
      <c r="O8" s="86"/>
      <c r="P8" s="85">
        <v>67.372276029055683</v>
      </c>
      <c r="Q8" s="86"/>
      <c r="R8" s="85">
        <v>56</v>
      </c>
      <c r="S8" s="86"/>
      <c r="T8" s="85">
        <v>98</v>
      </c>
      <c r="U8" s="86"/>
      <c r="V8" s="85">
        <v>41.868644067796609</v>
      </c>
      <c r="W8" s="86"/>
      <c r="X8" s="85">
        <v>22.372276029055691</v>
      </c>
      <c r="Y8" s="86"/>
      <c r="Z8" s="85">
        <v>57.124092009685228</v>
      </c>
      <c r="AA8" s="86"/>
      <c r="AB8" s="85">
        <v>38.116828087167072</v>
      </c>
      <c r="AC8" s="86"/>
      <c r="AD8" s="85">
        <v>826.82506053268764</v>
      </c>
      <c r="AE8" s="86"/>
      <c r="AF8" s="115"/>
      <c r="AG8" s="112"/>
    </row>
    <row r="9" spans="1:33" s="211" customFormat="1" ht="13.5" customHeight="1" x14ac:dyDescent="0.15">
      <c r="A9" s="206" t="s">
        <v>4</v>
      </c>
      <c r="B9" s="207">
        <v>371</v>
      </c>
      <c r="C9" s="208"/>
      <c r="D9" s="207">
        <v>128</v>
      </c>
      <c r="E9" s="208"/>
      <c r="F9" s="207">
        <v>139</v>
      </c>
      <c r="G9" s="208"/>
      <c r="H9" s="207">
        <v>483.75181598062954</v>
      </c>
      <c r="I9" s="208"/>
      <c r="J9" s="207">
        <v>432.00726392251818</v>
      </c>
      <c r="K9" s="208"/>
      <c r="L9" s="207">
        <v>458.13861985472158</v>
      </c>
      <c r="M9" s="208"/>
      <c r="N9" s="207">
        <v>1382.1313559322034</v>
      </c>
      <c r="O9" s="208"/>
      <c r="P9" s="207">
        <v>323.62772397094432</v>
      </c>
      <c r="Q9" s="208"/>
      <c r="R9" s="207">
        <v>494</v>
      </c>
      <c r="S9" s="208"/>
      <c r="T9" s="207">
        <v>878</v>
      </c>
      <c r="U9" s="208"/>
      <c r="V9" s="207">
        <v>87.131355932203391</v>
      </c>
      <c r="W9" s="208"/>
      <c r="X9" s="207">
        <v>120.62772397094432</v>
      </c>
      <c r="Y9" s="208"/>
      <c r="Z9" s="207">
        <v>430.87590799031477</v>
      </c>
      <c r="AA9" s="208"/>
      <c r="AB9" s="207">
        <v>107.88317191283292</v>
      </c>
      <c r="AC9" s="208"/>
      <c r="AD9" s="207">
        <v>5836.1749394673125</v>
      </c>
      <c r="AE9" s="208"/>
      <c r="AF9" s="209"/>
      <c r="AG9" s="210"/>
    </row>
    <row r="10" spans="1:33" ht="13.5" customHeight="1" x14ac:dyDescent="0.15">
      <c r="A10" s="117"/>
      <c r="B10" s="68"/>
      <c r="C10" s="88"/>
      <c r="D10" s="68"/>
      <c r="E10" s="88"/>
      <c r="F10" s="68"/>
      <c r="G10" s="88"/>
      <c r="H10" s="68"/>
      <c r="I10" s="88"/>
      <c r="J10" s="68"/>
      <c r="K10" s="88"/>
      <c r="L10" s="68"/>
      <c r="M10" s="88"/>
      <c r="N10" s="68"/>
      <c r="O10" s="88"/>
      <c r="P10" s="68"/>
      <c r="Q10" s="88"/>
      <c r="R10" s="68"/>
      <c r="S10" s="88"/>
      <c r="T10" s="68"/>
      <c r="U10" s="88"/>
      <c r="V10" s="68"/>
      <c r="W10" s="88"/>
      <c r="X10" s="68"/>
      <c r="Y10" s="88"/>
      <c r="Z10" s="68"/>
      <c r="AA10" s="88"/>
      <c r="AB10" s="68"/>
      <c r="AC10" s="88"/>
      <c r="AD10" s="68"/>
      <c r="AE10" s="88"/>
      <c r="AF10" s="97"/>
      <c r="AG10" s="112"/>
    </row>
    <row r="11" spans="1:33" s="113" customFormat="1" ht="13.5" customHeight="1" x14ac:dyDescent="0.15">
      <c r="A11" s="118" t="s">
        <v>240</v>
      </c>
      <c r="B11" s="131">
        <v>203</v>
      </c>
      <c r="C11" s="89">
        <v>0.54716981132075471</v>
      </c>
      <c r="D11" s="131">
        <v>85</v>
      </c>
      <c r="E11" s="89">
        <v>0.6640625</v>
      </c>
      <c r="F11" s="131">
        <v>75</v>
      </c>
      <c r="G11" s="89">
        <v>0.53956834532374098</v>
      </c>
      <c r="H11" s="131">
        <v>256</v>
      </c>
      <c r="I11" s="89">
        <v>0.5291969798212619</v>
      </c>
      <c r="J11" s="131">
        <v>272</v>
      </c>
      <c r="K11" s="89">
        <v>0.62961904281494685</v>
      </c>
      <c r="L11" s="131">
        <v>296</v>
      </c>
      <c r="M11" s="89">
        <v>0.646092660980782</v>
      </c>
      <c r="N11" s="131">
        <v>688</v>
      </c>
      <c r="O11" s="89">
        <v>0.4977819199651729</v>
      </c>
      <c r="P11" s="131">
        <v>168</v>
      </c>
      <c r="Q11" s="89">
        <v>0.51911498167902093</v>
      </c>
      <c r="R11" s="131">
        <v>272</v>
      </c>
      <c r="S11" s="89">
        <v>0.55060728744939269</v>
      </c>
      <c r="T11" s="131">
        <v>513</v>
      </c>
      <c r="U11" s="89">
        <v>0.58428246013667429</v>
      </c>
      <c r="V11" s="131">
        <v>52</v>
      </c>
      <c r="W11" s="89">
        <v>0.59680007780965816</v>
      </c>
      <c r="X11" s="131">
        <v>80</v>
      </c>
      <c r="Y11" s="89">
        <v>0.66319745881361114</v>
      </c>
      <c r="Z11" s="131">
        <v>222</v>
      </c>
      <c r="AA11" s="89">
        <v>0.51522954958296274</v>
      </c>
      <c r="AB11" s="131">
        <v>63</v>
      </c>
      <c r="AC11" s="89">
        <v>0.58396503257155363</v>
      </c>
      <c r="AD11" s="131">
        <v>3245</v>
      </c>
      <c r="AE11" s="89">
        <v>0.55601486138730827</v>
      </c>
      <c r="AF11" s="111"/>
    </row>
    <row r="12" spans="1:33" s="100" customFormat="1" ht="13.5" customHeight="1" x14ac:dyDescent="0.15">
      <c r="A12" s="119" t="s">
        <v>241</v>
      </c>
      <c r="B12" s="132">
        <v>175</v>
      </c>
      <c r="C12" s="91">
        <v>0.47169811320754718</v>
      </c>
      <c r="D12" s="132">
        <v>70</v>
      </c>
      <c r="E12" s="91">
        <v>0.546875</v>
      </c>
      <c r="F12" s="132">
        <v>60</v>
      </c>
      <c r="G12" s="91">
        <v>0.43165467625899279</v>
      </c>
      <c r="H12" s="132">
        <v>192</v>
      </c>
      <c r="I12" s="91">
        <v>0.39689773486594643</v>
      </c>
      <c r="J12" s="132">
        <v>218</v>
      </c>
      <c r="K12" s="91">
        <v>0.50462114460903829</v>
      </c>
      <c r="L12" s="132">
        <v>255</v>
      </c>
      <c r="M12" s="91">
        <v>0.55660009645303854</v>
      </c>
      <c r="N12" s="132">
        <v>531</v>
      </c>
      <c r="O12" s="91">
        <v>0.38418924346149247</v>
      </c>
      <c r="P12" s="132">
        <v>139</v>
      </c>
      <c r="Q12" s="91">
        <v>0.42950584793680896</v>
      </c>
      <c r="R12" s="132">
        <v>204</v>
      </c>
      <c r="S12" s="91">
        <v>0.41295546558704455</v>
      </c>
      <c r="T12" s="132">
        <v>414</v>
      </c>
      <c r="U12" s="91">
        <v>0.47152619589977218</v>
      </c>
      <c r="V12" s="132">
        <v>42</v>
      </c>
      <c r="W12" s="91">
        <v>0.48203083207703157</v>
      </c>
      <c r="X12" s="132">
        <v>64</v>
      </c>
      <c r="Y12" s="91">
        <v>0.53055796705088898</v>
      </c>
      <c r="Z12" s="132">
        <v>188</v>
      </c>
      <c r="AA12" s="91">
        <v>0.43632051946665318</v>
      </c>
      <c r="AB12" s="132">
        <v>45</v>
      </c>
      <c r="AC12" s="91">
        <v>0.41711788040825259</v>
      </c>
      <c r="AD12" s="133">
        <v>2597</v>
      </c>
      <c r="AE12" s="91">
        <v>0.44498323421350988</v>
      </c>
      <c r="AF12" s="101"/>
    </row>
    <row r="13" spans="1:33" s="122" customFormat="1" ht="13.5" customHeight="1" x14ac:dyDescent="0.15">
      <c r="A13" s="120" t="s">
        <v>242</v>
      </c>
      <c r="B13" s="55">
        <v>136</v>
      </c>
      <c r="C13" s="91">
        <v>0.36657681940700809</v>
      </c>
      <c r="D13" s="55">
        <v>56</v>
      </c>
      <c r="E13" s="91">
        <v>0.4375</v>
      </c>
      <c r="F13" s="55">
        <v>54</v>
      </c>
      <c r="G13" s="91">
        <v>0.38848920863309355</v>
      </c>
      <c r="H13" s="55">
        <v>161</v>
      </c>
      <c r="I13" s="91">
        <v>0.33281528809071548</v>
      </c>
      <c r="J13" s="55">
        <v>173</v>
      </c>
      <c r="K13" s="91">
        <v>0.4004562294374478</v>
      </c>
      <c r="L13" s="55">
        <v>213</v>
      </c>
      <c r="M13" s="91">
        <v>0.4649247864490087</v>
      </c>
      <c r="N13" s="55">
        <v>430</v>
      </c>
      <c r="O13" s="91">
        <v>0.31111369997823307</v>
      </c>
      <c r="P13" s="55">
        <v>115</v>
      </c>
      <c r="Q13" s="91">
        <v>0.35534656483980598</v>
      </c>
      <c r="R13" s="55">
        <v>149</v>
      </c>
      <c r="S13" s="91">
        <v>0.30161943319838058</v>
      </c>
      <c r="T13" s="55">
        <v>350</v>
      </c>
      <c r="U13" s="91">
        <v>0.39863325740318906</v>
      </c>
      <c r="V13" s="55">
        <v>37</v>
      </c>
      <c r="W13" s="91">
        <v>0.42464620921071827</v>
      </c>
      <c r="X13" s="55">
        <v>48</v>
      </c>
      <c r="Y13" s="91">
        <v>0.39791847528816671</v>
      </c>
      <c r="Z13" s="55">
        <v>149</v>
      </c>
      <c r="AA13" s="91">
        <v>0.34580722021559213</v>
      </c>
      <c r="AB13" s="55">
        <v>35</v>
      </c>
      <c r="AC13" s="91">
        <v>0.3244250180953076</v>
      </c>
      <c r="AD13" s="133">
        <v>2106</v>
      </c>
      <c r="AE13" s="91">
        <v>0.36085278831484474</v>
      </c>
      <c r="AF13" s="121"/>
    </row>
    <row r="14" spans="1:33" ht="13.5" customHeight="1" x14ac:dyDescent="0.15">
      <c r="A14" s="123"/>
      <c r="B14" s="87"/>
      <c r="C14" s="91"/>
      <c r="D14" s="87"/>
      <c r="E14" s="91"/>
      <c r="F14" s="87"/>
      <c r="G14" s="91"/>
      <c r="H14" s="87"/>
      <c r="I14" s="91"/>
      <c r="J14" s="87"/>
      <c r="K14" s="91"/>
      <c r="L14" s="87"/>
      <c r="M14" s="91"/>
      <c r="N14" s="87"/>
      <c r="O14" s="91"/>
      <c r="P14" s="87"/>
      <c r="Q14" s="91"/>
      <c r="R14" s="87"/>
      <c r="S14" s="91"/>
      <c r="T14" s="87"/>
      <c r="U14" s="91"/>
      <c r="V14" s="87"/>
      <c r="W14" s="91"/>
      <c r="X14" s="87"/>
      <c r="Y14" s="91"/>
      <c r="Z14" s="87"/>
      <c r="AA14" s="91"/>
      <c r="AB14" s="87"/>
      <c r="AC14" s="91"/>
      <c r="AD14" s="93"/>
      <c r="AE14" s="91"/>
      <c r="AF14" s="97"/>
    </row>
    <row r="15" spans="1:33" s="215" customFormat="1" ht="13.5" customHeight="1" x14ac:dyDescent="0.15">
      <c r="A15" s="212" t="s">
        <v>7</v>
      </c>
      <c r="B15" s="213">
        <v>168</v>
      </c>
      <c r="C15" s="214">
        <v>0.45283018867924529</v>
      </c>
      <c r="D15" s="213">
        <v>43</v>
      </c>
      <c r="E15" s="214">
        <v>0.3359375</v>
      </c>
      <c r="F15" s="213">
        <v>64</v>
      </c>
      <c r="G15" s="214">
        <v>0.46043165467625902</v>
      </c>
      <c r="H15" s="213">
        <v>227.75181598062954</v>
      </c>
      <c r="I15" s="214">
        <v>0.47080302017873815</v>
      </c>
      <c r="J15" s="213">
        <v>160.00726392251815</v>
      </c>
      <c r="K15" s="214">
        <v>0.37038095718505309</v>
      </c>
      <c r="L15" s="213">
        <v>162.13861985472155</v>
      </c>
      <c r="M15" s="214">
        <v>0.35390733901921795</v>
      </c>
      <c r="N15" s="213">
        <v>694.13135593220341</v>
      </c>
      <c r="O15" s="214">
        <v>0.50221808003482704</v>
      </c>
      <c r="P15" s="213">
        <v>155.62772397094432</v>
      </c>
      <c r="Q15" s="214">
        <v>0.48088501832097907</v>
      </c>
      <c r="R15" s="213">
        <v>222</v>
      </c>
      <c r="S15" s="214">
        <v>0.44939271255060731</v>
      </c>
      <c r="T15" s="213">
        <v>365</v>
      </c>
      <c r="U15" s="214">
        <v>0.41571753986332571</v>
      </c>
      <c r="V15" s="213">
        <v>35.131355932203391</v>
      </c>
      <c r="W15" s="214">
        <v>0.4031999221903419</v>
      </c>
      <c r="X15" s="213">
        <v>40.627723970944309</v>
      </c>
      <c r="Y15" s="214">
        <v>0.33680254118638875</v>
      </c>
      <c r="Z15" s="213">
        <v>207.87590799031477</v>
      </c>
      <c r="AA15" s="214">
        <v>0.4824495965900869</v>
      </c>
      <c r="AB15" s="213">
        <v>44.883171912832928</v>
      </c>
      <c r="AC15" s="214">
        <v>0.41603496742844642</v>
      </c>
      <c r="AD15" s="213">
        <v>2590.1749394673125</v>
      </c>
      <c r="AE15" s="214">
        <v>0.44381379350902844</v>
      </c>
      <c r="AF15" s="210"/>
    </row>
    <row r="16" spans="1:33" s="100" customFormat="1" ht="13.5" customHeight="1" x14ac:dyDescent="0.15">
      <c r="A16" s="119" t="s">
        <v>129</v>
      </c>
      <c r="B16" s="132">
        <v>4</v>
      </c>
      <c r="C16" s="91">
        <v>1.078167115902965E-2</v>
      </c>
      <c r="D16" s="93">
        <v>6</v>
      </c>
      <c r="E16" s="91">
        <v>4.6875E-2</v>
      </c>
      <c r="F16" s="132">
        <v>3</v>
      </c>
      <c r="G16" s="91">
        <v>2.1582733812949641E-2</v>
      </c>
      <c r="H16" s="132">
        <v>32</v>
      </c>
      <c r="I16" s="91">
        <v>6.6149622477657738E-2</v>
      </c>
      <c r="J16" s="132">
        <v>19</v>
      </c>
      <c r="K16" s="91">
        <v>4.3980741961338193E-2</v>
      </c>
      <c r="L16" s="132">
        <v>11</v>
      </c>
      <c r="M16" s="91">
        <v>2.4010200239150684E-2</v>
      </c>
      <c r="N16" s="132">
        <v>65</v>
      </c>
      <c r="O16" s="91">
        <v>4.7028815112988717E-2</v>
      </c>
      <c r="P16" s="132">
        <v>10</v>
      </c>
      <c r="Q16" s="91">
        <v>3.0899701290417914E-2</v>
      </c>
      <c r="R16" s="132">
        <v>14</v>
      </c>
      <c r="S16" s="91">
        <v>2.8340080971659919E-2</v>
      </c>
      <c r="T16" s="132">
        <v>16</v>
      </c>
      <c r="U16" s="91">
        <v>1.8223234624145785E-2</v>
      </c>
      <c r="V16" s="132">
        <v>7</v>
      </c>
      <c r="W16" s="91">
        <v>8.0338472012838599E-2</v>
      </c>
      <c r="X16" s="132">
        <v>6</v>
      </c>
      <c r="Y16" s="91">
        <v>4.9739809411020838E-2</v>
      </c>
      <c r="Z16" s="132">
        <v>20</v>
      </c>
      <c r="AA16" s="91">
        <v>4.6417076539005654E-2</v>
      </c>
      <c r="AB16" s="132">
        <v>8</v>
      </c>
      <c r="AC16" s="91">
        <v>7.415428985035602E-2</v>
      </c>
      <c r="AD16" s="132">
        <v>221</v>
      </c>
      <c r="AE16" s="91">
        <v>3.7867267909582475E-2</v>
      </c>
      <c r="AF16" s="101"/>
      <c r="AG16" s="116"/>
    </row>
    <row r="17" spans="1:33" s="100" customFormat="1" ht="13.5" customHeight="1" x14ac:dyDescent="0.15">
      <c r="A17" s="119" t="s">
        <v>128</v>
      </c>
      <c r="B17" s="132">
        <v>0</v>
      </c>
      <c r="C17" s="91">
        <v>0</v>
      </c>
      <c r="D17" s="93">
        <v>0</v>
      </c>
      <c r="E17" s="91">
        <v>0</v>
      </c>
      <c r="F17" s="132">
        <v>0</v>
      </c>
      <c r="G17" s="91">
        <v>0</v>
      </c>
      <c r="H17" s="132">
        <v>1</v>
      </c>
      <c r="I17" s="91">
        <v>2.0671757024268043E-3</v>
      </c>
      <c r="J17" s="93">
        <v>7</v>
      </c>
      <c r="K17" s="91">
        <v>1.6203431248914071E-2</v>
      </c>
      <c r="L17" s="132">
        <v>13</v>
      </c>
      <c r="M17" s="91">
        <v>2.8375691191723534E-2</v>
      </c>
      <c r="N17" s="132">
        <v>5</v>
      </c>
      <c r="O17" s="91">
        <v>3.6176011625375939E-3</v>
      </c>
      <c r="P17" s="132">
        <v>3</v>
      </c>
      <c r="Q17" s="91">
        <v>9.2699103871253744E-3</v>
      </c>
      <c r="R17" s="132">
        <v>0</v>
      </c>
      <c r="S17" s="91">
        <v>0</v>
      </c>
      <c r="T17" s="132">
        <v>0</v>
      </c>
      <c r="U17" s="92">
        <v>0</v>
      </c>
      <c r="V17" s="93">
        <v>7</v>
      </c>
      <c r="W17" s="92">
        <v>8.0338472012838599E-2</v>
      </c>
      <c r="X17" s="132">
        <v>3</v>
      </c>
      <c r="Y17" s="251">
        <v>2.4869904705510419E-2</v>
      </c>
      <c r="Z17" s="132">
        <v>1</v>
      </c>
      <c r="AA17" s="91">
        <v>2.3208538269502829E-3</v>
      </c>
      <c r="AB17" s="132">
        <v>9</v>
      </c>
      <c r="AC17" s="92">
        <v>8.3423576081650519E-2</v>
      </c>
      <c r="AD17" s="132">
        <v>49</v>
      </c>
      <c r="AE17" s="91">
        <v>8.3959100795001872E-3</v>
      </c>
      <c r="AF17" s="101"/>
    </row>
    <row r="18" spans="1:33" s="116" customFormat="1" ht="13.5" customHeight="1" x14ac:dyDescent="0.15">
      <c r="A18" s="125" t="s">
        <v>127</v>
      </c>
      <c r="B18" s="133">
        <v>143</v>
      </c>
      <c r="C18" s="91">
        <v>0.38544474393530997</v>
      </c>
      <c r="D18" s="133">
        <v>26</v>
      </c>
      <c r="E18" s="91">
        <v>0.203125</v>
      </c>
      <c r="F18" s="133">
        <v>53</v>
      </c>
      <c r="G18" s="91">
        <v>0.38129496402877699</v>
      </c>
      <c r="H18" s="133">
        <v>162</v>
      </c>
      <c r="I18" s="91">
        <v>0.33488246379314229</v>
      </c>
      <c r="J18" s="133">
        <v>114</v>
      </c>
      <c r="K18" s="91">
        <v>0.26388445176802916</v>
      </c>
      <c r="L18" s="133">
        <v>116</v>
      </c>
      <c r="M18" s="91">
        <v>0.2531984752492254</v>
      </c>
      <c r="N18" s="133">
        <v>527</v>
      </c>
      <c r="O18" s="91">
        <v>0.38129516253146239</v>
      </c>
      <c r="P18" s="133">
        <v>120</v>
      </c>
      <c r="Q18" s="91">
        <v>0.37079641548501496</v>
      </c>
      <c r="R18" s="133">
        <v>197</v>
      </c>
      <c r="S18" s="91">
        <v>0.39878542510121456</v>
      </c>
      <c r="T18" s="133">
        <v>315</v>
      </c>
      <c r="U18" s="91">
        <v>0.35876993166287013</v>
      </c>
      <c r="V18" s="133">
        <v>17</v>
      </c>
      <c r="W18" s="91">
        <v>0.19510771774546515</v>
      </c>
      <c r="X18" s="133">
        <v>23</v>
      </c>
      <c r="Y18" s="91">
        <v>0.19066926940891321</v>
      </c>
      <c r="Z18" s="133">
        <v>166</v>
      </c>
      <c r="AA18" s="91">
        <v>0.38526173527374696</v>
      </c>
      <c r="AB18" s="133">
        <v>22</v>
      </c>
      <c r="AC18" s="91">
        <v>0.20392429708847906</v>
      </c>
      <c r="AD18" s="133">
        <v>2001</v>
      </c>
      <c r="AE18" s="91">
        <v>0.3428615524302015</v>
      </c>
      <c r="AF18" s="115"/>
    </row>
    <row r="19" spans="1:33" s="116" customFormat="1" ht="13.5" customHeight="1" x14ac:dyDescent="0.15">
      <c r="A19" s="125" t="s">
        <v>215</v>
      </c>
      <c r="B19" s="133">
        <v>21</v>
      </c>
      <c r="C19" s="91">
        <v>5.6603773584905662E-2</v>
      </c>
      <c r="D19" s="133">
        <v>11</v>
      </c>
      <c r="E19" s="91">
        <v>8.59375E-2</v>
      </c>
      <c r="F19" s="133">
        <v>8</v>
      </c>
      <c r="G19" s="91">
        <v>5.7553956834532377E-2</v>
      </c>
      <c r="H19" s="133">
        <v>32</v>
      </c>
      <c r="I19" s="91">
        <v>6.6149622477657738E-2</v>
      </c>
      <c r="J19" s="133">
        <v>20</v>
      </c>
      <c r="K19" s="91">
        <v>4.6295517854040208E-2</v>
      </c>
      <c r="L19" s="133">
        <v>22</v>
      </c>
      <c r="M19" s="91">
        <v>4.8020400478301369E-2</v>
      </c>
      <c r="N19" s="133">
        <v>96</v>
      </c>
      <c r="O19" s="91">
        <v>6.9457942320721805E-2</v>
      </c>
      <c r="P19" s="133">
        <v>23</v>
      </c>
      <c r="Q19" s="91">
        <v>7.1069312967961193E-2</v>
      </c>
      <c r="R19" s="133">
        <v>11</v>
      </c>
      <c r="S19" s="91">
        <v>2.2267206477732792E-2</v>
      </c>
      <c r="T19" s="133">
        <v>34</v>
      </c>
      <c r="U19" s="91">
        <v>3.8724373576309798E-2</v>
      </c>
      <c r="V19" s="133">
        <v>5</v>
      </c>
      <c r="W19" s="91">
        <v>5.7384622866313281E-2</v>
      </c>
      <c r="X19" s="133">
        <v>9</v>
      </c>
      <c r="Y19" s="91">
        <v>7.4609714116531251E-2</v>
      </c>
      <c r="Z19" s="133">
        <v>21</v>
      </c>
      <c r="AA19" s="91">
        <v>4.8737930365955938E-2</v>
      </c>
      <c r="AB19" s="133">
        <v>7</v>
      </c>
      <c r="AC19" s="91">
        <v>6.4885003619061521E-2</v>
      </c>
      <c r="AD19" s="133">
        <v>320</v>
      </c>
      <c r="AE19" s="91">
        <v>5.4830433172246118E-2</v>
      </c>
      <c r="AF19" s="115"/>
      <c r="AG19" s="126"/>
    </row>
    <row r="20" spans="1:33" s="116" customFormat="1" ht="13.5" customHeight="1" thickBot="1" x14ac:dyDescent="0.2">
      <c r="A20" s="127" t="s">
        <v>175</v>
      </c>
      <c r="B20" s="94">
        <v>0</v>
      </c>
      <c r="C20" s="95">
        <v>0</v>
      </c>
      <c r="D20" s="134">
        <v>0</v>
      </c>
      <c r="E20" s="95">
        <v>0</v>
      </c>
      <c r="F20" s="94">
        <v>0</v>
      </c>
      <c r="G20" s="95">
        <v>0</v>
      </c>
      <c r="H20" s="134">
        <v>1</v>
      </c>
      <c r="I20" s="95">
        <v>2.0671757024268043E-3</v>
      </c>
      <c r="J20" s="94">
        <v>1</v>
      </c>
      <c r="K20" s="95">
        <v>2.3147758927020102E-3</v>
      </c>
      <c r="L20" s="134">
        <v>2</v>
      </c>
      <c r="M20" s="95">
        <v>4.3654909525728518E-3</v>
      </c>
      <c r="N20" s="94">
        <v>2</v>
      </c>
      <c r="O20" s="95">
        <v>1.4470404650150375E-3</v>
      </c>
      <c r="P20" s="94">
        <v>0</v>
      </c>
      <c r="Q20" s="95">
        <v>0</v>
      </c>
      <c r="R20" s="94">
        <v>0</v>
      </c>
      <c r="S20" s="95">
        <v>0</v>
      </c>
      <c r="T20" s="94">
        <v>0</v>
      </c>
      <c r="U20" s="95">
        <v>0</v>
      </c>
      <c r="V20" s="94">
        <v>0</v>
      </c>
      <c r="W20" s="95">
        <v>0</v>
      </c>
      <c r="X20" s="94">
        <v>0</v>
      </c>
      <c r="Y20" s="95">
        <v>0</v>
      </c>
      <c r="Z20" s="94">
        <v>0</v>
      </c>
      <c r="AA20" s="95">
        <v>0</v>
      </c>
      <c r="AB20" s="94">
        <v>0</v>
      </c>
      <c r="AC20" s="95">
        <v>0</v>
      </c>
      <c r="AD20" s="134">
        <v>6</v>
      </c>
      <c r="AE20" s="95">
        <v>1.0280706219796146E-3</v>
      </c>
      <c r="AF20" s="115"/>
      <c r="AG20" s="126"/>
    </row>
    <row r="21" spans="1:33" s="128" customFormat="1" x14ac:dyDescent="0.15">
      <c r="A21" s="290" t="s">
        <v>297</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row>
    <row r="22" spans="1:33" s="128" customFormat="1" x14ac:dyDescent="0.15">
      <c r="A22" s="289" t="s">
        <v>216</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row>
    <row r="23" spans="1:33" s="128" customFormat="1" x14ac:dyDescent="0.15">
      <c r="A23" s="282" t="s">
        <v>217</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row>
    <row r="24" spans="1:33" s="128" customFormat="1" x14ac:dyDescent="0.15">
      <c r="A24" s="282" t="s">
        <v>218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row>
    <row r="25" spans="1:33" s="113" customFormat="1" x14ac:dyDescent="0.15"/>
    <row r="26" spans="1:33" s="113" customFormat="1" x14ac:dyDescent="0.15"/>
    <row r="34" spans="1:11" x14ac:dyDescent="0.15">
      <c r="A34"/>
      <c r="B34"/>
      <c r="C34"/>
      <c r="D34"/>
      <c r="E34"/>
      <c r="F34"/>
      <c r="G34"/>
      <c r="H34"/>
      <c r="I34"/>
      <c r="J34"/>
      <c r="K34"/>
    </row>
    <row r="35" spans="1:11" x14ac:dyDescent="0.15">
      <c r="A35"/>
      <c r="B35"/>
      <c r="C35"/>
      <c r="D35"/>
      <c r="E35"/>
      <c r="F35"/>
      <c r="G35"/>
      <c r="H35"/>
      <c r="I35"/>
      <c r="J35"/>
      <c r="K35"/>
    </row>
    <row r="36" spans="1:11" x14ac:dyDescent="0.15">
      <c r="A36"/>
      <c r="B36"/>
      <c r="C36"/>
      <c r="D36"/>
      <c r="E36"/>
      <c r="F36"/>
      <c r="G36"/>
      <c r="H36"/>
      <c r="I36"/>
      <c r="J36"/>
      <c r="K36"/>
    </row>
    <row r="37" spans="1:11" x14ac:dyDescent="0.15">
      <c r="A37"/>
      <c r="B37"/>
      <c r="C37"/>
      <c r="D37"/>
      <c r="E37"/>
      <c r="F37"/>
      <c r="G37"/>
      <c r="H37"/>
      <c r="I37"/>
      <c r="J37"/>
      <c r="K37"/>
    </row>
    <row r="38" spans="1:11" x14ac:dyDescent="0.15">
      <c r="A38"/>
      <c r="B38"/>
      <c r="C38"/>
      <c r="D38"/>
      <c r="E38"/>
      <c r="F38"/>
      <c r="G38"/>
      <c r="H38"/>
      <c r="I38"/>
      <c r="J38"/>
      <c r="K38"/>
    </row>
    <row r="39" spans="1:11" x14ac:dyDescent="0.15">
      <c r="A39"/>
      <c r="B39"/>
      <c r="C39"/>
      <c r="D39"/>
      <c r="E39"/>
      <c r="F39"/>
      <c r="G39"/>
      <c r="H39"/>
      <c r="I39"/>
      <c r="J39"/>
      <c r="K39"/>
    </row>
    <row r="40" spans="1:11" x14ac:dyDescent="0.15">
      <c r="A40"/>
      <c r="B40"/>
      <c r="C40"/>
      <c r="D40"/>
      <c r="E40"/>
      <c r="F40"/>
      <c r="G40"/>
      <c r="H40"/>
      <c r="I40"/>
      <c r="J40"/>
      <c r="K40"/>
    </row>
    <row r="41" spans="1:11" x14ac:dyDescent="0.15">
      <c r="A41"/>
      <c r="B41"/>
      <c r="C41"/>
      <c r="D41"/>
      <c r="E41"/>
      <c r="F41"/>
      <c r="G41"/>
      <c r="H41"/>
      <c r="I41"/>
      <c r="J41"/>
      <c r="K41"/>
    </row>
    <row r="42" spans="1:11" x14ac:dyDescent="0.15">
      <c r="A42"/>
      <c r="B42"/>
      <c r="C42"/>
      <c r="D42"/>
      <c r="E42"/>
      <c r="F42"/>
      <c r="G42"/>
      <c r="H42"/>
      <c r="I42"/>
      <c r="J42"/>
      <c r="K42"/>
    </row>
    <row r="43" spans="1:11" x14ac:dyDescent="0.15">
      <c r="A43"/>
      <c r="B43"/>
      <c r="C43"/>
      <c r="D43"/>
      <c r="E43"/>
      <c r="F43"/>
      <c r="G43"/>
      <c r="H43"/>
      <c r="I43"/>
      <c r="J43"/>
      <c r="K43"/>
    </row>
    <row r="44" spans="1:11" x14ac:dyDescent="0.15">
      <c r="A44"/>
      <c r="B44"/>
      <c r="C44"/>
      <c r="D44"/>
      <c r="E44"/>
      <c r="F44"/>
      <c r="G44"/>
      <c r="H44"/>
      <c r="I44"/>
      <c r="J44"/>
      <c r="K44"/>
    </row>
    <row r="45" spans="1:11" x14ac:dyDescent="0.15">
      <c r="A45"/>
      <c r="B45"/>
      <c r="C45"/>
      <c r="D45"/>
      <c r="E45"/>
      <c r="F45"/>
      <c r="G45"/>
      <c r="H45"/>
      <c r="I45"/>
      <c r="J45"/>
      <c r="K45"/>
    </row>
    <row r="46" spans="1:11" x14ac:dyDescent="0.15">
      <c r="A46"/>
      <c r="B46"/>
      <c r="C46"/>
      <c r="D46"/>
      <c r="E46"/>
      <c r="F46"/>
      <c r="G46"/>
      <c r="H46"/>
      <c r="I46"/>
      <c r="J46"/>
      <c r="K46"/>
    </row>
  </sheetData>
  <mergeCells count="23">
    <mergeCell ref="A1:G1"/>
    <mergeCell ref="R4:S4"/>
    <mergeCell ref="L4:M4"/>
    <mergeCell ref="N4:O4"/>
    <mergeCell ref="P4:Q4"/>
    <mergeCell ref="AD2:AE2"/>
    <mergeCell ref="T4:U4"/>
    <mergeCell ref="D4:E4"/>
    <mergeCell ref="H4:I4"/>
    <mergeCell ref="B4:C4"/>
    <mergeCell ref="A23:AE23"/>
    <mergeCell ref="A24:AE24"/>
    <mergeCell ref="A3:A4"/>
    <mergeCell ref="B3:AC3"/>
    <mergeCell ref="J4:K4"/>
    <mergeCell ref="X4:Y4"/>
    <mergeCell ref="Z4:AA4"/>
    <mergeCell ref="F4:G4"/>
    <mergeCell ref="A22:AE22"/>
    <mergeCell ref="V4:W4"/>
    <mergeCell ref="A21:AE21"/>
    <mergeCell ref="AB4:AC4"/>
    <mergeCell ref="AD4:AE4"/>
  </mergeCells>
  <pageMargins left="0.78740157480314965" right="0.78740157480314965" top="0.78740157480314965"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45"/>
  <sheetViews>
    <sheetView zoomScale="90" zoomScaleNormal="90" workbookViewId="0">
      <selection activeCell="BN2" sqref="BN2:BO2"/>
    </sheetView>
  </sheetViews>
  <sheetFormatPr baseColWidth="10" defaultColWidth="9.1640625" defaultRowHeight="13" x14ac:dyDescent="0.15"/>
  <cols>
    <col min="1" max="1" customWidth="true" style="96" width="34.33203125" collapsed="false"/>
    <col min="2" max="65" customWidth="true" style="96" width="4.83203125" collapsed="false"/>
    <col min="66" max="66" customWidth="true" style="96" width="5.33203125" collapsed="false"/>
    <col min="67" max="67" customWidth="true" style="96" width="4.83203125" collapsed="false"/>
    <col min="68" max="16384" style="96" width="9.1640625" collapsed="false"/>
  </cols>
  <sheetData>
    <row r="1" spans="1:67" ht="20.25" customHeight="1" x14ac:dyDescent="0.15">
      <c r="A1" s="293" t="s">
        <v>342</v>
      </c>
      <c r="B1" s="293"/>
      <c r="C1" s="293"/>
      <c r="D1" s="293"/>
      <c r="E1" s="293"/>
      <c r="F1" s="293"/>
      <c r="G1" s="293"/>
      <c r="H1" s="293"/>
      <c r="AF1" s="97"/>
    </row>
    <row r="2" spans="1:67" ht="17.25" customHeight="1" thickBot="1" x14ac:dyDescent="0.2">
      <c r="A2" s="267" t="s">
        <v>39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292">
        <v>2019</v>
      </c>
      <c r="BO2" s="292"/>
    </row>
    <row r="3" spans="1:67" s="100" customFormat="1" ht="17.25" customHeight="1" x14ac:dyDescent="0.15">
      <c r="A3" s="283" t="s">
        <v>207</v>
      </c>
      <c r="B3" s="285" t="s">
        <v>341</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row>
    <row r="4" spans="1:67" ht="101.25" customHeight="1" x14ac:dyDescent="0.15">
      <c r="A4" s="284"/>
      <c r="B4" s="288" t="s">
        <v>319</v>
      </c>
      <c r="C4" s="288"/>
      <c r="D4" s="287" t="s">
        <v>320</v>
      </c>
      <c r="E4" s="286"/>
      <c r="F4" s="288" t="s">
        <v>315</v>
      </c>
      <c r="G4" s="288"/>
      <c r="H4" s="287" t="s">
        <v>321</v>
      </c>
      <c r="I4" s="286"/>
      <c r="J4" s="288" t="s">
        <v>343</v>
      </c>
      <c r="K4" s="288"/>
      <c r="L4" s="287" t="s">
        <v>51</v>
      </c>
      <c r="M4" s="288"/>
      <c r="N4" s="286" t="s">
        <v>322</v>
      </c>
      <c r="O4" s="287"/>
      <c r="P4" s="286" t="s">
        <v>323</v>
      </c>
      <c r="Q4" s="287"/>
      <c r="R4" s="286" t="s">
        <v>324</v>
      </c>
      <c r="S4" s="287"/>
      <c r="T4" s="286" t="s">
        <v>325</v>
      </c>
      <c r="U4" s="287"/>
      <c r="V4" s="287" t="s">
        <v>326</v>
      </c>
      <c r="W4" s="286"/>
      <c r="X4" s="288" t="s">
        <v>327</v>
      </c>
      <c r="Y4" s="288"/>
      <c r="Z4" s="288" t="s">
        <v>328</v>
      </c>
      <c r="AA4" s="288"/>
      <c r="AB4" s="288" t="s">
        <v>316</v>
      </c>
      <c r="AC4" s="288"/>
      <c r="AD4" s="288" t="s">
        <v>44</v>
      </c>
      <c r="AE4" s="288"/>
      <c r="AF4" s="287" t="s">
        <v>329</v>
      </c>
      <c r="AG4" s="286"/>
      <c r="AH4" s="288" t="s">
        <v>210</v>
      </c>
      <c r="AI4" s="288"/>
      <c r="AJ4" s="287" t="s">
        <v>330</v>
      </c>
      <c r="AK4" s="286"/>
      <c r="AL4" s="288" t="s">
        <v>331</v>
      </c>
      <c r="AM4" s="288"/>
      <c r="AN4" s="287" t="s">
        <v>317</v>
      </c>
      <c r="AO4" s="288"/>
      <c r="AP4" s="286" t="s">
        <v>332</v>
      </c>
      <c r="AQ4" s="287"/>
      <c r="AR4" s="286" t="s">
        <v>333</v>
      </c>
      <c r="AS4" s="287"/>
      <c r="AT4" s="286" t="s">
        <v>211</v>
      </c>
      <c r="AU4" s="287"/>
      <c r="AV4" s="286" t="s">
        <v>334</v>
      </c>
      <c r="AW4" s="287"/>
      <c r="AX4" s="287" t="s">
        <v>335</v>
      </c>
      <c r="AY4" s="286"/>
      <c r="AZ4" s="288" t="s">
        <v>336</v>
      </c>
      <c r="BA4" s="288"/>
      <c r="BB4" s="288" t="s">
        <v>212</v>
      </c>
      <c r="BC4" s="288"/>
      <c r="BD4" s="288" t="s">
        <v>337</v>
      </c>
      <c r="BE4" s="288"/>
      <c r="BF4" s="287" t="s">
        <v>338</v>
      </c>
      <c r="BG4" s="286"/>
      <c r="BH4" s="288" t="s">
        <v>318</v>
      </c>
      <c r="BI4" s="288"/>
      <c r="BJ4" s="288" t="s">
        <v>339</v>
      </c>
      <c r="BK4" s="288"/>
      <c r="BL4" s="288" t="s">
        <v>340</v>
      </c>
      <c r="BM4" s="288"/>
      <c r="BN4" s="295" t="s">
        <v>10</v>
      </c>
      <c r="BO4" s="296"/>
    </row>
    <row r="5" spans="1:67" ht="15" customHeight="1" x14ac:dyDescent="0.15">
      <c r="A5" s="102"/>
      <c r="B5" s="103" t="s">
        <v>0</v>
      </c>
      <c r="C5" s="103" t="s">
        <v>5</v>
      </c>
      <c r="D5" s="104" t="s">
        <v>0</v>
      </c>
      <c r="E5" s="105" t="s">
        <v>5</v>
      </c>
      <c r="F5" s="103" t="s">
        <v>0</v>
      </c>
      <c r="G5" s="103" t="s">
        <v>5</v>
      </c>
      <c r="H5" s="104" t="s">
        <v>0</v>
      </c>
      <c r="I5" s="105" t="s">
        <v>5</v>
      </c>
      <c r="J5" s="103" t="s">
        <v>0</v>
      </c>
      <c r="K5" s="103" t="s">
        <v>5</v>
      </c>
      <c r="L5" s="104" t="s">
        <v>0</v>
      </c>
      <c r="M5" s="105" t="s">
        <v>5</v>
      </c>
      <c r="N5" s="103" t="s">
        <v>0</v>
      </c>
      <c r="O5" s="103" t="s">
        <v>5</v>
      </c>
      <c r="P5" s="104" t="s">
        <v>0</v>
      </c>
      <c r="Q5" s="105" t="s">
        <v>5</v>
      </c>
      <c r="R5" s="103" t="s">
        <v>0</v>
      </c>
      <c r="S5" s="103" t="s">
        <v>5</v>
      </c>
      <c r="T5" s="104" t="s">
        <v>0</v>
      </c>
      <c r="U5" s="105" t="s">
        <v>5</v>
      </c>
      <c r="V5" s="103" t="s">
        <v>0</v>
      </c>
      <c r="W5" s="103" t="s">
        <v>5</v>
      </c>
      <c r="X5" s="104" t="s">
        <v>0</v>
      </c>
      <c r="Y5" s="105" t="s">
        <v>5</v>
      </c>
      <c r="Z5" s="103" t="s">
        <v>0</v>
      </c>
      <c r="AA5" s="103" t="s">
        <v>5</v>
      </c>
      <c r="AB5" s="104" t="s">
        <v>0</v>
      </c>
      <c r="AC5" s="103" t="s">
        <v>5</v>
      </c>
      <c r="AD5" s="103" t="s">
        <v>0</v>
      </c>
      <c r="AE5" s="103" t="s">
        <v>5</v>
      </c>
      <c r="AF5" s="104" t="s">
        <v>0</v>
      </c>
      <c r="AG5" s="105" t="s">
        <v>5</v>
      </c>
      <c r="AH5" s="103" t="s">
        <v>0</v>
      </c>
      <c r="AI5" s="103" t="s">
        <v>5</v>
      </c>
      <c r="AJ5" s="104" t="s">
        <v>0</v>
      </c>
      <c r="AK5" s="105" t="s">
        <v>5</v>
      </c>
      <c r="AL5" s="103" t="s">
        <v>0</v>
      </c>
      <c r="AM5" s="103" t="s">
        <v>5</v>
      </c>
      <c r="AN5" s="104" t="s">
        <v>0</v>
      </c>
      <c r="AO5" s="105" t="s">
        <v>5</v>
      </c>
      <c r="AP5" s="103" t="s">
        <v>0</v>
      </c>
      <c r="AQ5" s="103" t="s">
        <v>5</v>
      </c>
      <c r="AR5" s="104" t="s">
        <v>0</v>
      </c>
      <c r="AS5" s="105" t="s">
        <v>5</v>
      </c>
      <c r="AT5" s="103" t="s">
        <v>0</v>
      </c>
      <c r="AU5" s="103" t="s">
        <v>5</v>
      </c>
      <c r="AV5" s="104" t="s">
        <v>0</v>
      </c>
      <c r="AW5" s="105" t="s">
        <v>5</v>
      </c>
      <c r="AX5" s="103" t="s">
        <v>0</v>
      </c>
      <c r="AY5" s="103" t="s">
        <v>5</v>
      </c>
      <c r="AZ5" s="104" t="s">
        <v>0</v>
      </c>
      <c r="BA5" s="105" t="s">
        <v>5</v>
      </c>
      <c r="BB5" s="103" t="s">
        <v>0</v>
      </c>
      <c r="BC5" s="103" t="s">
        <v>5</v>
      </c>
      <c r="BD5" s="104" t="s">
        <v>0</v>
      </c>
      <c r="BE5" s="103" t="s">
        <v>5</v>
      </c>
      <c r="BF5" s="103" t="s">
        <v>0</v>
      </c>
      <c r="BG5" s="103" t="s">
        <v>5</v>
      </c>
      <c r="BH5" s="104" t="s">
        <v>0</v>
      </c>
      <c r="BI5" s="105" t="s">
        <v>5</v>
      </c>
      <c r="BJ5" s="103" t="s">
        <v>0</v>
      </c>
      <c r="BK5" s="103" t="s">
        <v>5</v>
      </c>
      <c r="BL5" s="104" t="s">
        <v>0</v>
      </c>
      <c r="BM5" s="105" t="s">
        <v>5</v>
      </c>
      <c r="BN5" s="103" t="s">
        <v>0</v>
      </c>
      <c r="BO5" s="103" t="s">
        <v>5</v>
      </c>
    </row>
    <row r="6" spans="1:67" ht="15" customHeight="1" x14ac:dyDescent="0.15">
      <c r="A6" s="106" t="s">
        <v>213</v>
      </c>
      <c r="B6" s="107"/>
      <c r="C6" s="108"/>
      <c r="D6" s="109"/>
      <c r="E6" s="109"/>
      <c r="F6" s="107"/>
      <c r="G6" s="108"/>
      <c r="H6" s="109"/>
      <c r="I6" s="109"/>
      <c r="J6" s="107"/>
      <c r="K6" s="108"/>
      <c r="L6" s="109"/>
      <c r="M6" s="109"/>
      <c r="N6" s="107"/>
      <c r="O6" s="108"/>
      <c r="P6" s="109"/>
      <c r="Q6" s="109"/>
      <c r="R6" s="107"/>
      <c r="S6" s="108"/>
      <c r="T6" s="109"/>
      <c r="U6" s="109"/>
      <c r="V6" s="107"/>
      <c r="W6" s="108"/>
      <c r="X6" s="109"/>
      <c r="Y6" s="109"/>
      <c r="Z6" s="107"/>
      <c r="AA6" s="108"/>
      <c r="AB6" s="109"/>
      <c r="AC6" s="108"/>
      <c r="AD6" s="107"/>
      <c r="AE6" s="108"/>
      <c r="AF6" s="109"/>
      <c r="AG6" s="109"/>
      <c r="AH6" s="107"/>
      <c r="AI6" s="108"/>
      <c r="AJ6" s="109"/>
      <c r="AK6" s="109"/>
      <c r="AL6" s="107"/>
      <c r="AM6" s="108"/>
      <c r="AN6" s="109"/>
      <c r="AO6" s="109"/>
      <c r="AP6" s="107"/>
      <c r="AQ6" s="108"/>
      <c r="AR6" s="109"/>
      <c r="AS6" s="109"/>
      <c r="AT6" s="107"/>
      <c r="AU6" s="108"/>
      <c r="AV6" s="109"/>
      <c r="AW6" s="109"/>
      <c r="AX6" s="107"/>
      <c r="AY6" s="108"/>
      <c r="AZ6" s="109"/>
      <c r="BA6" s="109"/>
      <c r="BB6" s="107"/>
      <c r="BC6" s="108"/>
      <c r="BD6" s="109"/>
      <c r="BE6" s="108"/>
      <c r="BF6" s="107"/>
      <c r="BG6" s="108"/>
      <c r="BH6" s="109"/>
      <c r="BI6" s="109"/>
      <c r="BJ6" s="107"/>
      <c r="BK6" s="108"/>
      <c r="BL6" s="109"/>
      <c r="BM6" s="109"/>
      <c r="BN6" s="107"/>
      <c r="BO6" s="108"/>
    </row>
    <row r="7" spans="1:67" s="113" customFormat="1" ht="13.5" customHeight="1" x14ac:dyDescent="0.15">
      <c r="A7" s="110" t="s">
        <v>1</v>
      </c>
      <c r="B7" s="130">
        <v>222</v>
      </c>
      <c r="C7" s="84"/>
      <c r="D7" s="130">
        <v>200</v>
      </c>
      <c r="E7" s="84"/>
      <c r="F7" s="130">
        <v>150</v>
      </c>
      <c r="G7" s="84"/>
      <c r="H7" s="130">
        <v>185</v>
      </c>
      <c r="I7" s="84"/>
      <c r="J7" s="130">
        <v>160</v>
      </c>
      <c r="K7" s="84"/>
      <c r="L7" s="130">
        <v>168</v>
      </c>
      <c r="M7" s="84"/>
      <c r="N7" s="130">
        <v>172</v>
      </c>
      <c r="O7" s="84"/>
      <c r="P7" s="130">
        <v>124</v>
      </c>
      <c r="Q7" s="84"/>
      <c r="R7" s="130">
        <v>156</v>
      </c>
      <c r="S7" s="84"/>
      <c r="T7" s="130">
        <v>158</v>
      </c>
      <c r="U7" s="84"/>
      <c r="V7" s="130">
        <v>171</v>
      </c>
      <c r="W7" s="84"/>
      <c r="X7" s="130">
        <v>492</v>
      </c>
      <c r="Y7" s="84"/>
      <c r="Z7" s="130">
        <v>146</v>
      </c>
      <c r="AA7" s="84"/>
      <c r="AB7" s="130">
        <v>178</v>
      </c>
      <c r="AC7" s="84"/>
      <c r="AD7" s="130">
        <v>525</v>
      </c>
      <c r="AE7" s="84"/>
      <c r="AF7" s="130">
        <v>560</v>
      </c>
      <c r="AG7" s="84"/>
      <c r="AH7" s="130">
        <v>206</v>
      </c>
      <c r="AI7" s="84"/>
      <c r="AJ7" s="130">
        <v>175</v>
      </c>
      <c r="AK7" s="84"/>
      <c r="AL7" s="130">
        <v>156</v>
      </c>
      <c r="AM7" s="84"/>
      <c r="AN7" s="130">
        <v>146</v>
      </c>
      <c r="AO7" s="84"/>
      <c r="AP7" s="130">
        <v>134</v>
      </c>
      <c r="AQ7" s="84"/>
      <c r="AR7" s="130">
        <v>323</v>
      </c>
      <c r="AS7" s="84"/>
      <c r="AT7" s="130">
        <v>129</v>
      </c>
      <c r="AU7" s="84"/>
      <c r="AV7" s="130">
        <v>166</v>
      </c>
      <c r="AW7" s="84"/>
      <c r="AX7" s="130">
        <v>212</v>
      </c>
      <c r="AY7" s="84"/>
      <c r="AZ7" s="130">
        <v>146</v>
      </c>
      <c r="BA7" s="84"/>
      <c r="BB7" s="130">
        <v>143</v>
      </c>
      <c r="BC7" s="84"/>
      <c r="BD7" s="130">
        <v>154</v>
      </c>
      <c r="BE7" s="84"/>
      <c r="BF7" s="130">
        <v>283</v>
      </c>
      <c r="BG7" s="84"/>
      <c r="BH7" s="130">
        <v>154</v>
      </c>
      <c r="BI7" s="84"/>
      <c r="BJ7" s="130">
        <v>199</v>
      </c>
      <c r="BK7" s="84"/>
      <c r="BL7" s="130">
        <v>170</v>
      </c>
      <c r="BM7" s="84"/>
      <c r="BN7" s="130">
        <v>6663</v>
      </c>
      <c r="BO7" s="84"/>
    </row>
    <row r="8" spans="1:67" s="116" customFormat="1" ht="13.5" customHeight="1" x14ac:dyDescent="0.15">
      <c r="A8" s="114" t="s">
        <v>214</v>
      </c>
      <c r="B8" s="85">
        <v>33.868644067796609</v>
      </c>
      <c r="C8" s="86"/>
      <c r="D8" s="85">
        <v>36.992736077481837</v>
      </c>
      <c r="E8" s="86"/>
      <c r="F8" s="85">
        <v>13</v>
      </c>
      <c r="G8" s="86"/>
      <c r="H8" s="85">
        <v>35.124092009685228</v>
      </c>
      <c r="I8" s="86"/>
      <c r="J8" s="85">
        <v>23.62046004842615</v>
      </c>
      <c r="K8" s="86"/>
      <c r="L8" s="85">
        <v>29</v>
      </c>
      <c r="M8" s="86"/>
      <c r="N8" s="85">
        <v>20.124092009685231</v>
      </c>
      <c r="O8" s="86"/>
      <c r="P8" s="85">
        <v>13</v>
      </c>
      <c r="Q8" s="86"/>
      <c r="R8" s="85">
        <v>4</v>
      </c>
      <c r="S8" s="86"/>
      <c r="T8" s="85">
        <v>11</v>
      </c>
      <c r="U8" s="86"/>
      <c r="V8" s="85">
        <v>10</v>
      </c>
      <c r="W8" s="86"/>
      <c r="X8" s="85">
        <v>68</v>
      </c>
      <c r="Y8" s="86"/>
      <c r="Z8" s="85">
        <v>38.116828087167072</v>
      </c>
      <c r="AA8" s="86"/>
      <c r="AB8" s="85">
        <v>8.3722760290556906</v>
      </c>
      <c r="AC8" s="86"/>
      <c r="AD8" s="85">
        <v>41.248184019370463</v>
      </c>
      <c r="AE8" s="86"/>
      <c r="AF8" s="85">
        <v>81.372276029055683</v>
      </c>
      <c r="AG8" s="86"/>
      <c r="AH8" s="85">
        <v>32.248184019370463</v>
      </c>
      <c r="AI8" s="86"/>
      <c r="AJ8" s="85">
        <v>11.12409200968523</v>
      </c>
      <c r="AK8" s="86"/>
      <c r="AL8" s="85">
        <v>10</v>
      </c>
      <c r="AM8" s="86"/>
      <c r="AN8" s="85">
        <v>39</v>
      </c>
      <c r="AO8" s="86"/>
      <c r="AP8" s="85">
        <v>12</v>
      </c>
      <c r="AQ8" s="86"/>
      <c r="AR8" s="85">
        <v>34</v>
      </c>
      <c r="AS8" s="86"/>
      <c r="AT8" s="85">
        <v>41.868644067796609</v>
      </c>
      <c r="AU8" s="86"/>
      <c r="AV8" s="85">
        <v>24</v>
      </c>
      <c r="AW8" s="86"/>
      <c r="AX8" s="85">
        <v>21</v>
      </c>
      <c r="AY8" s="86"/>
      <c r="AZ8" s="85">
        <v>18</v>
      </c>
      <c r="BA8" s="86"/>
      <c r="BB8" s="85">
        <v>22.372276029055691</v>
      </c>
      <c r="BC8" s="86"/>
      <c r="BD8" s="85">
        <v>16</v>
      </c>
      <c r="BE8" s="86"/>
      <c r="BF8" s="85">
        <v>24.248184019370459</v>
      </c>
      <c r="BG8" s="86"/>
      <c r="BH8" s="85">
        <v>28</v>
      </c>
      <c r="BI8" s="86"/>
      <c r="BJ8" s="85">
        <v>17.124092009685231</v>
      </c>
      <c r="BK8" s="86"/>
      <c r="BL8" s="85">
        <v>9</v>
      </c>
      <c r="BM8" s="86"/>
      <c r="BN8" s="85">
        <v>826.82506053268764</v>
      </c>
      <c r="BO8" s="86"/>
    </row>
    <row r="9" spans="1:67" s="211" customFormat="1" ht="13.5" customHeight="1" x14ac:dyDescent="0.15">
      <c r="A9" s="206" t="s">
        <v>4</v>
      </c>
      <c r="B9" s="207">
        <v>188.13135593220341</v>
      </c>
      <c r="C9" s="208"/>
      <c r="D9" s="207">
        <v>163.00726392251818</v>
      </c>
      <c r="E9" s="208"/>
      <c r="F9" s="207">
        <v>137</v>
      </c>
      <c r="G9" s="208"/>
      <c r="H9" s="207">
        <v>149.87590799031477</v>
      </c>
      <c r="I9" s="208"/>
      <c r="J9" s="207">
        <v>136.37953995157386</v>
      </c>
      <c r="K9" s="208"/>
      <c r="L9" s="207">
        <v>139</v>
      </c>
      <c r="M9" s="208"/>
      <c r="N9" s="207">
        <v>151.87590799031477</v>
      </c>
      <c r="O9" s="208"/>
      <c r="P9" s="207">
        <v>111</v>
      </c>
      <c r="Q9" s="208"/>
      <c r="R9" s="207">
        <v>152</v>
      </c>
      <c r="S9" s="208"/>
      <c r="T9" s="207">
        <v>147</v>
      </c>
      <c r="U9" s="208"/>
      <c r="V9" s="207">
        <v>161</v>
      </c>
      <c r="W9" s="208"/>
      <c r="X9" s="207">
        <v>424</v>
      </c>
      <c r="Y9" s="208"/>
      <c r="Z9" s="207">
        <v>107.88317191283292</v>
      </c>
      <c r="AA9" s="208"/>
      <c r="AB9" s="207">
        <v>169.62772397094432</v>
      </c>
      <c r="AC9" s="208"/>
      <c r="AD9" s="207">
        <v>483.75181598062954</v>
      </c>
      <c r="AE9" s="208"/>
      <c r="AF9" s="207">
        <v>478.62772397094432</v>
      </c>
      <c r="AG9" s="208"/>
      <c r="AH9" s="207">
        <v>173.75181598062954</v>
      </c>
      <c r="AI9" s="208"/>
      <c r="AJ9" s="207">
        <v>163.87590799031477</v>
      </c>
      <c r="AK9" s="208"/>
      <c r="AL9" s="207">
        <v>146</v>
      </c>
      <c r="AM9" s="208"/>
      <c r="AN9" s="207">
        <v>107</v>
      </c>
      <c r="AO9" s="208"/>
      <c r="AP9" s="207">
        <v>122</v>
      </c>
      <c r="AQ9" s="208"/>
      <c r="AR9" s="207">
        <v>289</v>
      </c>
      <c r="AS9" s="208"/>
      <c r="AT9" s="207">
        <v>87.131355932203391</v>
      </c>
      <c r="AU9" s="208"/>
      <c r="AV9" s="207">
        <v>142</v>
      </c>
      <c r="AW9" s="208"/>
      <c r="AX9" s="207">
        <v>191</v>
      </c>
      <c r="AY9" s="208"/>
      <c r="AZ9" s="207">
        <v>128</v>
      </c>
      <c r="BA9" s="208"/>
      <c r="BB9" s="207">
        <v>120.62772397094432</v>
      </c>
      <c r="BC9" s="208"/>
      <c r="BD9" s="207">
        <v>138</v>
      </c>
      <c r="BE9" s="208"/>
      <c r="BF9" s="207">
        <v>258.75181598062954</v>
      </c>
      <c r="BG9" s="208"/>
      <c r="BH9" s="207">
        <v>126</v>
      </c>
      <c r="BI9" s="208"/>
      <c r="BJ9" s="207">
        <v>181.87590799031477</v>
      </c>
      <c r="BK9" s="208"/>
      <c r="BL9" s="207">
        <v>161</v>
      </c>
      <c r="BM9" s="208"/>
      <c r="BN9" s="207">
        <v>5836.1749394673125</v>
      </c>
      <c r="BO9" s="208"/>
    </row>
    <row r="10" spans="1:67" ht="13.5" customHeight="1" x14ac:dyDescent="0.15">
      <c r="A10" s="117"/>
      <c r="B10" s="68"/>
      <c r="C10" s="88"/>
      <c r="D10" s="68"/>
      <c r="E10" s="88"/>
      <c r="F10" s="68"/>
      <c r="G10" s="88"/>
      <c r="H10" s="68"/>
      <c r="I10" s="88"/>
      <c r="J10" s="68"/>
      <c r="K10" s="88"/>
      <c r="L10" s="68"/>
      <c r="M10" s="88"/>
      <c r="N10" s="68"/>
      <c r="O10" s="88"/>
      <c r="P10" s="68"/>
      <c r="Q10" s="88"/>
      <c r="R10" s="68"/>
      <c r="S10" s="88"/>
      <c r="T10" s="68"/>
      <c r="U10" s="88"/>
      <c r="V10" s="68"/>
      <c r="W10" s="88"/>
      <c r="X10" s="68"/>
      <c r="Y10" s="88"/>
      <c r="Z10" s="68"/>
      <c r="AA10" s="88"/>
      <c r="AB10" s="68"/>
      <c r="AC10" s="88"/>
      <c r="AD10" s="68"/>
      <c r="AE10" s="88"/>
      <c r="AF10" s="68"/>
      <c r="AG10" s="88"/>
      <c r="AH10" s="68"/>
      <c r="AI10" s="88"/>
      <c r="AJ10" s="68"/>
      <c r="AK10" s="88"/>
      <c r="AL10" s="68"/>
      <c r="AM10" s="88"/>
      <c r="AN10" s="68"/>
      <c r="AO10" s="88"/>
      <c r="AP10" s="68"/>
      <c r="AQ10" s="88"/>
      <c r="AR10" s="68"/>
      <c r="AS10" s="88"/>
      <c r="AT10" s="68"/>
      <c r="AU10" s="88"/>
      <c r="AV10" s="68"/>
      <c r="AW10" s="88"/>
      <c r="AX10" s="68"/>
      <c r="AY10" s="88"/>
      <c r="AZ10" s="68"/>
      <c r="BA10" s="88"/>
      <c r="BB10" s="68"/>
      <c r="BC10" s="88"/>
      <c r="BD10" s="68"/>
      <c r="BE10" s="88"/>
      <c r="BF10" s="68"/>
      <c r="BG10" s="88"/>
      <c r="BH10" s="68"/>
      <c r="BI10" s="88"/>
      <c r="BJ10" s="68"/>
      <c r="BK10" s="88"/>
      <c r="BL10" s="68"/>
      <c r="BM10" s="88"/>
      <c r="BN10" s="68"/>
      <c r="BO10" s="88"/>
    </row>
    <row r="11" spans="1:67" s="113" customFormat="1" ht="13.5" customHeight="1" x14ac:dyDescent="0.15">
      <c r="A11" s="118" t="s">
        <v>240</v>
      </c>
      <c r="B11" s="131">
        <v>120</v>
      </c>
      <c r="C11" s="89">
        <v>0.63785220387846564</v>
      </c>
      <c r="D11" s="131">
        <v>108</v>
      </c>
      <c r="E11" s="89">
        <v>0.66254716140340442</v>
      </c>
      <c r="F11" s="131">
        <v>78</v>
      </c>
      <c r="G11" s="89">
        <v>0.56934306569343063</v>
      </c>
      <c r="H11" s="131">
        <v>86</v>
      </c>
      <c r="I11" s="89">
        <v>0.57380803328015506</v>
      </c>
      <c r="J11" s="131">
        <v>93</v>
      </c>
      <c r="K11" s="89">
        <v>0.68192047013080392</v>
      </c>
      <c r="L11" s="131">
        <v>75</v>
      </c>
      <c r="M11" s="89">
        <v>0.53956834532374098</v>
      </c>
      <c r="N11" s="131">
        <v>74</v>
      </c>
      <c r="O11" s="89">
        <v>0.48723988537220153</v>
      </c>
      <c r="P11" s="131">
        <v>63</v>
      </c>
      <c r="Q11" s="89">
        <v>0.56756756756756754</v>
      </c>
      <c r="R11" s="131">
        <v>86</v>
      </c>
      <c r="S11" s="89">
        <v>0.56578947368421051</v>
      </c>
      <c r="T11" s="131">
        <v>89</v>
      </c>
      <c r="U11" s="89">
        <v>0.60544217687074831</v>
      </c>
      <c r="V11" s="131">
        <v>104</v>
      </c>
      <c r="W11" s="89">
        <v>0.64596273291925466</v>
      </c>
      <c r="X11" s="131">
        <v>246</v>
      </c>
      <c r="Y11" s="89">
        <v>0.58018867924528306</v>
      </c>
      <c r="Z11" s="131">
        <v>63</v>
      </c>
      <c r="AA11" s="89">
        <v>0.58396503257155363</v>
      </c>
      <c r="AB11" s="131">
        <v>109</v>
      </c>
      <c r="AC11" s="89">
        <v>0.64258363814791686</v>
      </c>
      <c r="AD11" s="131">
        <v>256</v>
      </c>
      <c r="AE11" s="89">
        <v>0.5291969798212619</v>
      </c>
      <c r="AF11" s="131">
        <v>220</v>
      </c>
      <c r="AG11" s="89">
        <v>0.45964742320976659</v>
      </c>
      <c r="AH11" s="131">
        <v>82</v>
      </c>
      <c r="AI11" s="89">
        <v>0.47193751349995472</v>
      </c>
      <c r="AJ11" s="131">
        <v>75</v>
      </c>
      <c r="AK11" s="89">
        <v>0.45766336809210889</v>
      </c>
      <c r="AL11" s="131">
        <v>86</v>
      </c>
      <c r="AM11" s="89">
        <v>0.58904109589041098</v>
      </c>
      <c r="AN11" s="131">
        <v>68</v>
      </c>
      <c r="AO11" s="89">
        <v>0.63551401869158874</v>
      </c>
      <c r="AP11" s="131">
        <v>65</v>
      </c>
      <c r="AQ11" s="89">
        <v>0.53278688524590168</v>
      </c>
      <c r="AR11" s="131">
        <v>167</v>
      </c>
      <c r="AS11" s="89">
        <v>0.57785467128027679</v>
      </c>
      <c r="AT11" s="131">
        <v>52</v>
      </c>
      <c r="AU11" s="89">
        <v>0.59680007780965816</v>
      </c>
      <c r="AV11" s="131">
        <v>70</v>
      </c>
      <c r="AW11" s="89">
        <v>0.49295774647887325</v>
      </c>
      <c r="AX11" s="131">
        <v>95</v>
      </c>
      <c r="AY11" s="89">
        <v>0.49738219895287961</v>
      </c>
      <c r="AZ11" s="131">
        <v>85</v>
      </c>
      <c r="BA11" s="89">
        <v>0.6640625</v>
      </c>
      <c r="BB11" s="131">
        <v>80</v>
      </c>
      <c r="BC11" s="89">
        <v>0.66319745881361114</v>
      </c>
      <c r="BD11" s="131">
        <v>75</v>
      </c>
      <c r="BE11" s="89">
        <v>0.54347826086956519</v>
      </c>
      <c r="BF11" s="131">
        <v>135</v>
      </c>
      <c r="BG11" s="89">
        <v>0.52173546874780674</v>
      </c>
      <c r="BH11" s="131">
        <v>70</v>
      </c>
      <c r="BI11" s="89">
        <v>0.55555555555555558</v>
      </c>
      <c r="BJ11" s="131">
        <v>78</v>
      </c>
      <c r="BK11" s="89">
        <v>0.42886383832735914</v>
      </c>
      <c r="BL11" s="131">
        <v>92</v>
      </c>
      <c r="BM11" s="89">
        <v>0.5714285714285714</v>
      </c>
      <c r="BN11" s="131">
        <v>3245</v>
      </c>
      <c r="BO11" s="89">
        <v>0.55601486138730827</v>
      </c>
    </row>
    <row r="12" spans="1:67" s="100" customFormat="1" ht="13.5" customHeight="1" x14ac:dyDescent="0.15">
      <c r="A12" s="119" t="s">
        <v>241</v>
      </c>
      <c r="B12" s="132">
        <v>109</v>
      </c>
      <c r="C12" s="91">
        <v>0.5793824185229397</v>
      </c>
      <c r="D12" s="132">
        <v>91</v>
      </c>
      <c r="E12" s="91">
        <v>0.55825733044175752</v>
      </c>
      <c r="F12" s="132">
        <v>67</v>
      </c>
      <c r="G12" s="91">
        <v>0.48905109489051096</v>
      </c>
      <c r="H12" s="132">
        <v>76</v>
      </c>
      <c r="I12" s="91">
        <v>0.50708616894525338</v>
      </c>
      <c r="J12" s="132">
        <v>73</v>
      </c>
      <c r="K12" s="91">
        <v>0.53527090666181376</v>
      </c>
      <c r="L12" s="132">
        <v>60</v>
      </c>
      <c r="M12" s="91">
        <v>0.43165467625899279</v>
      </c>
      <c r="N12" s="132">
        <v>66</v>
      </c>
      <c r="O12" s="91">
        <v>0.43456530316980141</v>
      </c>
      <c r="P12" s="132">
        <v>57</v>
      </c>
      <c r="Q12" s="91">
        <v>0.51351351351351349</v>
      </c>
      <c r="R12" s="132">
        <v>66</v>
      </c>
      <c r="S12" s="91">
        <v>0.43421052631578949</v>
      </c>
      <c r="T12" s="132">
        <v>68</v>
      </c>
      <c r="U12" s="91">
        <v>0.46258503401360546</v>
      </c>
      <c r="V12" s="132">
        <v>78</v>
      </c>
      <c r="W12" s="91">
        <v>0.48447204968944102</v>
      </c>
      <c r="X12" s="132">
        <v>203</v>
      </c>
      <c r="Y12" s="91">
        <v>0.47877358490566035</v>
      </c>
      <c r="Z12" s="132">
        <v>45</v>
      </c>
      <c r="AA12" s="91">
        <v>0.41711788040825259</v>
      </c>
      <c r="AB12" s="132">
        <v>88</v>
      </c>
      <c r="AC12" s="91">
        <v>0.51878312070657506</v>
      </c>
      <c r="AD12" s="132">
        <v>192</v>
      </c>
      <c r="AE12" s="91">
        <v>0.39689773486594643</v>
      </c>
      <c r="AF12" s="132">
        <v>172</v>
      </c>
      <c r="AG12" s="91">
        <v>0.35936071269127207</v>
      </c>
      <c r="AH12" s="132">
        <v>63</v>
      </c>
      <c r="AI12" s="91">
        <v>0.36258613842069692</v>
      </c>
      <c r="AJ12" s="132">
        <v>63</v>
      </c>
      <c r="AK12" s="91">
        <v>0.3844372291973715</v>
      </c>
      <c r="AL12" s="132">
        <v>72</v>
      </c>
      <c r="AM12" s="91">
        <v>0.49315068493150682</v>
      </c>
      <c r="AN12" s="132">
        <v>55</v>
      </c>
      <c r="AO12" s="91">
        <v>0.51401869158878499</v>
      </c>
      <c r="AP12" s="132">
        <v>51</v>
      </c>
      <c r="AQ12" s="91">
        <v>0.41803278688524592</v>
      </c>
      <c r="AR12" s="132">
        <v>119</v>
      </c>
      <c r="AS12" s="91">
        <v>0.41176470588235292</v>
      </c>
      <c r="AT12" s="132">
        <v>42</v>
      </c>
      <c r="AU12" s="91">
        <v>0.48203083207703157</v>
      </c>
      <c r="AV12" s="132">
        <v>55</v>
      </c>
      <c r="AW12" s="91">
        <v>0.38732394366197181</v>
      </c>
      <c r="AX12" s="132">
        <v>74</v>
      </c>
      <c r="AY12" s="91">
        <v>0.38743455497382201</v>
      </c>
      <c r="AZ12" s="132">
        <v>70</v>
      </c>
      <c r="BA12" s="91">
        <v>0.546875</v>
      </c>
      <c r="BB12" s="132">
        <v>64</v>
      </c>
      <c r="BC12" s="91">
        <v>0.53055796705088898</v>
      </c>
      <c r="BD12" s="132">
        <v>67</v>
      </c>
      <c r="BE12" s="91">
        <v>0.48550724637681159</v>
      </c>
      <c r="BF12" s="132">
        <v>103</v>
      </c>
      <c r="BG12" s="91">
        <v>0.39806483911869706</v>
      </c>
      <c r="BH12" s="132">
        <v>57</v>
      </c>
      <c r="BI12" s="91">
        <v>0.45238095238095238</v>
      </c>
      <c r="BJ12" s="132">
        <v>60</v>
      </c>
      <c r="BK12" s="91">
        <v>0.3298952602518147</v>
      </c>
      <c r="BL12" s="132">
        <v>71</v>
      </c>
      <c r="BM12" s="91">
        <v>0.44099378881987578</v>
      </c>
      <c r="BN12" s="133">
        <v>2597</v>
      </c>
      <c r="BO12" s="91">
        <v>0.44498323421350988</v>
      </c>
    </row>
    <row r="13" spans="1:67" s="122" customFormat="1" ht="13.5" customHeight="1" x14ac:dyDescent="0.15">
      <c r="A13" s="120" t="s">
        <v>242</v>
      </c>
      <c r="B13" s="55">
        <v>95</v>
      </c>
      <c r="C13" s="91">
        <v>0.50496632807045194</v>
      </c>
      <c r="D13" s="55">
        <v>71</v>
      </c>
      <c r="E13" s="91">
        <v>0.43556341166334922</v>
      </c>
      <c r="F13" s="55">
        <v>54</v>
      </c>
      <c r="G13" s="91">
        <v>0.39416058394160586</v>
      </c>
      <c r="H13" s="55">
        <v>64</v>
      </c>
      <c r="I13" s="91">
        <v>0.42701993174337122</v>
      </c>
      <c r="J13" s="55">
        <v>63</v>
      </c>
      <c r="K13" s="91">
        <v>0.46194612492731879</v>
      </c>
      <c r="L13" s="55">
        <v>54</v>
      </c>
      <c r="M13" s="91">
        <v>0.38848920863309355</v>
      </c>
      <c r="N13" s="55">
        <v>57</v>
      </c>
      <c r="O13" s="91">
        <v>0.37530639819210121</v>
      </c>
      <c r="P13" s="55">
        <v>45</v>
      </c>
      <c r="Q13" s="91">
        <v>0.40540540540540543</v>
      </c>
      <c r="R13" s="55">
        <v>52</v>
      </c>
      <c r="S13" s="91">
        <v>0.34210526315789475</v>
      </c>
      <c r="T13" s="55">
        <v>63</v>
      </c>
      <c r="U13" s="91">
        <v>0.42857142857142855</v>
      </c>
      <c r="V13" s="55">
        <v>60</v>
      </c>
      <c r="W13" s="91">
        <v>0.37267080745341613</v>
      </c>
      <c r="X13" s="55">
        <v>174</v>
      </c>
      <c r="Y13" s="91">
        <v>0.41037735849056606</v>
      </c>
      <c r="Z13" s="55">
        <v>35</v>
      </c>
      <c r="AA13" s="91">
        <v>0.3244250180953076</v>
      </c>
      <c r="AB13" s="55">
        <v>69</v>
      </c>
      <c r="AC13" s="91">
        <v>0.40677312873583726</v>
      </c>
      <c r="AD13" s="55">
        <v>161</v>
      </c>
      <c r="AE13" s="91">
        <v>0.33281528809071548</v>
      </c>
      <c r="AF13" s="55">
        <v>146</v>
      </c>
      <c r="AG13" s="91">
        <v>0.30503874449375423</v>
      </c>
      <c r="AH13" s="55">
        <v>51</v>
      </c>
      <c r="AI13" s="91">
        <v>0.29352211205484985</v>
      </c>
      <c r="AJ13" s="55">
        <v>50</v>
      </c>
      <c r="AK13" s="91">
        <v>0.30510891206140595</v>
      </c>
      <c r="AL13" s="55">
        <v>57</v>
      </c>
      <c r="AM13" s="91">
        <v>0.3904109589041096</v>
      </c>
      <c r="AN13" s="55">
        <v>47</v>
      </c>
      <c r="AO13" s="91">
        <v>0.43925233644859812</v>
      </c>
      <c r="AP13" s="55">
        <v>41</v>
      </c>
      <c r="AQ13" s="91">
        <v>0.33606557377049179</v>
      </c>
      <c r="AR13" s="55">
        <v>80</v>
      </c>
      <c r="AS13" s="91">
        <v>0.27681660899653981</v>
      </c>
      <c r="AT13" s="55">
        <v>37</v>
      </c>
      <c r="AU13" s="91">
        <v>0.42464620921071827</v>
      </c>
      <c r="AV13" s="55">
        <v>38</v>
      </c>
      <c r="AW13" s="91">
        <v>0.26760563380281688</v>
      </c>
      <c r="AX13" s="55">
        <v>60</v>
      </c>
      <c r="AY13" s="91">
        <v>0.31413612565445026</v>
      </c>
      <c r="AZ13" s="55">
        <v>56</v>
      </c>
      <c r="BA13" s="91">
        <v>0.4375</v>
      </c>
      <c r="BB13" s="55">
        <v>48</v>
      </c>
      <c r="BC13" s="91">
        <v>0.39791847528816671</v>
      </c>
      <c r="BD13" s="55">
        <v>50</v>
      </c>
      <c r="BE13" s="91">
        <v>0.36231884057971014</v>
      </c>
      <c r="BF13" s="55">
        <v>82</v>
      </c>
      <c r="BG13" s="91">
        <v>0.31690598842459378</v>
      </c>
      <c r="BH13" s="55">
        <v>41</v>
      </c>
      <c r="BI13" s="91">
        <v>0.32539682539682541</v>
      </c>
      <c r="BJ13" s="55">
        <v>49</v>
      </c>
      <c r="BK13" s="91">
        <v>0.26941446253898205</v>
      </c>
      <c r="BL13" s="55">
        <v>56</v>
      </c>
      <c r="BM13" s="91">
        <v>0.34782608695652173</v>
      </c>
      <c r="BN13" s="133">
        <v>2106</v>
      </c>
      <c r="BO13" s="91">
        <v>0.36085278831484474</v>
      </c>
    </row>
    <row r="14" spans="1:67" ht="13.5" customHeight="1" x14ac:dyDescent="0.15">
      <c r="A14" s="123"/>
      <c r="B14" s="87"/>
      <c r="C14" s="91"/>
      <c r="D14" s="87"/>
      <c r="E14" s="91"/>
      <c r="F14" s="87"/>
      <c r="G14" s="91"/>
      <c r="H14" s="87"/>
      <c r="I14" s="91"/>
      <c r="J14" s="87"/>
      <c r="K14" s="91"/>
      <c r="L14" s="87"/>
      <c r="M14" s="91"/>
      <c r="N14" s="87"/>
      <c r="O14" s="91"/>
      <c r="P14" s="87"/>
      <c r="Q14" s="91"/>
      <c r="R14" s="87"/>
      <c r="S14" s="91"/>
      <c r="T14" s="87"/>
      <c r="U14" s="91"/>
      <c r="V14" s="87"/>
      <c r="W14" s="91"/>
      <c r="X14" s="87"/>
      <c r="Y14" s="91"/>
      <c r="Z14" s="87"/>
      <c r="AA14" s="91"/>
      <c r="AB14" s="87"/>
      <c r="AC14" s="91"/>
      <c r="AD14" s="87"/>
      <c r="AE14" s="91"/>
      <c r="AF14" s="87"/>
      <c r="AG14" s="91"/>
      <c r="AH14" s="87"/>
      <c r="AI14" s="91"/>
      <c r="AJ14" s="87"/>
      <c r="AK14" s="91"/>
      <c r="AL14" s="87"/>
      <c r="AM14" s="91"/>
      <c r="AN14" s="87"/>
      <c r="AO14" s="91"/>
      <c r="AP14" s="87"/>
      <c r="AQ14" s="91"/>
      <c r="AR14" s="87"/>
      <c r="AS14" s="91"/>
      <c r="AT14" s="87"/>
      <c r="AU14" s="91"/>
      <c r="AV14" s="87"/>
      <c r="AW14" s="91"/>
      <c r="AX14" s="87"/>
      <c r="AY14" s="91"/>
      <c r="AZ14" s="87"/>
      <c r="BA14" s="91"/>
      <c r="BB14" s="87"/>
      <c r="BC14" s="91"/>
      <c r="BD14" s="87"/>
      <c r="BE14" s="91"/>
      <c r="BF14" s="87"/>
      <c r="BG14" s="91"/>
      <c r="BH14" s="87"/>
      <c r="BI14" s="91"/>
      <c r="BJ14" s="87"/>
      <c r="BK14" s="91"/>
      <c r="BL14" s="87"/>
      <c r="BM14" s="91"/>
      <c r="BN14" s="93"/>
      <c r="BO14" s="91"/>
    </row>
    <row r="15" spans="1:67" s="215" customFormat="1" ht="13.5" customHeight="1" x14ac:dyDescent="0.15">
      <c r="A15" s="212" t="s">
        <v>7</v>
      </c>
      <c r="B15" s="213">
        <v>68.131355932203391</v>
      </c>
      <c r="C15" s="214">
        <v>0.36214779612153425</v>
      </c>
      <c r="D15" s="213">
        <v>55.007263922518163</v>
      </c>
      <c r="E15" s="214">
        <v>0.33745283859659547</v>
      </c>
      <c r="F15" s="213">
        <v>58</v>
      </c>
      <c r="G15" s="214">
        <v>0.42335766423357662</v>
      </c>
      <c r="H15" s="213">
        <v>63.875907990314772</v>
      </c>
      <c r="I15" s="214">
        <v>0.42619196671984494</v>
      </c>
      <c r="J15" s="213">
        <v>43.379539951573847</v>
      </c>
      <c r="K15" s="214">
        <v>0.31807952986919602</v>
      </c>
      <c r="L15" s="213">
        <v>64</v>
      </c>
      <c r="M15" s="214">
        <v>0.46043165467625902</v>
      </c>
      <c r="N15" s="213">
        <v>77.875907990314772</v>
      </c>
      <c r="O15" s="214">
        <v>0.51276011462779847</v>
      </c>
      <c r="P15" s="213">
        <v>48</v>
      </c>
      <c r="Q15" s="214">
        <v>0.43243243243243246</v>
      </c>
      <c r="R15" s="213">
        <v>66</v>
      </c>
      <c r="S15" s="214">
        <v>0.43421052631578949</v>
      </c>
      <c r="T15" s="213">
        <v>58</v>
      </c>
      <c r="U15" s="214">
        <v>0.39455782312925169</v>
      </c>
      <c r="V15" s="213">
        <v>57</v>
      </c>
      <c r="W15" s="214">
        <v>0.35403726708074534</v>
      </c>
      <c r="X15" s="213">
        <v>178</v>
      </c>
      <c r="Y15" s="214">
        <v>0.419811320754717</v>
      </c>
      <c r="Z15" s="213">
        <v>44.883171912832928</v>
      </c>
      <c r="AA15" s="214">
        <v>0.41603496742844642</v>
      </c>
      <c r="AB15" s="213">
        <v>60.627723970944309</v>
      </c>
      <c r="AC15" s="214">
        <v>0.35741636185208314</v>
      </c>
      <c r="AD15" s="213">
        <v>227.75181598062954</v>
      </c>
      <c r="AE15" s="214">
        <v>0.47080302017873815</v>
      </c>
      <c r="AF15" s="213">
        <v>258.62772397094432</v>
      </c>
      <c r="AG15" s="214">
        <v>0.54035257679023341</v>
      </c>
      <c r="AH15" s="213">
        <v>91.751815980629544</v>
      </c>
      <c r="AI15" s="214">
        <v>0.52806248650004528</v>
      </c>
      <c r="AJ15" s="213">
        <v>88.875907990314772</v>
      </c>
      <c r="AK15" s="214">
        <v>0.54233663190789105</v>
      </c>
      <c r="AL15" s="213">
        <v>60</v>
      </c>
      <c r="AM15" s="214">
        <v>0.41095890410958902</v>
      </c>
      <c r="AN15" s="213">
        <v>39</v>
      </c>
      <c r="AO15" s="214">
        <v>0.3644859813084112</v>
      </c>
      <c r="AP15" s="213">
        <v>57</v>
      </c>
      <c r="AQ15" s="214">
        <v>0.46721311475409838</v>
      </c>
      <c r="AR15" s="213">
        <v>122</v>
      </c>
      <c r="AS15" s="214">
        <v>0.42214532871972316</v>
      </c>
      <c r="AT15" s="213">
        <v>35.131355932203391</v>
      </c>
      <c r="AU15" s="214">
        <v>0.4031999221903419</v>
      </c>
      <c r="AV15" s="213">
        <v>72</v>
      </c>
      <c r="AW15" s="214">
        <v>0.50704225352112675</v>
      </c>
      <c r="AX15" s="213">
        <v>96</v>
      </c>
      <c r="AY15" s="214">
        <v>0.50261780104712039</v>
      </c>
      <c r="AZ15" s="213">
        <v>43</v>
      </c>
      <c r="BA15" s="214">
        <v>0.3359375</v>
      </c>
      <c r="BB15" s="213">
        <v>40.627723970944309</v>
      </c>
      <c r="BC15" s="214">
        <v>0.33680254118638875</v>
      </c>
      <c r="BD15" s="213">
        <v>63</v>
      </c>
      <c r="BE15" s="214">
        <v>0.45652173913043476</v>
      </c>
      <c r="BF15" s="213">
        <v>123.75181598062954</v>
      </c>
      <c r="BG15" s="214">
        <v>0.4782645312521932</v>
      </c>
      <c r="BH15" s="213">
        <v>56</v>
      </c>
      <c r="BI15" s="214">
        <v>0.44444444444444442</v>
      </c>
      <c r="BJ15" s="213">
        <v>103.87590799031477</v>
      </c>
      <c r="BK15" s="214">
        <v>0.57113616167264092</v>
      </c>
      <c r="BL15" s="213">
        <v>69</v>
      </c>
      <c r="BM15" s="214">
        <v>0.42857142857142855</v>
      </c>
      <c r="BN15" s="213">
        <v>2590.1749394673125</v>
      </c>
      <c r="BO15" s="214">
        <v>0.44381379350902844</v>
      </c>
    </row>
    <row r="16" spans="1:67" s="100" customFormat="1" ht="13.5" customHeight="1" x14ac:dyDescent="0.15">
      <c r="A16" s="119" t="s">
        <v>344</v>
      </c>
      <c r="B16" s="132">
        <v>6</v>
      </c>
      <c r="C16" s="91">
        <v>3.1892610193923282E-2</v>
      </c>
      <c r="D16" s="132">
        <v>4</v>
      </c>
      <c r="E16" s="91">
        <v>2.4538783755681647E-2</v>
      </c>
      <c r="F16" s="132">
        <v>1</v>
      </c>
      <c r="G16" s="91">
        <v>7.2992700729927005E-3</v>
      </c>
      <c r="H16" s="132">
        <v>3</v>
      </c>
      <c r="I16" s="91">
        <v>2.0016559300470527E-2</v>
      </c>
      <c r="J16" s="132">
        <v>2</v>
      </c>
      <c r="K16" s="91">
        <v>1.4664956346899009E-2</v>
      </c>
      <c r="L16" s="132">
        <v>3</v>
      </c>
      <c r="M16" s="91">
        <v>2.1582733812949641E-2</v>
      </c>
      <c r="N16" s="93">
        <v>12</v>
      </c>
      <c r="O16" s="91">
        <v>7.9011873303600252E-2</v>
      </c>
      <c r="P16" s="132">
        <v>0</v>
      </c>
      <c r="Q16" s="91">
        <v>0</v>
      </c>
      <c r="R16" s="132">
        <v>0</v>
      </c>
      <c r="S16" s="91">
        <v>0</v>
      </c>
      <c r="T16" s="132">
        <v>2</v>
      </c>
      <c r="U16" s="91">
        <v>1.3605442176870748E-2</v>
      </c>
      <c r="V16" s="132">
        <v>0</v>
      </c>
      <c r="W16" s="91">
        <v>0</v>
      </c>
      <c r="X16" s="132">
        <v>11</v>
      </c>
      <c r="Y16" s="91">
        <v>2.5943396226415096E-2</v>
      </c>
      <c r="Z16" s="132">
        <v>8</v>
      </c>
      <c r="AA16" s="91">
        <v>7.415428985035602E-2</v>
      </c>
      <c r="AB16" s="132">
        <v>8</v>
      </c>
      <c r="AC16" s="91">
        <v>4.7162101882415916E-2</v>
      </c>
      <c r="AD16" s="132">
        <v>32</v>
      </c>
      <c r="AE16" s="91">
        <v>6.6149622477657738E-2</v>
      </c>
      <c r="AF16" s="132">
        <v>41</v>
      </c>
      <c r="AG16" s="91">
        <v>8.5661565234547418E-2</v>
      </c>
      <c r="AH16" s="132">
        <v>7</v>
      </c>
      <c r="AI16" s="91">
        <v>4.0287348713410769E-2</v>
      </c>
      <c r="AJ16" s="132">
        <v>11</v>
      </c>
      <c r="AK16" s="91">
        <v>6.7123960653509313E-2</v>
      </c>
      <c r="AL16" s="132">
        <v>0</v>
      </c>
      <c r="AM16" s="91">
        <v>0</v>
      </c>
      <c r="AN16" s="132">
        <v>1</v>
      </c>
      <c r="AO16" s="91">
        <v>9.3457943925233638E-3</v>
      </c>
      <c r="AP16" s="132">
        <v>1</v>
      </c>
      <c r="AQ16" s="91">
        <v>8.1967213114754103E-3</v>
      </c>
      <c r="AR16" s="132">
        <v>11</v>
      </c>
      <c r="AS16" s="91">
        <v>3.8062283737024222E-2</v>
      </c>
      <c r="AT16" s="132">
        <v>7</v>
      </c>
      <c r="AU16" s="91">
        <v>8.0338472012838599E-2</v>
      </c>
      <c r="AV16" s="132">
        <v>7</v>
      </c>
      <c r="AW16" s="91">
        <v>4.9295774647887321E-2</v>
      </c>
      <c r="AX16" s="132">
        <v>5</v>
      </c>
      <c r="AY16" s="91">
        <v>2.6178010471204188E-2</v>
      </c>
      <c r="AZ16" s="132">
        <v>6</v>
      </c>
      <c r="BA16" s="91">
        <v>4.6875E-2</v>
      </c>
      <c r="BB16" s="132">
        <v>6</v>
      </c>
      <c r="BC16" s="91">
        <v>4.9739809411020838E-2</v>
      </c>
      <c r="BD16" s="132">
        <v>3</v>
      </c>
      <c r="BE16" s="91">
        <v>2.1739130434782608E-2</v>
      </c>
      <c r="BF16" s="132">
        <v>3</v>
      </c>
      <c r="BG16" s="91">
        <v>1.159412152772904E-2</v>
      </c>
      <c r="BH16" s="132">
        <v>9</v>
      </c>
      <c r="BI16" s="91">
        <v>7.1428571428571425E-2</v>
      </c>
      <c r="BJ16" s="132">
        <v>8</v>
      </c>
      <c r="BK16" s="91">
        <v>4.3986034700241962E-2</v>
      </c>
      <c r="BL16" s="132">
        <v>3</v>
      </c>
      <c r="BM16" s="91">
        <v>1.8633540372670808E-2</v>
      </c>
      <c r="BN16" s="132">
        <v>221</v>
      </c>
      <c r="BO16" s="91">
        <v>3.7867267909582475E-2</v>
      </c>
    </row>
    <row r="17" spans="1:68" s="100" customFormat="1" ht="13.5" customHeight="1" x14ac:dyDescent="0.15">
      <c r="A17" s="119" t="s">
        <v>345</v>
      </c>
      <c r="B17" s="132">
        <v>6</v>
      </c>
      <c r="C17" s="91">
        <v>3.1892610193923282E-2</v>
      </c>
      <c r="D17" s="132">
        <v>7</v>
      </c>
      <c r="E17" s="92">
        <v>4.2942871572442878E-2</v>
      </c>
      <c r="F17" s="93">
        <v>0</v>
      </c>
      <c r="G17" s="92">
        <v>0</v>
      </c>
      <c r="H17" s="132">
        <v>1</v>
      </c>
      <c r="I17" s="251">
        <v>6.6721864334901753E-3</v>
      </c>
      <c r="J17" s="132">
        <v>4</v>
      </c>
      <c r="K17" s="91">
        <v>2.9329912693798019E-2</v>
      </c>
      <c r="L17" s="132">
        <v>0</v>
      </c>
      <c r="M17" s="92">
        <v>0</v>
      </c>
      <c r="N17" s="93">
        <v>1</v>
      </c>
      <c r="O17" s="91">
        <v>6.5843227753000213E-3</v>
      </c>
      <c r="P17" s="132">
        <v>0</v>
      </c>
      <c r="Q17" s="91">
        <v>0</v>
      </c>
      <c r="R17" s="132">
        <v>0</v>
      </c>
      <c r="S17" s="91">
        <v>0</v>
      </c>
      <c r="T17" s="93">
        <v>0</v>
      </c>
      <c r="U17" s="91">
        <v>0</v>
      </c>
      <c r="V17" s="132">
        <v>0</v>
      </c>
      <c r="W17" s="91">
        <v>0</v>
      </c>
      <c r="X17" s="132">
        <v>0</v>
      </c>
      <c r="Y17" s="91">
        <v>0</v>
      </c>
      <c r="Z17" s="132">
        <v>9</v>
      </c>
      <c r="AA17" s="91">
        <v>8.3423576081650519E-2</v>
      </c>
      <c r="AB17" s="132">
        <v>3</v>
      </c>
      <c r="AC17" s="91">
        <v>1.7685788205905967E-2</v>
      </c>
      <c r="AD17" s="132">
        <v>1</v>
      </c>
      <c r="AE17" s="91">
        <v>2.0671757024268043E-3</v>
      </c>
      <c r="AF17" s="132">
        <v>1</v>
      </c>
      <c r="AG17" s="91">
        <v>2.0893064691353026E-3</v>
      </c>
      <c r="AH17" s="132">
        <v>2</v>
      </c>
      <c r="AI17" s="91">
        <v>1.1510671060974505E-2</v>
      </c>
      <c r="AJ17" s="132">
        <v>1</v>
      </c>
      <c r="AK17" s="91">
        <v>6.1021782412281188E-3</v>
      </c>
      <c r="AL17" s="132">
        <v>0</v>
      </c>
      <c r="AM17" s="91">
        <v>0</v>
      </c>
      <c r="AN17" s="132">
        <v>0</v>
      </c>
      <c r="AO17" s="91">
        <v>0</v>
      </c>
      <c r="AP17" s="132">
        <v>0</v>
      </c>
      <c r="AQ17" s="91">
        <v>0</v>
      </c>
      <c r="AR17" s="132">
        <v>0</v>
      </c>
      <c r="AS17" s="91">
        <v>0</v>
      </c>
      <c r="AT17" s="132">
        <v>7</v>
      </c>
      <c r="AU17" s="91">
        <v>8.0338472012838599E-2</v>
      </c>
      <c r="AV17" s="132">
        <v>0</v>
      </c>
      <c r="AW17" s="91">
        <v>0</v>
      </c>
      <c r="AX17" s="132">
        <v>0</v>
      </c>
      <c r="AY17" s="91">
        <v>0</v>
      </c>
      <c r="AZ17" s="132">
        <v>0</v>
      </c>
      <c r="BA17" s="91">
        <v>0</v>
      </c>
      <c r="BB17" s="132">
        <v>3</v>
      </c>
      <c r="BC17" s="91">
        <v>2.4869904705510419E-2</v>
      </c>
      <c r="BD17" s="132">
        <v>0</v>
      </c>
      <c r="BE17" s="91">
        <v>0</v>
      </c>
      <c r="BF17" s="132">
        <v>2</v>
      </c>
      <c r="BG17" s="91">
        <v>7.7294143518193597E-3</v>
      </c>
      <c r="BH17" s="132">
        <v>0</v>
      </c>
      <c r="BI17" s="91">
        <v>0</v>
      </c>
      <c r="BJ17" s="132">
        <v>1</v>
      </c>
      <c r="BK17" s="91">
        <v>5.4982543375302452E-3</v>
      </c>
      <c r="BL17" s="132">
        <v>0</v>
      </c>
      <c r="BM17" s="91">
        <v>0</v>
      </c>
      <c r="BN17" s="132">
        <v>49</v>
      </c>
      <c r="BO17" s="91">
        <v>8.3959100795001872E-3</v>
      </c>
    </row>
    <row r="18" spans="1:68" s="116" customFormat="1" ht="13.5" customHeight="1" x14ac:dyDescent="0.15">
      <c r="A18" s="125" t="s">
        <v>127</v>
      </c>
      <c r="B18" s="133">
        <v>50</v>
      </c>
      <c r="C18" s="91">
        <v>0.26577175161602734</v>
      </c>
      <c r="D18" s="133">
        <v>37</v>
      </c>
      <c r="E18" s="91">
        <v>0.22698374974005522</v>
      </c>
      <c r="F18" s="133">
        <v>51</v>
      </c>
      <c r="G18" s="91">
        <v>0.37226277372262773</v>
      </c>
      <c r="H18" s="133">
        <v>53</v>
      </c>
      <c r="I18" s="91">
        <v>0.35362588097497932</v>
      </c>
      <c r="J18" s="133">
        <v>32</v>
      </c>
      <c r="K18" s="91">
        <v>0.23463930155038415</v>
      </c>
      <c r="L18" s="133">
        <v>53</v>
      </c>
      <c r="M18" s="91">
        <v>0.38129496402877699</v>
      </c>
      <c r="N18" s="133">
        <v>55</v>
      </c>
      <c r="O18" s="91">
        <v>0.36213775264150116</v>
      </c>
      <c r="P18" s="133">
        <v>42</v>
      </c>
      <c r="Q18" s="91">
        <v>0.3783783783783784</v>
      </c>
      <c r="R18" s="133">
        <v>58</v>
      </c>
      <c r="S18" s="91">
        <v>0.38157894736842107</v>
      </c>
      <c r="T18" s="133">
        <v>54</v>
      </c>
      <c r="U18" s="91">
        <v>0.36734693877551022</v>
      </c>
      <c r="V18" s="133">
        <v>56</v>
      </c>
      <c r="W18" s="91">
        <v>0.34782608695652173</v>
      </c>
      <c r="X18" s="133">
        <v>145</v>
      </c>
      <c r="Y18" s="91">
        <v>0.34198113207547171</v>
      </c>
      <c r="Z18" s="133">
        <v>22</v>
      </c>
      <c r="AA18" s="91">
        <v>0.20392429708847906</v>
      </c>
      <c r="AB18" s="133">
        <v>42</v>
      </c>
      <c r="AC18" s="91">
        <v>0.24760103488268353</v>
      </c>
      <c r="AD18" s="133">
        <v>162</v>
      </c>
      <c r="AE18" s="91">
        <v>0.33488246379314229</v>
      </c>
      <c r="AF18" s="133">
        <v>167</v>
      </c>
      <c r="AG18" s="91">
        <v>0.34891418034559557</v>
      </c>
      <c r="AH18" s="133">
        <v>67</v>
      </c>
      <c r="AI18" s="91">
        <v>0.38560748054264593</v>
      </c>
      <c r="AJ18" s="133">
        <v>69</v>
      </c>
      <c r="AK18" s="91">
        <v>0.4210502986447402</v>
      </c>
      <c r="AL18" s="133">
        <v>56</v>
      </c>
      <c r="AM18" s="91">
        <v>0.38356164383561642</v>
      </c>
      <c r="AN18" s="133">
        <v>29</v>
      </c>
      <c r="AO18" s="91">
        <v>0.27102803738317754</v>
      </c>
      <c r="AP18" s="133">
        <v>51</v>
      </c>
      <c r="AQ18" s="91">
        <v>0.41803278688524592</v>
      </c>
      <c r="AR18" s="133">
        <v>103</v>
      </c>
      <c r="AS18" s="91">
        <v>0.356401384083045</v>
      </c>
      <c r="AT18" s="133">
        <v>17</v>
      </c>
      <c r="AU18" s="91">
        <v>0.19510771774546515</v>
      </c>
      <c r="AV18" s="133">
        <v>60</v>
      </c>
      <c r="AW18" s="91">
        <v>0.42253521126760563</v>
      </c>
      <c r="AX18" s="133">
        <v>78</v>
      </c>
      <c r="AY18" s="91">
        <v>0.40837696335078533</v>
      </c>
      <c r="AZ18" s="133">
        <v>26</v>
      </c>
      <c r="BA18" s="91">
        <v>0.203125</v>
      </c>
      <c r="BB18" s="133">
        <v>23</v>
      </c>
      <c r="BC18" s="91">
        <v>0.19066926940891321</v>
      </c>
      <c r="BD18" s="133">
        <v>50</v>
      </c>
      <c r="BE18" s="91">
        <v>0.36231884057971014</v>
      </c>
      <c r="BF18" s="133">
        <v>110</v>
      </c>
      <c r="BG18" s="91">
        <v>0.42511778935006478</v>
      </c>
      <c r="BH18" s="133">
        <v>40</v>
      </c>
      <c r="BI18" s="91">
        <v>0.31746031746031744</v>
      </c>
      <c r="BJ18" s="133">
        <v>83</v>
      </c>
      <c r="BK18" s="91">
        <v>0.45635511001501033</v>
      </c>
      <c r="BL18" s="133">
        <v>60</v>
      </c>
      <c r="BM18" s="91">
        <v>0.37267080745341613</v>
      </c>
      <c r="BN18" s="133">
        <v>2001</v>
      </c>
      <c r="BO18" s="91">
        <v>0.3428615524302015</v>
      </c>
    </row>
    <row r="19" spans="1:68" s="116" customFormat="1" ht="13.5" customHeight="1" x14ac:dyDescent="0.15">
      <c r="A19" s="125" t="s">
        <v>215</v>
      </c>
      <c r="B19" s="133">
        <v>6</v>
      </c>
      <c r="C19" s="91">
        <v>3.1892610193923282E-2</v>
      </c>
      <c r="D19" s="133">
        <v>7</v>
      </c>
      <c r="E19" s="91">
        <v>4.2942871572442878E-2</v>
      </c>
      <c r="F19" s="133">
        <v>6</v>
      </c>
      <c r="G19" s="91">
        <v>4.3795620437956206E-2</v>
      </c>
      <c r="H19" s="133">
        <v>7</v>
      </c>
      <c r="I19" s="91">
        <v>4.6705305034431224E-2</v>
      </c>
      <c r="J19" s="133">
        <v>5</v>
      </c>
      <c r="K19" s="91">
        <v>3.666239086724752E-2</v>
      </c>
      <c r="L19" s="133">
        <v>8</v>
      </c>
      <c r="M19" s="91">
        <v>5.7553956834532377E-2</v>
      </c>
      <c r="N19" s="133">
        <v>10</v>
      </c>
      <c r="O19" s="91">
        <v>6.5843227753000208E-2</v>
      </c>
      <c r="P19" s="133">
        <v>6</v>
      </c>
      <c r="Q19" s="91">
        <v>5.4054054054054057E-2</v>
      </c>
      <c r="R19" s="133">
        <v>8</v>
      </c>
      <c r="S19" s="91">
        <v>5.2631578947368418E-2</v>
      </c>
      <c r="T19" s="133">
        <v>2</v>
      </c>
      <c r="U19" s="91">
        <v>1.3605442176870748E-2</v>
      </c>
      <c r="V19" s="133">
        <v>1</v>
      </c>
      <c r="W19" s="91">
        <v>6.2111801242236021E-3</v>
      </c>
      <c r="X19" s="133">
        <v>22</v>
      </c>
      <c r="Y19" s="91">
        <v>5.1886792452830191E-2</v>
      </c>
      <c r="Z19" s="133">
        <v>7</v>
      </c>
      <c r="AA19" s="91">
        <v>6.4885003619061521E-2</v>
      </c>
      <c r="AB19" s="133">
        <v>8</v>
      </c>
      <c r="AC19" s="91">
        <v>4.7162101882415916E-2</v>
      </c>
      <c r="AD19" s="133">
        <v>32</v>
      </c>
      <c r="AE19" s="91">
        <v>6.6149622477657738E-2</v>
      </c>
      <c r="AF19" s="133">
        <v>48</v>
      </c>
      <c r="AG19" s="91">
        <v>0.10028671051849454</v>
      </c>
      <c r="AH19" s="133">
        <v>16</v>
      </c>
      <c r="AI19" s="91">
        <v>9.208536848779604E-2</v>
      </c>
      <c r="AJ19" s="133">
        <v>8</v>
      </c>
      <c r="AK19" s="91">
        <v>4.8817425929824951E-2</v>
      </c>
      <c r="AL19" s="133">
        <v>4</v>
      </c>
      <c r="AM19" s="91">
        <v>2.7397260273972601E-2</v>
      </c>
      <c r="AN19" s="133">
        <v>9</v>
      </c>
      <c r="AO19" s="91">
        <v>8.4112149532710276E-2</v>
      </c>
      <c r="AP19" s="133">
        <v>5</v>
      </c>
      <c r="AQ19" s="91">
        <v>4.0983606557377046E-2</v>
      </c>
      <c r="AR19" s="133">
        <v>8</v>
      </c>
      <c r="AS19" s="91">
        <v>2.768166089965398E-2</v>
      </c>
      <c r="AT19" s="133">
        <v>5</v>
      </c>
      <c r="AU19" s="91">
        <v>5.7384622866313281E-2</v>
      </c>
      <c r="AV19" s="133">
        <v>5</v>
      </c>
      <c r="AW19" s="91">
        <v>3.5211267605633804E-2</v>
      </c>
      <c r="AX19" s="133">
        <v>13</v>
      </c>
      <c r="AY19" s="91">
        <v>6.8062827225130892E-2</v>
      </c>
      <c r="AZ19" s="133">
        <v>11</v>
      </c>
      <c r="BA19" s="91">
        <v>8.59375E-2</v>
      </c>
      <c r="BB19" s="133">
        <v>9</v>
      </c>
      <c r="BC19" s="91">
        <v>7.4609714116531251E-2</v>
      </c>
      <c r="BD19" s="133">
        <v>10</v>
      </c>
      <c r="BE19" s="91">
        <v>7.2463768115942032E-2</v>
      </c>
      <c r="BF19" s="133">
        <v>9</v>
      </c>
      <c r="BG19" s="91">
        <v>3.478236458318712E-2</v>
      </c>
      <c r="BH19" s="133">
        <v>7</v>
      </c>
      <c r="BI19" s="91">
        <v>5.5555555555555552E-2</v>
      </c>
      <c r="BJ19" s="133">
        <v>12</v>
      </c>
      <c r="BK19" s="91">
        <v>6.5979052050362946E-2</v>
      </c>
      <c r="BL19" s="133">
        <v>6</v>
      </c>
      <c r="BM19" s="91">
        <v>3.7267080745341616E-2</v>
      </c>
      <c r="BN19" s="133">
        <v>320</v>
      </c>
      <c r="BO19" s="91">
        <v>5.4830433172246118E-2</v>
      </c>
    </row>
    <row r="20" spans="1:68" s="116" customFormat="1" ht="13.5" customHeight="1" thickBot="1" x14ac:dyDescent="0.2">
      <c r="A20" s="127" t="s">
        <v>175</v>
      </c>
      <c r="B20" s="94">
        <v>1</v>
      </c>
      <c r="C20" s="95">
        <v>5.3154350323205476E-3</v>
      </c>
      <c r="D20" s="94">
        <v>1</v>
      </c>
      <c r="E20" s="95">
        <v>6.1346959389204118E-3</v>
      </c>
      <c r="F20" s="94">
        <v>0</v>
      </c>
      <c r="G20" s="95">
        <v>0</v>
      </c>
      <c r="H20" s="94">
        <v>0</v>
      </c>
      <c r="I20" s="95">
        <v>0</v>
      </c>
      <c r="J20" s="94">
        <v>1</v>
      </c>
      <c r="K20" s="95">
        <v>7.3324781734495047E-3</v>
      </c>
      <c r="L20" s="94">
        <v>0</v>
      </c>
      <c r="M20" s="95">
        <v>0</v>
      </c>
      <c r="N20" s="134">
        <v>0</v>
      </c>
      <c r="O20" s="95">
        <v>0</v>
      </c>
      <c r="P20" s="94">
        <v>0</v>
      </c>
      <c r="Q20" s="95">
        <v>0</v>
      </c>
      <c r="R20" s="134">
        <v>0</v>
      </c>
      <c r="S20" s="95">
        <v>0</v>
      </c>
      <c r="T20" s="94">
        <v>0</v>
      </c>
      <c r="U20" s="95">
        <v>0</v>
      </c>
      <c r="V20" s="134">
        <v>0</v>
      </c>
      <c r="W20" s="95">
        <v>0</v>
      </c>
      <c r="X20" s="94">
        <v>0</v>
      </c>
      <c r="Y20" s="95">
        <v>0</v>
      </c>
      <c r="Z20" s="94">
        <v>0</v>
      </c>
      <c r="AA20" s="95">
        <v>0</v>
      </c>
      <c r="AB20" s="94">
        <v>0</v>
      </c>
      <c r="AC20" s="95">
        <v>0</v>
      </c>
      <c r="AD20" s="134">
        <v>1</v>
      </c>
      <c r="AE20" s="95">
        <v>2.0671757024268043E-3</v>
      </c>
      <c r="AF20" s="94">
        <v>2</v>
      </c>
      <c r="AG20" s="95">
        <v>4.1786129382706053E-3</v>
      </c>
      <c r="AH20" s="94">
        <v>0</v>
      </c>
      <c r="AI20" s="95">
        <v>0</v>
      </c>
      <c r="AJ20" s="94">
        <v>0</v>
      </c>
      <c r="AK20" s="95">
        <v>0</v>
      </c>
      <c r="AL20" s="94">
        <v>0</v>
      </c>
      <c r="AM20" s="95">
        <v>0</v>
      </c>
      <c r="AN20" s="94">
        <v>0</v>
      </c>
      <c r="AO20" s="95">
        <v>0</v>
      </c>
      <c r="AP20" s="94">
        <v>0</v>
      </c>
      <c r="AQ20" s="95">
        <v>0</v>
      </c>
      <c r="AR20" s="94">
        <v>0</v>
      </c>
      <c r="AS20" s="95">
        <v>0</v>
      </c>
      <c r="AT20" s="94">
        <v>0</v>
      </c>
      <c r="AU20" s="95">
        <v>0</v>
      </c>
      <c r="AV20" s="94">
        <v>0</v>
      </c>
      <c r="AW20" s="95">
        <v>0</v>
      </c>
      <c r="AX20" s="94">
        <v>0</v>
      </c>
      <c r="AY20" s="95">
        <v>0</v>
      </c>
      <c r="AZ20" s="94">
        <v>0</v>
      </c>
      <c r="BA20" s="95">
        <v>0</v>
      </c>
      <c r="BB20" s="94">
        <v>0</v>
      </c>
      <c r="BC20" s="95">
        <v>0</v>
      </c>
      <c r="BD20" s="94">
        <v>0</v>
      </c>
      <c r="BE20" s="95">
        <v>0</v>
      </c>
      <c r="BF20" s="94">
        <v>0</v>
      </c>
      <c r="BG20" s="95">
        <v>0</v>
      </c>
      <c r="BH20" s="94">
        <v>0</v>
      </c>
      <c r="BI20" s="95">
        <v>0</v>
      </c>
      <c r="BJ20" s="94">
        <v>0</v>
      </c>
      <c r="BK20" s="95">
        <v>0</v>
      </c>
      <c r="BL20" s="94">
        <v>0</v>
      </c>
      <c r="BM20" s="95">
        <v>0</v>
      </c>
      <c r="BN20" s="134">
        <v>6</v>
      </c>
      <c r="BO20" s="95">
        <v>1.0280706219796146E-3</v>
      </c>
    </row>
    <row r="21" spans="1:68" s="128" customFormat="1" x14ac:dyDescent="0.15">
      <c r="A21" s="290" t="s">
        <v>297</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row>
    <row r="22" spans="1:68" s="128" customFormat="1" x14ac:dyDescent="0.15">
      <c r="A22" s="289" t="s">
        <v>216</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row>
    <row r="23" spans="1:68" s="128" customFormat="1" x14ac:dyDescent="0.15">
      <c r="A23" s="282" t="s">
        <v>217</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row>
    <row r="24" spans="1:68" s="128" customFormat="1" x14ac:dyDescent="0.15">
      <c r="A24" s="282" t="s">
        <v>218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row>
    <row r="25" spans="1:68" s="113" customFormat="1" x14ac:dyDescent="0.15"/>
    <row r="26" spans="1:68" x14ac:dyDescent="0.15">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row>
    <row r="27" spans="1:68" x14ac:dyDescent="0.15">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row>
    <row r="28" spans="1:68" x14ac:dyDescent="0.15">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row>
    <row r="33" spans="1:11" x14ac:dyDescent="0.15">
      <c r="A33"/>
      <c r="B33"/>
      <c r="C33"/>
      <c r="D33"/>
      <c r="E33"/>
      <c r="F33"/>
      <c r="G33"/>
      <c r="H33"/>
      <c r="I33"/>
      <c r="J33"/>
      <c r="K33"/>
    </row>
    <row r="34" spans="1:11" x14ac:dyDescent="0.15">
      <c r="A34"/>
      <c r="B34"/>
      <c r="C34"/>
      <c r="D34"/>
      <c r="E34"/>
      <c r="F34"/>
      <c r="G34"/>
      <c r="H34"/>
      <c r="I34"/>
      <c r="J34"/>
      <c r="K34"/>
    </row>
    <row r="35" spans="1:11" x14ac:dyDescent="0.15">
      <c r="A35"/>
      <c r="B35"/>
      <c r="C35"/>
      <c r="D35"/>
      <c r="E35"/>
      <c r="F35"/>
      <c r="G35"/>
      <c r="H35"/>
      <c r="I35"/>
      <c r="J35"/>
      <c r="K35"/>
    </row>
    <row r="36" spans="1:11" x14ac:dyDescent="0.15">
      <c r="A36"/>
      <c r="B36"/>
      <c r="C36"/>
      <c r="D36"/>
      <c r="E36"/>
      <c r="F36"/>
      <c r="G36"/>
      <c r="H36"/>
      <c r="I36"/>
      <c r="J36"/>
      <c r="K36"/>
    </row>
    <row r="37" spans="1:11" x14ac:dyDescent="0.15">
      <c r="A37"/>
      <c r="B37"/>
      <c r="C37"/>
      <c r="D37"/>
      <c r="E37"/>
      <c r="F37"/>
      <c r="G37"/>
      <c r="H37"/>
      <c r="I37"/>
      <c r="J37"/>
      <c r="K37"/>
    </row>
    <row r="38" spans="1:11" x14ac:dyDescent="0.15">
      <c r="A38"/>
      <c r="B38"/>
      <c r="C38"/>
      <c r="D38"/>
      <c r="E38"/>
      <c r="F38"/>
      <c r="G38"/>
      <c r="H38"/>
      <c r="I38"/>
      <c r="J38"/>
      <c r="K38"/>
    </row>
    <row r="39" spans="1:11" x14ac:dyDescent="0.15">
      <c r="A39"/>
      <c r="B39"/>
      <c r="C39"/>
      <c r="D39"/>
      <c r="E39"/>
      <c r="F39"/>
      <c r="G39"/>
      <c r="H39"/>
      <c r="I39"/>
      <c r="J39"/>
      <c r="K39"/>
    </row>
    <row r="40" spans="1:11" x14ac:dyDescent="0.15">
      <c r="A40"/>
      <c r="B40"/>
      <c r="C40"/>
      <c r="D40"/>
      <c r="E40"/>
      <c r="F40"/>
      <c r="G40"/>
      <c r="H40"/>
      <c r="I40"/>
      <c r="J40"/>
      <c r="K40"/>
    </row>
    <row r="41" spans="1:11" x14ac:dyDescent="0.15">
      <c r="A41"/>
      <c r="B41"/>
      <c r="C41"/>
      <c r="D41"/>
      <c r="E41"/>
      <c r="F41"/>
      <c r="G41"/>
      <c r="H41"/>
      <c r="I41"/>
      <c r="J41"/>
      <c r="K41"/>
    </row>
    <row r="42" spans="1:11" x14ac:dyDescent="0.15">
      <c r="A42"/>
      <c r="B42"/>
      <c r="C42"/>
      <c r="D42"/>
      <c r="E42"/>
      <c r="F42"/>
      <c r="G42"/>
      <c r="H42"/>
      <c r="I42"/>
      <c r="J42"/>
      <c r="K42"/>
    </row>
    <row r="43" spans="1:11" x14ac:dyDescent="0.15">
      <c r="A43"/>
      <c r="B43"/>
      <c r="C43"/>
      <c r="D43"/>
      <c r="E43"/>
      <c r="F43"/>
      <c r="G43"/>
      <c r="H43"/>
      <c r="I43"/>
      <c r="J43"/>
      <c r="K43"/>
    </row>
    <row r="44" spans="1:11" x14ac:dyDescent="0.15">
      <c r="A44"/>
      <c r="B44"/>
      <c r="C44"/>
      <c r="D44"/>
      <c r="E44"/>
      <c r="F44"/>
      <c r="G44"/>
      <c r="H44"/>
      <c r="I44"/>
      <c r="J44"/>
      <c r="K44"/>
    </row>
    <row r="45" spans="1:11" x14ac:dyDescent="0.15">
      <c r="A45"/>
      <c r="B45"/>
      <c r="C45"/>
      <c r="D45"/>
      <c r="E45"/>
      <c r="F45"/>
      <c r="G45"/>
      <c r="H45"/>
      <c r="I45"/>
      <c r="J45"/>
      <c r="K45"/>
    </row>
  </sheetData>
  <mergeCells count="41">
    <mergeCell ref="BN4:BO4"/>
    <mergeCell ref="A21:AE21"/>
    <mergeCell ref="A22:AE22"/>
    <mergeCell ref="A23:AE23"/>
    <mergeCell ref="AN4:AO4"/>
    <mergeCell ref="X4:Y4"/>
    <mergeCell ref="Z4:AA4"/>
    <mergeCell ref="BD4:BE4"/>
    <mergeCell ref="AD4:AE4"/>
    <mergeCell ref="AF4:AG4"/>
    <mergeCell ref="AH4:AI4"/>
    <mergeCell ref="AJ4:AK4"/>
    <mergeCell ref="D4:E4"/>
    <mergeCell ref="F4:G4"/>
    <mergeCell ref="H4:I4"/>
    <mergeCell ref="V4:W4"/>
    <mergeCell ref="A3:A4"/>
    <mergeCell ref="AB4:AC4"/>
    <mergeCell ref="A24:AE24"/>
    <mergeCell ref="J4:K4"/>
    <mergeCell ref="L4:M4"/>
    <mergeCell ref="N4:O4"/>
    <mergeCell ref="P4:Q4"/>
    <mergeCell ref="R4:S4"/>
    <mergeCell ref="T4:U4"/>
    <mergeCell ref="B4:C4"/>
    <mergeCell ref="AL4:AM4"/>
    <mergeCell ref="A1:H1"/>
    <mergeCell ref="BJ4:BK4"/>
    <mergeCell ref="BL4:BM4"/>
    <mergeCell ref="B3:BO3"/>
    <mergeCell ref="BN2:BO2"/>
    <mergeCell ref="AV4:AW4"/>
    <mergeCell ref="AX4:AY4"/>
    <mergeCell ref="AZ4:BA4"/>
    <mergeCell ref="BB4:BC4"/>
    <mergeCell ref="AP4:AQ4"/>
    <mergeCell ref="AR4:AS4"/>
    <mergeCell ref="AT4:AU4"/>
    <mergeCell ref="BF4:BG4"/>
    <mergeCell ref="BH4:BI4"/>
  </mergeCells>
  <pageMargins left="0.78740157480314965" right="0.78740157480314965" top="0.78740157480314965" bottom="0.3937007874015748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7"/>
  <sheetViews>
    <sheetView zoomScaleNormal="100" workbookViewId="0">
      <selection activeCell="A25" sqref="A25:XFD25"/>
    </sheetView>
  </sheetViews>
  <sheetFormatPr baseColWidth="10" defaultColWidth="9.1640625" defaultRowHeight="13" x14ac:dyDescent="0.15"/>
  <cols>
    <col min="1" max="1" customWidth="true" style="100" width="34.1640625" collapsed="false"/>
    <col min="2" max="16" customWidth="true" style="96" width="4.83203125" collapsed="false"/>
    <col min="17" max="17" customWidth="true" style="96" width="4.5" collapsed="false"/>
    <col min="18" max="25" customWidth="true" style="96" width="4.83203125" collapsed="false"/>
    <col min="26" max="16384" style="96" width="9.1640625" collapsed="false"/>
  </cols>
  <sheetData>
    <row r="1" spans="1:26" s="135" customFormat="1" ht="20.25" customHeight="1" x14ac:dyDescent="0.15">
      <c r="A1" s="293" t="s">
        <v>219</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26" s="101" customFormat="1" ht="17.25" customHeight="1" thickBot="1" x14ac:dyDescent="0.2">
      <c r="A2" s="267" t="s">
        <v>39</v>
      </c>
      <c r="B2" s="147"/>
      <c r="C2" s="147"/>
      <c r="D2" s="147"/>
      <c r="E2" s="147"/>
      <c r="F2" s="147"/>
      <c r="G2" s="147"/>
      <c r="H2" s="147"/>
      <c r="I2" s="147"/>
      <c r="J2" s="147"/>
      <c r="K2" s="147"/>
      <c r="L2" s="147"/>
      <c r="M2" s="147"/>
      <c r="N2" s="147"/>
      <c r="O2" s="147"/>
      <c r="P2" s="147"/>
      <c r="Q2" s="147"/>
      <c r="R2" s="147"/>
      <c r="S2" s="147"/>
      <c r="T2" s="147"/>
      <c r="U2" s="147"/>
      <c r="V2" s="147"/>
      <c r="W2" s="147"/>
      <c r="X2" s="298">
        <v>2019</v>
      </c>
      <c r="Y2" s="298"/>
    </row>
    <row r="3" spans="1:26" s="100" customFormat="1" ht="17.25" customHeight="1" x14ac:dyDescent="0.15">
      <c r="A3" s="283" t="s">
        <v>207</v>
      </c>
      <c r="B3" s="297" t="s">
        <v>42</v>
      </c>
      <c r="C3" s="297"/>
      <c r="D3" s="297"/>
      <c r="E3" s="297"/>
      <c r="F3" s="297"/>
      <c r="G3" s="297"/>
      <c r="H3" s="297"/>
      <c r="I3" s="297"/>
      <c r="J3" s="297"/>
      <c r="K3" s="297"/>
      <c r="L3" s="297"/>
      <c r="M3" s="297"/>
      <c r="N3" s="297"/>
      <c r="O3" s="297"/>
      <c r="P3" s="297"/>
      <c r="Q3" s="297"/>
      <c r="R3" s="297"/>
      <c r="S3" s="297"/>
      <c r="T3" s="297"/>
      <c r="U3" s="297"/>
      <c r="V3" s="297"/>
      <c r="W3" s="297"/>
      <c r="X3" s="297"/>
      <c r="Y3" s="297"/>
    </row>
    <row r="4" spans="1:26" s="100" customFormat="1" ht="94.5" customHeight="1" x14ac:dyDescent="0.15">
      <c r="A4" s="284"/>
      <c r="B4" s="299" t="s">
        <v>208</v>
      </c>
      <c r="C4" s="300"/>
      <c r="D4" s="286" t="s">
        <v>43</v>
      </c>
      <c r="E4" s="287"/>
      <c r="F4" s="286" t="s">
        <v>51</v>
      </c>
      <c r="G4" s="287"/>
      <c r="H4" s="286" t="s">
        <v>44</v>
      </c>
      <c r="I4" s="287"/>
      <c r="J4" s="286" t="s">
        <v>49</v>
      </c>
      <c r="K4" s="287"/>
      <c r="L4" s="286" t="s">
        <v>46</v>
      </c>
      <c r="M4" s="287"/>
      <c r="N4" s="286" t="s">
        <v>209</v>
      </c>
      <c r="O4" s="287"/>
      <c r="P4" s="286" t="s">
        <v>210</v>
      </c>
      <c r="Q4" s="287"/>
      <c r="R4" s="286" t="s">
        <v>45</v>
      </c>
      <c r="S4" s="287"/>
      <c r="T4" s="299" t="s">
        <v>47</v>
      </c>
      <c r="U4" s="300"/>
      <c r="V4" s="299" t="s">
        <v>48</v>
      </c>
      <c r="W4" s="300"/>
      <c r="X4" s="303" t="s">
        <v>10</v>
      </c>
      <c r="Y4" s="304"/>
    </row>
    <row r="5" spans="1:26" ht="15" customHeight="1" x14ac:dyDescent="0.15">
      <c r="A5" s="160"/>
      <c r="B5" s="103" t="s">
        <v>0</v>
      </c>
      <c r="C5" s="103" t="s">
        <v>5</v>
      </c>
      <c r="D5" s="104" t="s">
        <v>0</v>
      </c>
      <c r="E5" s="105" t="s">
        <v>5</v>
      </c>
      <c r="F5" s="103" t="s">
        <v>0</v>
      </c>
      <c r="G5" s="103" t="s">
        <v>5</v>
      </c>
      <c r="H5" s="104" t="s">
        <v>0</v>
      </c>
      <c r="I5" s="105" t="s">
        <v>5</v>
      </c>
      <c r="J5" s="103" t="s">
        <v>0</v>
      </c>
      <c r="K5" s="103" t="s">
        <v>5</v>
      </c>
      <c r="L5" s="104" t="s">
        <v>0</v>
      </c>
      <c r="M5" s="105" t="s">
        <v>5</v>
      </c>
      <c r="N5" s="103" t="s">
        <v>0</v>
      </c>
      <c r="O5" s="103" t="s">
        <v>5</v>
      </c>
      <c r="P5" s="104" t="s">
        <v>0</v>
      </c>
      <c r="Q5" s="105" t="s">
        <v>5</v>
      </c>
      <c r="R5" s="103" t="s">
        <v>0</v>
      </c>
      <c r="S5" s="103" t="s">
        <v>5</v>
      </c>
      <c r="T5" s="104" t="s">
        <v>0</v>
      </c>
      <c r="U5" s="105" t="s">
        <v>5</v>
      </c>
      <c r="V5" s="103" t="s">
        <v>0</v>
      </c>
      <c r="W5" s="103" t="s">
        <v>5</v>
      </c>
      <c r="X5" s="103" t="s">
        <v>0</v>
      </c>
      <c r="Y5" s="103" t="s">
        <v>5</v>
      </c>
      <c r="Z5" s="97"/>
    </row>
    <row r="6" spans="1:26" s="124" customFormat="1" ht="13.5" customHeight="1" x14ac:dyDescent="0.15">
      <c r="A6" s="138" t="s">
        <v>1</v>
      </c>
      <c r="B6" s="161">
        <v>333</v>
      </c>
      <c r="C6" s="162"/>
      <c r="D6" s="161">
        <v>112</v>
      </c>
      <c r="E6" s="162"/>
      <c r="F6" s="161">
        <v>138</v>
      </c>
      <c r="G6" s="162"/>
      <c r="H6" s="161">
        <v>372</v>
      </c>
      <c r="I6" s="162"/>
      <c r="J6" s="161">
        <v>313</v>
      </c>
      <c r="K6" s="162"/>
      <c r="L6" s="161">
        <v>561</v>
      </c>
      <c r="M6" s="162"/>
      <c r="N6" s="161">
        <v>1262</v>
      </c>
      <c r="O6" s="162"/>
      <c r="P6" s="161">
        <v>325</v>
      </c>
      <c r="Q6" s="162"/>
      <c r="R6" s="161">
        <v>667</v>
      </c>
      <c r="S6" s="162"/>
      <c r="T6" s="161">
        <v>960</v>
      </c>
      <c r="U6" s="162"/>
      <c r="V6" s="161">
        <v>382</v>
      </c>
      <c r="W6" s="162"/>
      <c r="X6" s="161">
        <v>5425</v>
      </c>
      <c r="Y6" s="162"/>
      <c r="Z6" s="112"/>
    </row>
    <row r="7" spans="1:26" s="100" customFormat="1" ht="13.5" customHeight="1" x14ac:dyDescent="0.15">
      <c r="A7" s="128" t="s">
        <v>220</v>
      </c>
      <c r="B7" s="163">
        <v>14.057364914877867</v>
      </c>
      <c r="C7" s="164"/>
      <c r="D7" s="163">
        <v>10</v>
      </c>
      <c r="E7" s="164"/>
      <c r="F7" s="163">
        <v>13.057364914877867</v>
      </c>
      <c r="G7" s="164"/>
      <c r="H7" s="163">
        <v>11</v>
      </c>
      <c r="I7" s="164"/>
      <c r="J7" s="163">
        <v>26.172094744633604</v>
      </c>
      <c r="K7" s="164"/>
      <c r="L7" s="163">
        <v>35.458919319022947</v>
      </c>
      <c r="M7" s="164"/>
      <c r="N7" s="163">
        <v>54.286824574389343</v>
      </c>
      <c r="O7" s="164"/>
      <c r="P7" s="163">
        <v>53</v>
      </c>
      <c r="Q7" s="164"/>
      <c r="R7" s="163">
        <v>24</v>
      </c>
      <c r="S7" s="164"/>
      <c r="T7" s="163">
        <v>46.057364914877866</v>
      </c>
      <c r="U7" s="164"/>
      <c r="V7" s="163">
        <v>24.114729829755735</v>
      </c>
      <c r="W7" s="164"/>
      <c r="X7" s="161">
        <v>311.20466321243521</v>
      </c>
      <c r="Y7" s="117"/>
      <c r="Z7" s="101"/>
    </row>
    <row r="8" spans="1:26" s="100" customFormat="1" ht="13.5" customHeight="1" x14ac:dyDescent="0.15">
      <c r="A8" s="128" t="s">
        <v>226</v>
      </c>
      <c r="B8" s="163">
        <v>254.75814211695041</v>
      </c>
      <c r="C8" s="164"/>
      <c r="D8" s="163">
        <v>78</v>
      </c>
      <c r="E8" s="164"/>
      <c r="F8" s="163">
        <v>102.75814211695041</v>
      </c>
      <c r="G8" s="164"/>
      <c r="H8" s="163">
        <v>283</v>
      </c>
      <c r="I8" s="164"/>
      <c r="J8" s="163">
        <v>228.27442635085123</v>
      </c>
      <c r="K8" s="164"/>
      <c r="L8" s="163">
        <v>440.06513693560328</v>
      </c>
      <c r="M8" s="164"/>
      <c r="N8" s="163">
        <v>950.79071058475199</v>
      </c>
      <c r="O8" s="164"/>
      <c r="P8" s="163">
        <v>218</v>
      </c>
      <c r="Q8" s="164"/>
      <c r="R8" s="163">
        <v>523</v>
      </c>
      <c r="S8" s="164"/>
      <c r="T8" s="163">
        <v>729.75814211695035</v>
      </c>
      <c r="U8" s="164"/>
      <c r="V8" s="163">
        <v>304.51628423390082</v>
      </c>
      <c r="W8" s="164"/>
      <c r="X8" s="161">
        <v>4112.9209844559582</v>
      </c>
      <c r="Y8" s="117"/>
      <c r="Z8" s="101"/>
    </row>
    <row r="9" spans="1:26" s="112" customFormat="1" ht="13.5" customHeight="1" x14ac:dyDescent="0.15">
      <c r="A9" s="139" t="s">
        <v>4</v>
      </c>
      <c r="B9" s="165">
        <v>64.184492968171696</v>
      </c>
      <c r="C9" s="166"/>
      <c r="D9" s="165">
        <v>24</v>
      </c>
      <c r="E9" s="166"/>
      <c r="F9" s="165">
        <v>22.184492968171725</v>
      </c>
      <c r="G9" s="166"/>
      <c r="H9" s="165">
        <v>78</v>
      </c>
      <c r="I9" s="166"/>
      <c r="J9" s="165">
        <v>58.553478904515146</v>
      </c>
      <c r="K9" s="166"/>
      <c r="L9" s="165">
        <v>85.475943745373797</v>
      </c>
      <c r="M9" s="166"/>
      <c r="N9" s="165">
        <v>256.92246484085865</v>
      </c>
      <c r="O9" s="166"/>
      <c r="P9" s="165">
        <v>54</v>
      </c>
      <c r="Q9" s="166"/>
      <c r="R9" s="165">
        <v>120</v>
      </c>
      <c r="S9" s="166"/>
      <c r="T9" s="165">
        <v>184.18449296817175</v>
      </c>
      <c r="U9" s="166"/>
      <c r="V9" s="165">
        <v>53.368985936343449</v>
      </c>
      <c r="W9" s="166"/>
      <c r="X9" s="165">
        <v>1000.874352331607</v>
      </c>
      <c r="Y9" s="162"/>
    </row>
    <row r="10" spans="1:26" ht="13.5" customHeight="1" x14ac:dyDescent="0.15">
      <c r="A10" s="140"/>
      <c r="B10" s="216"/>
      <c r="C10" s="168"/>
      <c r="D10" s="167"/>
      <c r="E10" s="168"/>
      <c r="F10" s="167"/>
      <c r="G10" s="168"/>
      <c r="H10" s="167"/>
      <c r="I10" s="168"/>
      <c r="J10" s="167"/>
      <c r="K10" s="168"/>
      <c r="L10" s="167"/>
      <c r="M10" s="168"/>
      <c r="N10" s="167"/>
      <c r="O10" s="168"/>
      <c r="P10" s="167"/>
      <c r="Q10" s="168"/>
      <c r="R10" s="167"/>
      <c r="S10" s="168"/>
      <c r="T10" s="167"/>
      <c r="U10" s="168"/>
      <c r="V10" s="167"/>
      <c r="W10" s="168"/>
      <c r="X10" s="167"/>
      <c r="Y10" s="168"/>
      <c r="Z10" s="97"/>
    </row>
    <row r="11" spans="1:26" s="124" customFormat="1" ht="13.5" customHeight="1" x14ac:dyDescent="0.15">
      <c r="A11" s="141" t="s">
        <v>227</v>
      </c>
      <c r="B11" s="131">
        <v>48</v>
      </c>
      <c r="C11" s="89">
        <v>0.74784418759532167</v>
      </c>
      <c r="D11" s="131">
        <v>13</v>
      </c>
      <c r="E11" s="89">
        <v>0.54166666666666663</v>
      </c>
      <c r="F11" s="131">
        <v>18</v>
      </c>
      <c r="G11" s="89">
        <v>0.81137757017141432</v>
      </c>
      <c r="H11" s="131">
        <v>46</v>
      </c>
      <c r="I11" s="89">
        <v>0.58974358974358976</v>
      </c>
      <c r="J11" s="131">
        <v>42</v>
      </c>
      <c r="K11" s="89">
        <v>0.71729299071180064</v>
      </c>
      <c r="L11" s="131">
        <v>69</v>
      </c>
      <c r="M11" s="89">
        <v>0.80724466998042921</v>
      </c>
      <c r="N11" s="131">
        <v>156</v>
      </c>
      <c r="O11" s="89">
        <v>0.60718707527825011</v>
      </c>
      <c r="P11" s="131">
        <v>35</v>
      </c>
      <c r="Q11" s="89">
        <v>0.64814814814814814</v>
      </c>
      <c r="R11" s="131">
        <v>78</v>
      </c>
      <c r="S11" s="89">
        <v>0.65</v>
      </c>
      <c r="T11" s="131">
        <v>141</v>
      </c>
      <c r="U11" s="89">
        <v>0.76553676005919613</v>
      </c>
      <c r="V11" s="131">
        <v>29</v>
      </c>
      <c r="W11" s="89">
        <v>0.54338675339625386</v>
      </c>
      <c r="X11" s="161">
        <v>675</v>
      </c>
      <c r="Y11" s="89">
        <v>0.67441032775746534</v>
      </c>
      <c r="Z11" s="112"/>
    </row>
    <row r="12" spans="1:26" s="100" customFormat="1" ht="13.5" customHeight="1" x14ac:dyDescent="0.15">
      <c r="A12" s="140" t="s">
        <v>228</v>
      </c>
      <c r="B12" s="132">
        <v>48</v>
      </c>
      <c r="C12" s="91">
        <v>0.74784418759532167</v>
      </c>
      <c r="D12" s="132">
        <v>13</v>
      </c>
      <c r="E12" s="91">
        <v>0.54166666666666663</v>
      </c>
      <c r="F12" s="132">
        <v>17</v>
      </c>
      <c r="G12" s="91">
        <v>0.76630103849522457</v>
      </c>
      <c r="H12" s="132">
        <v>45</v>
      </c>
      <c r="I12" s="91">
        <v>0.57692307692307687</v>
      </c>
      <c r="J12" s="132">
        <v>42</v>
      </c>
      <c r="K12" s="91">
        <v>0.71729299071180064</v>
      </c>
      <c r="L12" s="132">
        <v>69</v>
      </c>
      <c r="M12" s="91">
        <v>0.80724466998042921</v>
      </c>
      <c r="N12" s="132">
        <v>155</v>
      </c>
      <c r="O12" s="91">
        <v>0.60329485043672282</v>
      </c>
      <c r="P12" s="132">
        <v>35</v>
      </c>
      <c r="Q12" s="91">
        <v>0.64814814814814814</v>
      </c>
      <c r="R12" s="132">
        <v>77</v>
      </c>
      <c r="S12" s="91">
        <v>0.64166666666666672</v>
      </c>
      <c r="T12" s="132">
        <v>140</v>
      </c>
      <c r="U12" s="91">
        <v>0.76010742133537201</v>
      </c>
      <c r="V12" s="132">
        <v>29</v>
      </c>
      <c r="W12" s="91">
        <v>0.54338675339625386</v>
      </c>
      <c r="X12" s="169">
        <v>670</v>
      </c>
      <c r="Y12" s="91">
        <v>0.66941469570000267</v>
      </c>
      <c r="Z12" s="101"/>
    </row>
    <row r="13" spans="1:26" s="122" customFormat="1" ht="13.5" customHeight="1" x14ac:dyDescent="0.15">
      <c r="A13" s="120" t="s">
        <v>229</v>
      </c>
      <c r="B13" s="55">
        <v>40</v>
      </c>
      <c r="C13" s="91">
        <v>0.62320348966276806</v>
      </c>
      <c r="D13" s="55">
        <v>12</v>
      </c>
      <c r="E13" s="91">
        <v>0.5</v>
      </c>
      <c r="F13" s="55">
        <v>16</v>
      </c>
      <c r="G13" s="91">
        <v>0.72122450681903494</v>
      </c>
      <c r="H13" s="55">
        <v>42</v>
      </c>
      <c r="I13" s="91">
        <v>0.53846153846153844</v>
      </c>
      <c r="J13" s="55">
        <v>38</v>
      </c>
      <c r="K13" s="91">
        <v>0.64897937254877203</v>
      </c>
      <c r="L13" s="55">
        <v>66</v>
      </c>
      <c r="M13" s="91">
        <v>0.77214707563345397</v>
      </c>
      <c r="N13" s="55">
        <v>136</v>
      </c>
      <c r="O13" s="91">
        <v>0.52934257844770516</v>
      </c>
      <c r="P13" s="55">
        <v>34</v>
      </c>
      <c r="Q13" s="91">
        <v>0.62962962962962965</v>
      </c>
      <c r="R13" s="55">
        <v>57</v>
      </c>
      <c r="S13" s="91">
        <v>0.47499999999999998</v>
      </c>
      <c r="T13" s="55">
        <v>132</v>
      </c>
      <c r="U13" s="91">
        <v>0.71667271154477941</v>
      </c>
      <c r="V13" s="55">
        <v>25</v>
      </c>
      <c r="W13" s="91">
        <v>0.46843685637608096</v>
      </c>
      <c r="X13" s="169">
        <v>598</v>
      </c>
      <c r="Y13" s="91">
        <v>0.59747759407253975</v>
      </c>
      <c r="Z13" s="121"/>
    </row>
    <row r="14" spans="1:26" ht="13.5" customHeight="1" x14ac:dyDescent="0.15">
      <c r="A14" s="142"/>
      <c r="B14" s="93"/>
      <c r="C14" s="91"/>
      <c r="D14" s="87"/>
      <c r="E14" s="91"/>
      <c r="F14" s="87"/>
      <c r="G14" s="91"/>
      <c r="H14" s="87"/>
      <c r="I14" s="91"/>
      <c r="J14" s="87"/>
      <c r="K14" s="91"/>
      <c r="L14" s="87"/>
      <c r="M14" s="91"/>
      <c r="N14" s="87"/>
      <c r="O14" s="91"/>
      <c r="P14" s="87"/>
      <c r="Q14" s="91"/>
      <c r="R14" s="87"/>
      <c r="S14" s="91"/>
      <c r="T14" s="87"/>
      <c r="U14" s="91"/>
      <c r="V14" s="87"/>
      <c r="W14" s="91"/>
      <c r="X14" s="167"/>
      <c r="Y14" s="91"/>
      <c r="Z14" s="97"/>
    </row>
    <row r="15" spans="1:26" s="211" customFormat="1" ht="13.5" customHeight="1" x14ac:dyDescent="0.15">
      <c r="A15" s="217" t="s">
        <v>7</v>
      </c>
      <c r="B15" s="213">
        <v>16.184492968171725</v>
      </c>
      <c r="C15" s="214">
        <v>0.25215581240467877</v>
      </c>
      <c r="D15" s="213">
        <v>11</v>
      </c>
      <c r="E15" s="214">
        <v>0.45833333333333331</v>
      </c>
      <c r="F15" s="213">
        <v>4.1844929681717247</v>
      </c>
      <c r="G15" s="214">
        <v>0.18862242982858574</v>
      </c>
      <c r="H15" s="213">
        <v>32</v>
      </c>
      <c r="I15" s="214">
        <v>0.41025641025641024</v>
      </c>
      <c r="J15" s="213">
        <v>16.553478904515174</v>
      </c>
      <c r="K15" s="214">
        <v>0.28270700928819981</v>
      </c>
      <c r="L15" s="213">
        <v>16.475943745373797</v>
      </c>
      <c r="M15" s="214">
        <v>0.19275533001957082</v>
      </c>
      <c r="N15" s="213">
        <v>100.92246484085862</v>
      </c>
      <c r="O15" s="214">
        <v>0.39281292472174983</v>
      </c>
      <c r="P15" s="213">
        <v>19</v>
      </c>
      <c r="Q15" s="214">
        <v>0.35185185185185186</v>
      </c>
      <c r="R15" s="213">
        <v>42</v>
      </c>
      <c r="S15" s="214">
        <v>0.35</v>
      </c>
      <c r="T15" s="213">
        <v>43.184492968171725</v>
      </c>
      <c r="U15" s="214">
        <v>0.2344632399408037</v>
      </c>
      <c r="V15" s="213">
        <v>24.368985936343449</v>
      </c>
      <c r="W15" s="214">
        <v>0.45661324660374608</v>
      </c>
      <c r="X15" s="218">
        <v>325.87435233160619</v>
      </c>
      <c r="Y15" s="214">
        <v>0.32558967224253377</v>
      </c>
      <c r="Z15" s="219"/>
    </row>
    <row r="16" spans="1:26" s="116" customFormat="1" ht="13.5" customHeight="1" x14ac:dyDescent="0.15">
      <c r="A16" s="143" t="s">
        <v>129</v>
      </c>
      <c r="B16" s="132">
        <v>1</v>
      </c>
      <c r="C16" s="91">
        <v>1.5580087241569202E-2</v>
      </c>
      <c r="D16" s="132">
        <v>2</v>
      </c>
      <c r="E16" s="91">
        <v>8.3333333333333329E-2</v>
      </c>
      <c r="F16" s="132">
        <v>0</v>
      </c>
      <c r="G16" s="91">
        <v>0</v>
      </c>
      <c r="H16" s="132">
        <v>6</v>
      </c>
      <c r="I16" s="91">
        <v>7.6923076923076927E-2</v>
      </c>
      <c r="J16" s="132">
        <v>1</v>
      </c>
      <c r="K16" s="91">
        <v>1.707840454075716E-2</v>
      </c>
      <c r="L16" s="132">
        <v>0</v>
      </c>
      <c r="M16" s="91">
        <v>0</v>
      </c>
      <c r="N16" s="132">
        <v>14</v>
      </c>
      <c r="O16" s="91">
        <v>5.4491147781381415E-2</v>
      </c>
      <c r="P16" s="132">
        <v>2</v>
      </c>
      <c r="Q16" s="91">
        <v>3.7037037037037035E-2</v>
      </c>
      <c r="R16" s="132">
        <v>3</v>
      </c>
      <c r="S16" s="91">
        <v>2.5000000000000001E-2</v>
      </c>
      <c r="T16" s="132">
        <v>1</v>
      </c>
      <c r="U16" s="91">
        <v>5.4293387238240863E-3</v>
      </c>
      <c r="V16" s="132">
        <v>3</v>
      </c>
      <c r="W16" s="91">
        <v>5.6212422765129715E-2</v>
      </c>
      <c r="X16" s="132">
        <v>33</v>
      </c>
      <c r="Y16" s="91">
        <v>3.2971171579253861E-2</v>
      </c>
      <c r="Z16" s="115"/>
    </row>
    <row r="17" spans="1:26" s="116" customFormat="1" ht="14" x14ac:dyDescent="0.15">
      <c r="A17" s="143" t="s">
        <v>128</v>
      </c>
      <c r="B17" s="132">
        <v>0</v>
      </c>
      <c r="C17" s="91">
        <v>0</v>
      </c>
      <c r="D17" s="132">
        <v>0</v>
      </c>
      <c r="E17" s="91">
        <v>0</v>
      </c>
      <c r="F17" s="132">
        <v>1</v>
      </c>
      <c r="G17" s="91">
        <v>4.5076531676189684E-2</v>
      </c>
      <c r="H17" s="132">
        <v>0</v>
      </c>
      <c r="I17" s="91">
        <v>0</v>
      </c>
      <c r="J17" s="132">
        <v>3</v>
      </c>
      <c r="K17" s="91">
        <v>5.1235213622271479E-2</v>
      </c>
      <c r="L17" s="132">
        <v>6</v>
      </c>
      <c r="M17" s="91">
        <v>7.0195188693950361E-2</v>
      </c>
      <c r="N17" s="132">
        <v>5</v>
      </c>
      <c r="O17" s="91">
        <v>1.9461124207636221E-2</v>
      </c>
      <c r="P17" s="132">
        <v>0</v>
      </c>
      <c r="Q17" s="91">
        <v>0</v>
      </c>
      <c r="R17" s="132">
        <v>0</v>
      </c>
      <c r="S17" s="91">
        <v>0</v>
      </c>
      <c r="T17" s="132">
        <v>1</v>
      </c>
      <c r="U17" s="91">
        <v>5.4293387238240863E-3</v>
      </c>
      <c r="V17" s="132">
        <v>1</v>
      </c>
      <c r="W17" s="91">
        <v>1.8737474255043237E-2</v>
      </c>
      <c r="X17" s="132">
        <v>17</v>
      </c>
      <c r="Y17" s="91">
        <v>1.6985148995373203E-2</v>
      </c>
      <c r="Z17" s="115"/>
    </row>
    <row r="18" spans="1:26" s="116" customFormat="1" ht="14" x14ac:dyDescent="0.15">
      <c r="A18" s="143" t="s">
        <v>127</v>
      </c>
      <c r="B18" s="133">
        <v>15</v>
      </c>
      <c r="C18" s="91">
        <v>0.23370130862353802</v>
      </c>
      <c r="D18" s="133">
        <v>9</v>
      </c>
      <c r="E18" s="91">
        <v>0.375</v>
      </c>
      <c r="F18" s="133">
        <v>4</v>
      </c>
      <c r="G18" s="91">
        <v>0.18030612670475873</v>
      </c>
      <c r="H18" s="133">
        <v>25</v>
      </c>
      <c r="I18" s="91">
        <v>0.32051282051282054</v>
      </c>
      <c r="J18" s="133">
        <v>13</v>
      </c>
      <c r="K18" s="91">
        <v>0.22201925902984307</v>
      </c>
      <c r="L18" s="133">
        <v>14</v>
      </c>
      <c r="M18" s="91">
        <v>0.16378877361921751</v>
      </c>
      <c r="N18" s="133">
        <v>78</v>
      </c>
      <c r="O18" s="91">
        <v>0.30359353763912506</v>
      </c>
      <c r="P18" s="133">
        <v>15</v>
      </c>
      <c r="Q18" s="91">
        <v>0.27777777777777779</v>
      </c>
      <c r="R18" s="133">
        <v>36</v>
      </c>
      <c r="S18" s="91">
        <v>0.3</v>
      </c>
      <c r="T18" s="133">
        <v>36</v>
      </c>
      <c r="U18" s="91">
        <v>0.19545619405766709</v>
      </c>
      <c r="V18" s="133">
        <v>20</v>
      </c>
      <c r="W18" s="91">
        <v>0.37474948510086475</v>
      </c>
      <c r="X18" s="132">
        <v>265</v>
      </c>
      <c r="Y18" s="91">
        <v>0.26476849904552346</v>
      </c>
      <c r="Z18" s="115"/>
    </row>
    <row r="19" spans="1:26" s="116" customFormat="1" ht="13.5" customHeight="1" x14ac:dyDescent="0.15">
      <c r="A19" s="143" t="s">
        <v>215</v>
      </c>
      <c r="B19" s="133">
        <v>0</v>
      </c>
      <c r="C19" s="91">
        <v>0</v>
      </c>
      <c r="D19" s="133">
        <v>0</v>
      </c>
      <c r="E19" s="91">
        <v>0</v>
      </c>
      <c r="F19" s="133">
        <v>0</v>
      </c>
      <c r="G19" s="91">
        <v>0</v>
      </c>
      <c r="H19" s="133">
        <v>1</v>
      </c>
      <c r="I19" s="91">
        <v>1.282051282051282E-2</v>
      </c>
      <c r="J19" s="133">
        <v>2</v>
      </c>
      <c r="K19" s="91">
        <v>3.4156809081514319E-2</v>
      </c>
      <c r="L19" s="133">
        <v>1</v>
      </c>
      <c r="M19" s="91">
        <v>1.1699198115658394E-2</v>
      </c>
      <c r="N19" s="133">
        <v>8</v>
      </c>
      <c r="O19" s="91">
        <v>3.1137798732217954E-2</v>
      </c>
      <c r="P19" s="133">
        <v>2</v>
      </c>
      <c r="Q19" s="91">
        <v>3.7037037037037035E-2</v>
      </c>
      <c r="R19" s="133">
        <v>3</v>
      </c>
      <c r="S19" s="91">
        <v>2.5000000000000001E-2</v>
      </c>
      <c r="T19" s="133">
        <v>6</v>
      </c>
      <c r="U19" s="91">
        <v>3.2576032342944518E-2</v>
      </c>
      <c r="V19" s="133">
        <v>1</v>
      </c>
      <c r="W19" s="91">
        <v>1.8737474255043237E-2</v>
      </c>
      <c r="X19" s="132">
        <v>24</v>
      </c>
      <c r="Y19" s="91">
        <v>2.3979033875820992E-2</v>
      </c>
      <c r="Z19" s="115"/>
    </row>
    <row r="20" spans="1:26" s="116" customFormat="1" ht="13.5" customHeight="1" thickBot="1" x14ac:dyDescent="0.2">
      <c r="A20" s="144" t="s">
        <v>175</v>
      </c>
      <c r="B20" s="94">
        <v>1</v>
      </c>
      <c r="C20" s="95">
        <v>1.5580087241569202E-2</v>
      </c>
      <c r="D20" s="94">
        <v>0</v>
      </c>
      <c r="E20" s="95">
        <v>0</v>
      </c>
      <c r="F20" s="94">
        <v>0</v>
      </c>
      <c r="G20" s="95">
        <v>0</v>
      </c>
      <c r="H20" s="94">
        <v>0</v>
      </c>
      <c r="I20" s="95">
        <v>0</v>
      </c>
      <c r="J20" s="134">
        <v>0</v>
      </c>
      <c r="K20" s="95">
        <v>0</v>
      </c>
      <c r="L20" s="94">
        <v>2</v>
      </c>
      <c r="M20" s="95">
        <v>2.3398396231316787E-2</v>
      </c>
      <c r="N20" s="94">
        <v>0</v>
      </c>
      <c r="O20" s="95">
        <v>0</v>
      </c>
      <c r="P20" s="94">
        <v>0</v>
      </c>
      <c r="Q20" s="95">
        <v>0</v>
      </c>
      <c r="R20" s="94">
        <v>0</v>
      </c>
      <c r="S20" s="95">
        <v>0</v>
      </c>
      <c r="T20" s="94">
        <v>0</v>
      </c>
      <c r="U20" s="95">
        <v>0</v>
      </c>
      <c r="V20" s="94">
        <v>1</v>
      </c>
      <c r="W20" s="95">
        <v>1.8737474255043237E-2</v>
      </c>
      <c r="X20" s="146">
        <v>4</v>
      </c>
      <c r="Y20" s="95">
        <v>3.9965056459701654E-3</v>
      </c>
      <c r="Z20" s="115"/>
    </row>
    <row r="21" spans="1:26" s="302" customFormat="1" ht="12" x14ac:dyDescent="0.15">
      <c r="A21" s="305" t="s">
        <v>221</v>
      </c>
    </row>
    <row r="22" spans="1:26" s="302" customFormat="1" ht="12" x14ac:dyDescent="0.15">
      <c r="A22" s="301" t="s">
        <v>222</v>
      </c>
    </row>
    <row r="23" spans="1:26" s="302" customFormat="1" ht="12" x14ac:dyDescent="0.15">
      <c r="A23" s="302" t="s">
        <v>223</v>
      </c>
    </row>
    <row r="24" spans="1:26" s="302" customFormat="1" ht="12" x14ac:dyDescent="0.15">
      <c r="A24" s="302" t="s">
        <v>224</v>
      </c>
    </row>
    <row r="25" spans="1:26" s="302" customFormat="1" ht="12" x14ac:dyDescent="0.15">
      <c r="A25" s="301" t="s">
        <v>225</v>
      </c>
    </row>
    <row r="26" spans="1:26" s="136" customFormat="1" ht="12" x14ac:dyDescent="0.15">
      <c r="A26" s="137"/>
    </row>
    <row r="27" spans="1:26" x14ac:dyDescent="0.15">
      <c r="A27" s="258"/>
      <c r="B27" s="259"/>
      <c r="C27" s="259"/>
      <c r="D27" s="259"/>
      <c r="E27" s="259"/>
      <c r="F27" s="259"/>
      <c r="G27" s="259"/>
      <c r="H27" s="259"/>
      <c r="I27" s="259"/>
      <c r="J27" s="259"/>
      <c r="K27" s="259"/>
      <c r="L27" s="259"/>
      <c r="M27" s="254"/>
    </row>
    <row r="28" spans="1:26" x14ac:dyDescent="0.15">
      <c r="A28" s="258"/>
      <c r="B28" s="259"/>
      <c r="C28" s="259"/>
      <c r="D28" s="259"/>
      <c r="E28" s="259"/>
      <c r="F28" s="259"/>
      <c r="G28" s="259"/>
      <c r="H28" s="259"/>
      <c r="I28" s="259"/>
      <c r="J28" s="259"/>
      <c r="K28" s="259"/>
      <c r="L28" s="259"/>
      <c r="M28" s="254"/>
    </row>
    <row r="29" spans="1:26" x14ac:dyDescent="0.15">
      <c r="A29" s="260"/>
      <c r="B29" s="261"/>
      <c r="C29" s="261"/>
      <c r="D29" s="261"/>
      <c r="E29" s="261"/>
      <c r="F29" s="261"/>
      <c r="G29" s="261"/>
      <c r="H29" s="261"/>
      <c r="I29" s="261"/>
      <c r="J29" s="261"/>
      <c r="K29" s="261"/>
      <c r="L29" s="261"/>
      <c r="M29" s="254"/>
    </row>
    <row r="30" spans="1:26" x14ac:dyDescent="0.15">
      <c r="A30" s="258"/>
      <c r="B30" s="259"/>
      <c r="C30" s="259"/>
      <c r="D30" s="259"/>
      <c r="E30" s="259"/>
      <c r="F30" s="259"/>
      <c r="G30" s="259"/>
      <c r="H30" s="259"/>
      <c r="I30" s="259"/>
      <c r="J30" s="259"/>
      <c r="K30" s="259"/>
      <c r="L30" s="259"/>
      <c r="M30" s="254"/>
    </row>
    <row r="31" spans="1:26" x14ac:dyDescent="0.15">
      <c r="A31" s="258"/>
      <c r="B31" s="259"/>
      <c r="C31" s="259"/>
      <c r="D31" s="259"/>
      <c r="E31" s="259"/>
      <c r="F31" s="259"/>
      <c r="G31" s="259"/>
      <c r="H31" s="259"/>
      <c r="I31" s="259"/>
      <c r="J31" s="259"/>
      <c r="K31" s="259"/>
      <c r="L31" s="259"/>
      <c r="M31" s="254"/>
    </row>
    <row r="32" spans="1:26" x14ac:dyDescent="0.15">
      <c r="A32" s="258"/>
      <c r="B32" s="259"/>
      <c r="C32" s="259"/>
      <c r="D32" s="259"/>
      <c r="E32" s="259"/>
      <c r="F32" s="259"/>
      <c r="G32" s="259"/>
      <c r="H32" s="259"/>
      <c r="I32" s="259"/>
      <c r="J32" s="259"/>
      <c r="K32" s="259"/>
      <c r="L32" s="259"/>
      <c r="M32" s="254"/>
    </row>
    <row r="33" spans="1:13" x14ac:dyDescent="0.15">
      <c r="A33" s="258"/>
      <c r="B33" s="259"/>
      <c r="C33" s="259"/>
      <c r="D33" s="259"/>
      <c r="E33" s="261"/>
      <c r="F33" s="261"/>
      <c r="G33" s="259"/>
      <c r="H33" s="259"/>
      <c r="I33" s="259"/>
      <c r="J33" s="259"/>
      <c r="K33" s="259"/>
      <c r="L33" s="259"/>
      <c r="M33" s="254"/>
    </row>
    <row r="34" spans="1:13" x14ac:dyDescent="0.15">
      <c r="A34" s="258"/>
      <c r="B34" s="261"/>
      <c r="C34" s="259"/>
      <c r="D34" s="259"/>
      <c r="E34" s="259"/>
      <c r="F34" s="261"/>
      <c r="G34" s="259"/>
      <c r="H34" s="261"/>
      <c r="I34" s="259"/>
      <c r="J34" s="259"/>
      <c r="K34" s="261"/>
      <c r="L34" s="259"/>
      <c r="M34" s="254"/>
    </row>
    <row r="35" spans="1:13" x14ac:dyDescent="0.15">
      <c r="A35" s="258"/>
      <c r="B35" s="259"/>
      <c r="C35" s="259"/>
      <c r="D35" s="259"/>
      <c r="E35" s="259"/>
      <c r="F35" s="259"/>
      <c r="G35" s="259"/>
      <c r="H35" s="259"/>
      <c r="I35" s="259"/>
      <c r="J35" s="259"/>
      <c r="K35" s="259"/>
      <c r="L35" s="259"/>
      <c r="M35" s="254"/>
    </row>
    <row r="36" spans="1:13" x14ac:dyDescent="0.15">
      <c r="A36" s="258"/>
      <c r="B36" s="259"/>
      <c r="C36" s="259"/>
      <c r="D36" s="259"/>
      <c r="E36" s="261"/>
      <c r="F36" s="259"/>
      <c r="G36" s="259"/>
      <c r="H36" s="259"/>
      <c r="I36" s="259"/>
      <c r="J36" s="259"/>
      <c r="K36" s="259"/>
      <c r="L36" s="259"/>
      <c r="M36" s="254"/>
    </row>
    <row r="37" spans="1:13" x14ac:dyDescent="0.15">
      <c r="A37" s="258"/>
      <c r="B37" s="259"/>
      <c r="C37" s="259"/>
      <c r="D37" s="261"/>
      <c r="E37" s="261"/>
      <c r="F37" s="261"/>
      <c r="G37" s="261"/>
      <c r="H37" s="259"/>
      <c r="I37" s="261"/>
      <c r="J37" s="259"/>
      <c r="K37" s="259"/>
      <c r="L37" s="261"/>
      <c r="M37" s="254"/>
    </row>
  </sheetData>
  <mergeCells count="21">
    <mergeCell ref="A22:XFD22"/>
    <mergeCell ref="A23:XFD23"/>
    <mergeCell ref="A24:XFD24"/>
    <mergeCell ref="A25:XFD25"/>
    <mergeCell ref="T4:U4"/>
    <mergeCell ref="V4:W4"/>
    <mergeCell ref="X4:Y4"/>
    <mergeCell ref="A21:XFD21"/>
    <mergeCell ref="D4:E4"/>
    <mergeCell ref="F4:G4"/>
    <mergeCell ref="A1:Y1"/>
    <mergeCell ref="B3:Y3"/>
    <mergeCell ref="X2:Y2"/>
    <mergeCell ref="A3:A4"/>
    <mergeCell ref="B4:C4"/>
    <mergeCell ref="H4:I4"/>
    <mergeCell ref="J4:K4"/>
    <mergeCell ref="L4:M4"/>
    <mergeCell ref="N4:O4"/>
    <mergeCell ref="P4:Q4"/>
    <mergeCell ref="R4:S4"/>
  </mergeCells>
  <pageMargins left="0.78740157480314965" right="0.78740157480314965" top="0.78740157480314965"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43"/>
  <sheetViews>
    <sheetView zoomScaleNormal="100" workbookViewId="0">
      <selection activeCell="A30" sqref="A30:A31"/>
    </sheetView>
  </sheetViews>
  <sheetFormatPr baseColWidth="10" defaultColWidth="9.1640625" defaultRowHeight="13" x14ac:dyDescent="0.15"/>
  <cols>
    <col min="1" max="1" customWidth="true" style="100" width="34.6640625" collapsed="false"/>
    <col min="2" max="16" customWidth="true" style="96" width="4.83203125" collapsed="false"/>
    <col min="17" max="17" customWidth="true" style="96" width="4.5" collapsed="false"/>
    <col min="18" max="50" customWidth="true" style="96" width="4.83203125" collapsed="false"/>
    <col min="51" max="51" customWidth="true" style="96" width="5.5" collapsed="false"/>
    <col min="52" max="61" customWidth="true" style="96" width="4.83203125" collapsed="false"/>
    <col min="62" max="16384" style="96" width="9.1640625" collapsed="false"/>
  </cols>
  <sheetData>
    <row r="1" spans="1:61" s="135" customFormat="1" ht="20.25" customHeight="1" x14ac:dyDescent="0.15">
      <c r="A1" s="293" t="s">
        <v>346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row>
    <row r="2" spans="1:61" s="101" customFormat="1" ht="17.25" customHeight="1" thickBot="1" x14ac:dyDescent="0.2">
      <c r="A2" s="267" t="s">
        <v>39</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298">
        <v>2019</v>
      </c>
      <c r="BI2" s="298"/>
    </row>
    <row r="3" spans="1:61" s="100" customFormat="1" ht="17.25" customHeight="1" x14ac:dyDescent="0.15">
      <c r="A3" s="283" t="s">
        <v>207</v>
      </c>
      <c r="B3" s="297" t="s">
        <v>341</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row>
    <row r="4" spans="1:61" s="100" customFormat="1" ht="94.5" customHeight="1" x14ac:dyDescent="0.15">
      <c r="A4" s="284"/>
      <c r="B4" s="288" t="s">
        <v>319</v>
      </c>
      <c r="C4" s="288"/>
      <c r="D4" s="287" t="s">
        <v>320</v>
      </c>
      <c r="E4" s="286"/>
      <c r="F4" s="288" t="s">
        <v>315</v>
      </c>
      <c r="G4" s="288"/>
      <c r="H4" s="287" t="s">
        <v>321</v>
      </c>
      <c r="I4" s="286"/>
      <c r="J4" s="288" t="s">
        <v>343</v>
      </c>
      <c r="K4" s="288"/>
      <c r="L4" s="287" t="s">
        <v>51</v>
      </c>
      <c r="M4" s="288"/>
      <c r="N4" s="286" t="s">
        <v>322</v>
      </c>
      <c r="O4" s="287"/>
      <c r="P4" s="286" t="s">
        <v>323</v>
      </c>
      <c r="Q4" s="287"/>
      <c r="R4" s="286" t="s">
        <v>324</v>
      </c>
      <c r="S4" s="287"/>
      <c r="T4" s="286" t="s">
        <v>325</v>
      </c>
      <c r="U4" s="287"/>
      <c r="V4" s="287" t="s">
        <v>326</v>
      </c>
      <c r="W4" s="286"/>
      <c r="X4" s="288" t="s">
        <v>327</v>
      </c>
      <c r="Y4" s="288"/>
      <c r="Z4" s="286" t="s">
        <v>316</v>
      </c>
      <c r="AA4" s="287"/>
      <c r="AB4" s="286" t="s">
        <v>44</v>
      </c>
      <c r="AC4" s="287"/>
      <c r="AD4" s="286" t="s">
        <v>329</v>
      </c>
      <c r="AE4" s="287"/>
      <c r="AF4" s="286" t="s">
        <v>210</v>
      </c>
      <c r="AG4" s="287"/>
      <c r="AH4" s="286" t="s">
        <v>330</v>
      </c>
      <c r="AI4" s="287"/>
      <c r="AJ4" s="286" t="s">
        <v>331</v>
      </c>
      <c r="AK4" s="287"/>
      <c r="AL4" s="286" t="s">
        <v>317</v>
      </c>
      <c r="AM4" s="287"/>
      <c r="AN4" s="286" t="s">
        <v>332</v>
      </c>
      <c r="AO4" s="287"/>
      <c r="AP4" s="286" t="s">
        <v>333</v>
      </c>
      <c r="AQ4" s="287"/>
      <c r="AR4" s="286" t="s">
        <v>334</v>
      </c>
      <c r="AS4" s="287"/>
      <c r="AT4" s="286" t="s">
        <v>335</v>
      </c>
      <c r="AU4" s="287"/>
      <c r="AV4" s="286" t="s">
        <v>336</v>
      </c>
      <c r="AW4" s="287"/>
      <c r="AX4" s="287" t="s">
        <v>337</v>
      </c>
      <c r="AY4" s="286"/>
      <c r="AZ4" s="288" t="s">
        <v>338</v>
      </c>
      <c r="BA4" s="288"/>
      <c r="BB4" s="288" t="s">
        <v>318</v>
      </c>
      <c r="BC4" s="288"/>
      <c r="BD4" s="288" t="s">
        <v>339</v>
      </c>
      <c r="BE4" s="288"/>
      <c r="BF4" s="287" t="s">
        <v>340</v>
      </c>
      <c r="BG4" s="286"/>
      <c r="BH4" s="295" t="s">
        <v>10</v>
      </c>
      <c r="BI4" s="296"/>
    </row>
    <row r="5" spans="1:61" ht="15" customHeight="1" x14ac:dyDescent="0.15">
      <c r="A5" s="160"/>
      <c r="B5" s="103" t="s">
        <v>0</v>
      </c>
      <c r="C5" s="103" t="s">
        <v>5</v>
      </c>
      <c r="D5" s="104" t="s">
        <v>0</v>
      </c>
      <c r="E5" s="105" t="s">
        <v>5</v>
      </c>
      <c r="F5" s="103" t="s">
        <v>0</v>
      </c>
      <c r="G5" s="103" t="s">
        <v>5</v>
      </c>
      <c r="H5" s="104" t="s">
        <v>0</v>
      </c>
      <c r="I5" s="105" t="s">
        <v>5</v>
      </c>
      <c r="J5" s="103" t="s">
        <v>0</v>
      </c>
      <c r="K5" s="103" t="s">
        <v>5</v>
      </c>
      <c r="L5" s="104" t="s">
        <v>0</v>
      </c>
      <c r="M5" s="105" t="s">
        <v>5</v>
      </c>
      <c r="N5" s="103" t="s">
        <v>0</v>
      </c>
      <c r="O5" s="103" t="s">
        <v>5</v>
      </c>
      <c r="P5" s="104" t="s">
        <v>0</v>
      </c>
      <c r="Q5" s="105" t="s">
        <v>5</v>
      </c>
      <c r="R5" s="103" t="s">
        <v>0</v>
      </c>
      <c r="S5" s="103" t="s">
        <v>5</v>
      </c>
      <c r="T5" s="104" t="s">
        <v>0</v>
      </c>
      <c r="U5" s="105" t="s">
        <v>5</v>
      </c>
      <c r="V5" s="103" t="s">
        <v>0</v>
      </c>
      <c r="W5" s="103" t="s">
        <v>5</v>
      </c>
      <c r="X5" s="103" t="s">
        <v>0</v>
      </c>
      <c r="Y5" s="103" t="s">
        <v>5</v>
      </c>
      <c r="Z5" s="104" t="s">
        <v>0</v>
      </c>
      <c r="AA5" s="105" t="s">
        <v>5</v>
      </c>
      <c r="AB5" s="103" t="s">
        <v>0</v>
      </c>
      <c r="AC5" s="103" t="s">
        <v>5</v>
      </c>
      <c r="AD5" s="104" t="s">
        <v>0</v>
      </c>
      <c r="AE5" s="105" t="s">
        <v>5</v>
      </c>
      <c r="AF5" s="103" t="s">
        <v>0</v>
      </c>
      <c r="AG5" s="103" t="s">
        <v>5</v>
      </c>
      <c r="AH5" s="104" t="s">
        <v>0</v>
      </c>
      <c r="AI5" s="105" t="s">
        <v>5</v>
      </c>
      <c r="AJ5" s="103" t="s">
        <v>0</v>
      </c>
      <c r="AK5" s="103" t="s">
        <v>5</v>
      </c>
      <c r="AL5" s="104" t="s">
        <v>0</v>
      </c>
      <c r="AM5" s="105" t="s">
        <v>5</v>
      </c>
      <c r="AN5" s="103" t="s">
        <v>0</v>
      </c>
      <c r="AO5" s="103" t="s">
        <v>5</v>
      </c>
      <c r="AP5" s="104" t="s">
        <v>0</v>
      </c>
      <c r="AQ5" s="105" t="s">
        <v>5</v>
      </c>
      <c r="AR5" s="103" t="s">
        <v>0</v>
      </c>
      <c r="AS5" s="103" t="s">
        <v>5</v>
      </c>
      <c r="AT5" s="103" t="s">
        <v>0</v>
      </c>
      <c r="AU5" s="103" t="s">
        <v>5</v>
      </c>
      <c r="AV5" s="104" t="s">
        <v>0</v>
      </c>
      <c r="AW5" s="105" t="s">
        <v>5</v>
      </c>
      <c r="AX5" s="103" t="s">
        <v>0</v>
      </c>
      <c r="AY5" s="103" t="s">
        <v>5</v>
      </c>
      <c r="AZ5" s="104" t="s">
        <v>0</v>
      </c>
      <c r="BA5" s="105" t="s">
        <v>5</v>
      </c>
      <c r="BB5" s="103" t="s">
        <v>0</v>
      </c>
      <c r="BC5" s="103" t="s">
        <v>5</v>
      </c>
      <c r="BD5" s="104" t="s">
        <v>0</v>
      </c>
      <c r="BE5" s="105" t="s">
        <v>5</v>
      </c>
      <c r="BF5" s="103" t="s">
        <v>0</v>
      </c>
      <c r="BG5" s="103" t="s">
        <v>5</v>
      </c>
      <c r="BH5" s="103" t="s">
        <v>0</v>
      </c>
      <c r="BI5" s="103" t="s">
        <v>5</v>
      </c>
    </row>
    <row r="6" spans="1:61" s="124" customFormat="1" ht="13.5" customHeight="1" x14ac:dyDescent="0.15">
      <c r="A6" s="138" t="s">
        <v>1</v>
      </c>
      <c r="B6" s="161">
        <v>217</v>
      </c>
      <c r="C6" s="162"/>
      <c r="D6" s="161">
        <v>257</v>
      </c>
      <c r="E6" s="162"/>
      <c r="F6" s="161">
        <v>102</v>
      </c>
      <c r="G6" s="162"/>
      <c r="H6" s="161">
        <v>85</v>
      </c>
      <c r="I6" s="162"/>
      <c r="J6" s="161">
        <v>58</v>
      </c>
      <c r="K6" s="162"/>
      <c r="L6" s="161">
        <v>138</v>
      </c>
      <c r="M6" s="162"/>
      <c r="N6" s="161">
        <v>139</v>
      </c>
      <c r="O6" s="162"/>
      <c r="P6" s="161">
        <v>109</v>
      </c>
      <c r="Q6" s="162"/>
      <c r="R6" s="161">
        <v>101</v>
      </c>
      <c r="S6" s="162"/>
      <c r="T6" s="161">
        <v>121</v>
      </c>
      <c r="U6" s="162"/>
      <c r="V6" s="161">
        <v>110</v>
      </c>
      <c r="W6" s="162"/>
      <c r="X6" s="161">
        <v>507</v>
      </c>
      <c r="Y6" s="162"/>
      <c r="Z6" s="161">
        <v>168</v>
      </c>
      <c r="AA6" s="162"/>
      <c r="AB6" s="161">
        <v>372</v>
      </c>
      <c r="AC6" s="162"/>
      <c r="AD6" s="161">
        <v>602</v>
      </c>
      <c r="AE6" s="162"/>
      <c r="AF6" s="161">
        <v>240</v>
      </c>
      <c r="AG6" s="162"/>
      <c r="AH6" s="161">
        <v>82</v>
      </c>
      <c r="AI6" s="162"/>
      <c r="AJ6" s="161">
        <v>106</v>
      </c>
      <c r="AK6" s="162"/>
      <c r="AL6" s="161">
        <v>87</v>
      </c>
      <c r="AM6" s="162"/>
      <c r="AN6" s="161">
        <v>128</v>
      </c>
      <c r="AO6" s="162"/>
      <c r="AP6" s="161">
        <v>398</v>
      </c>
      <c r="AQ6" s="162"/>
      <c r="AR6" s="161">
        <v>141</v>
      </c>
      <c r="AS6" s="162"/>
      <c r="AT6" s="161">
        <v>195</v>
      </c>
      <c r="AU6" s="162"/>
      <c r="AV6" s="161">
        <v>112</v>
      </c>
      <c r="AW6" s="162"/>
      <c r="AX6" s="161">
        <v>96</v>
      </c>
      <c r="AY6" s="162"/>
      <c r="AZ6" s="161">
        <v>335</v>
      </c>
      <c r="BA6" s="162"/>
      <c r="BB6" s="161">
        <v>87</v>
      </c>
      <c r="BC6" s="162"/>
      <c r="BD6" s="161">
        <v>106</v>
      </c>
      <c r="BE6" s="162"/>
      <c r="BF6" s="161">
        <v>226</v>
      </c>
      <c r="BG6" s="162"/>
      <c r="BH6" s="161">
        <v>5425</v>
      </c>
      <c r="BI6" s="162"/>
    </row>
    <row r="7" spans="1:61" s="100" customFormat="1" ht="13.5" customHeight="1" x14ac:dyDescent="0.15">
      <c r="A7" s="128" t="s">
        <v>220</v>
      </c>
      <c r="B7" s="163">
        <v>13.172094744633604</v>
      </c>
      <c r="C7" s="164"/>
      <c r="D7" s="163">
        <v>13.229459659511473</v>
      </c>
      <c r="E7" s="164"/>
      <c r="F7" s="163">
        <v>7</v>
      </c>
      <c r="G7" s="164"/>
      <c r="H7" s="163">
        <v>13</v>
      </c>
      <c r="I7" s="164"/>
      <c r="J7" s="163">
        <v>3.1147298297557366</v>
      </c>
      <c r="K7" s="164"/>
      <c r="L7" s="163">
        <v>13.057364914877867</v>
      </c>
      <c r="M7" s="164"/>
      <c r="N7" s="163">
        <v>9</v>
      </c>
      <c r="O7" s="164"/>
      <c r="P7" s="163">
        <v>3</v>
      </c>
      <c r="Q7" s="164"/>
      <c r="R7" s="163">
        <v>1</v>
      </c>
      <c r="S7" s="164"/>
      <c r="T7" s="163">
        <v>8</v>
      </c>
      <c r="U7" s="164"/>
      <c r="V7" s="163">
        <v>1</v>
      </c>
      <c r="W7" s="164"/>
      <c r="X7" s="163">
        <v>24</v>
      </c>
      <c r="Y7" s="164"/>
      <c r="Z7" s="163">
        <v>13.057364914877867</v>
      </c>
      <c r="AA7" s="164"/>
      <c r="AB7" s="163">
        <v>11</v>
      </c>
      <c r="AC7" s="164"/>
      <c r="AD7" s="163">
        <v>28.172094744633604</v>
      </c>
      <c r="AE7" s="164"/>
      <c r="AF7" s="163">
        <v>40</v>
      </c>
      <c r="AG7" s="164"/>
      <c r="AH7" s="163">
        <v>8</v>
      </c>
      <c r="AI7" s="164"/>
      <c r="AJ7" s="163">
        <v>2.0573649148778683</v>
      </c>
      <c r="AK7" s="164"/>
      <c r="AL7" s="163">
        <v>9.0573649148778674</v>
      </c>
      <c r="AM7" s="164"/>
      <c r="AN7" s="163">
        <v>6.0573649148778683</v>
      </c>
      <c r="AO7" s="164"/>
      <c r="AP7" s="163">
        <v>13</v>
      </c>
      <c r="AQ7" s="164"/>
      <c r="AR7" s="163">
        <v>8.1147298297557366</v>
      </c>
      <c r="AS7" s="164"/>
      <c r="AT7" s="163">
        <v>7.0573649148778683</v>
      </c>
      <c r="AU7" s="164"/>
      <c r="AV7" s="163">
        <v>10</v>
      </c>
      <c r="AW7" s="164"/>
      <c r="AX7" s="163">
        <v>5</v>
      </c>
      <c r="AY7" s="164"/>
      <c r="AZ7" s="163">
        <v>14.057364914877867</v>
      </c>
      <c r="BA7" s="164"/>
      <c r="BB7" s="163">
        <v>10</v>
      </c>
      <c r="BC7" s="164"/>
      <c r="BD7" s="163">
        <v>6</v>
      </c>
      <c r="BE7" s="164"/>
      <c r="BF7" s="163">
        <v>12</v>
      </c>
      <c r="BG7" s="164"/>
      <c r="BH7" s="161">
        <v>311.20466321243521</v>
      </c>
      <c r="BI7" s="117"/>
    </row>
    <row r="8" spans="1:61" s="100" customFormat="1" ht="13.5" customHeight="1" x14ac:dyDescent="0.15">
      <c r="A8" s="128" t="s">
        <v>226</v>
      </c>
      <c r="B8" s="163">
        <v>174.27442635085123</v>
      </c>
      <c r="C8" s="164"/>
      <c r="D8" s="163">
        <v>200.03256846780164</v>
      </c>
      <c r="E8" s="164"/>
      <c r="F8" s="163">
        <v>83</v>
      </c>
      <c r="G8" s="164"/>
      <c r="H8" s="163">
        <v>57</v>
      </c>
      <c r="I8" s="164"/>
      <c r="J8" s="163">
        <v>41.516284233900812</v>
      </c>
      <c r="K8" s="164"/>
      <c r="L8" s="163">
        <v>102.75814211695041</v>
      </c>
      <c r="M8" s="164"/>
      <c r="N8" s="163">
        <v>111</v>
      </c>
      <c r="O8" s="164"/>
      <c r="P8" s="163">
        <v>79</v>
      </c>
      <c r="Q8" s="164"/>
      <c r="R8" s="163">
        <v>66</v>
      </c>
      <c r="S8" s="164"/>
      <c r="T8" s="163">
        <v>90</v>
      </c>
      <c r="U8" s="164"/>
      <c r="V8" s="163">
        <v>73</v>
      </c>
      <c r="W8" s="164"/>
      <c r="X8" s="163">
        <v>399</v>
      </c>
      <c r="Y8" s="164"/>
      <c r="Z8" s="163">
        <v>122.75814211695041</v>
      </c>
      <c r="AA8" s="164"/>
      <c r="AB8" s="163">
        <v>283</v>
      </c>
      <c r="AC8" s="164"/>
      <c r="AD8" s="163">
        <v>482.27442635085123</v>
      </c>
      <c r="AE8" s="164"/>
      <c r="AF8" s="163">
        <v>161</v>
      </c>
      <c r="AG8" s="164"/>
      <c r="AH8" s="163">
        <v>48</v>
      </c>
      <c r="AI8" s="164"/>
      <c r="AJ8" s="163">
        <v>79.75814211695041</v>
      </c>
      <c r="AK8" s="164"/>
      <c r="AL8" s="163">
        <v>65.75814211695041</v>
      </c>
      <c r="AM8" s="164"/>
      <c r="AN8" s="163">
        <v>96.75814211695041</v>
      </c>
      <c r="AO8" s="164"/>
      <c r="AP8" s="163">
        <v>302</v>
      </c>
      <c r="AQ8" s="164"/>
      <c r="AR8" s="163">
        <v>110.51628423390082</v>
      </c>
      <c r="AS8" s="164"/>
      <c r="AT8" s="163">
        <v>149.75814211695041</v>
      </c>
      <c r="AU8" s="164"/>
      <c r="AV8" s="163">
        <v>78</v>
      </c>
      <c r="AW8" s="164"/>
      <c r="AX8" s="163">
        <v>79</v>
      </c>
      <c r="AY8" s="164"/>
      <c r="AZ8" s="163">
        <v>268.75814211695041</v>
      </c>
      <c r="BA8" s="164"/>
      <c r="BB8" s="163">
        <v>64</v>
      </c>
      <c r="BC8" s="164"/>
      <c r="BD8" s="163">
        <v>84</v>
      </c>
      <c r="BE8" s="164"/>
      <c r="BF8" s="163">
        <v>161</v>
      </c>
      <c r="BG8" s="164"/>
      <c r="BH8" s="161">
        <v>4112.9209844559582</v>
      </c>
      <c r="BI8" s="117"/>
    </row>
    <row r="9" spans="1:61" s="112" customFormat="1" ht="13.5" customHeight="1" x14ac:dyDescent="0.15">
      <c r="A9" s="139" t="s">
        <v>4</v>
      </c>
      <c r="B9" s="165">
        <v>29.553478904515174</v>
      </c>
      <c r="C9" s="166"/>
      <c r="D9" s="165">
        <v>43.737971872686899</v>
      </c>
      <c r="E9" s="166"/>
      <c r="F9" s="165">
        <v>12</v>
      </c>
      <c r="G9" s="166"/>
      <c r="H9" s="165">
        <v>15</v>
      </c>
      <c r="I9" s="166"/>
      <c r="J9" s="165">
        <v>13.368985936343449</v>
      </c>
      <c r="K9" s="166"/>
      <c r="L9" s="165">
        <v>22.184492968171725</v>
      </c>
      <c r="M9" s="166"/>
      <c r="N9" s="165">
        <v>19</v>
      </c>
      <c r="O9" s="166"/>
      <c r="P9" s="165">
        <v>27</v>
      </c>
      <c r="Q9" s="166"/>
      <c r="R9" s="165">
        <v>34</v>
      </c>
      <c r="S9" s="166"/>
      <c r="T9" s="165">
        <v>23</v>
      </c>
      <c r="U9" s="166"/>
      <c r="V9" s="165">
        <v>36</v>
      </c>
      <c r="W9" s="166"/>
      <c r="X9" s="165">
        <v>84</v>
      </c>
      <c r="Y9" s="166"/>
      <c r="Z9" s="165">
        <v>32.184492968171725</v>
      </c>
      <c r="AA9" s="166"/>
      <c r="AB9" s="165">
        <v>78</v>
      </c>
      <c r="AC9" s="166"/>
      <c r="AD9" s="165">
        <v>91.553478904515202</v>
      </c>
      <c r="AE9" s="166"/>
      <c r="AF9" s="165">
        <v>39</v>
      </c>
      <c r="AG9" s="166"/>
      <c r="AH9" s="165">
        <v>26</v>
      </c>
      <c r="AI9" s="166"/>
      <c r="AJ9" s="165">
        <v>24.184492968171725</v>
      </c>
      <c r="AK9" s="166"/>
      <c r="AL9" s="165">
        <v>12.184492968171725</v>
      </c>
      <c r="AM9" s="166"/>
      <c r="AN9" s="165">
        <v>25.184492968171725</v>
      </c>
      <c r="AO9" s="166"/>
      <c r="AP9" s="165">
        <v>83</v>
      </c>
      <c r="AQ9" s="166"/>
      <c r="AR9" s="165">
        <v>22.368985936343449</v>
      </c>
      <c r="AS9" s="166"/>
      <c r="AT9" s="165">
        <v>38.184492968171725</v>
      </c>
      <c r="AU9" s="166"/>
      <c r="AV9" s="165">
        <v>24</v>
      </c>
      <c r="AW9" s="166"/>
      <c r="AX9" s="165">
        <v>12</v>
      </c>
      <c r="AY9" s="166"/>
      <c r="AZ9" s="165">
        <v>52.184492968171696</v>
      </c>
      <c r="BA9" s="166"/>
      <c r="BB9" s="165">
        <v>13</v>
      </c>
      <c r="BC9" s="166"/>
      <c r="BD9" s="165">
        <v>16</v>
      </c>
      <c r="BE9" s="166"/>
      <c r="BF9" s="165">
        <v>53</v>
      </c>
      <c r="BG9" s="166"/>
      <c r="BH9" s="165">
        <v>1000.874352331607</v>
      </c>
      <c r="BI9" s="162"/>
    </row>
    <row r="10" spans="1:61" ht="13.5" customHeight="1" x14ac:dyDescent="0.15">
      <c r="A10" s="140"/>
      <c r="B10" s="216"/>
      <c r="C10" s="168"/>
      <c r="D10" s="167"/>
      <c r="E10" s="168"/>
      <c r="F10" s="167"/>
      <c r="G10" s="168"/>
      <c r="H10" s="167"/>
      <c r="I10" s="168"/>
      <c r="J10" s="167"/>
      <c r="K10" s="168"/>
      <c r="L10" s="167"/>
      <c r="M10" s="168"/>
      <c r="N10" s="167"/>
      <c r="O10" s="168"/>
      <c r="P10" s="167"/>
      <c r="Q10" s="168"/>
      <c r="R10" s="167"/>
      <c r="S10" s="168"/>
      <c r="T10" s="167"/>
      <c r="U10" s="168"/>
      <c r="V10" s="167"/>
      <c r="W10" s="168"/>
      <c r="X10" s="216"/>
      <c r="Y10" s="168"/>
      <c r="Z10" s="167"/>
      <c r="AA10" s="168"/>
      <c r="AB10" s="167"/>
      <c r="AC10" s="168"/>
      <c r="AD10" s="167"/>
      <c r="AE10" s="168"/>
      <c r="AF10" s="167"/>
      <c r="AG10" s="168"/>
      <c r="AH10" s="167"/>
      <c r="AI10" s="168"/>
      <c r="AJ10" s="216"/>
      <c r="AK10" s="168"/>
      <c r="AL10" s="167"/>
      <c r="AM10" s="168"/>
      <c r="AN10" s="167"/>
      <c r="AO10" s="168"/>
      <c r="AP10" s="167"/>
      <c r="AQ10" s="168"/>
      <c r="AR10" s="167"/>
      <c r="AS10" s="168"/>
      <c r="AT10" s="167"/>
      <c r="AU10" s="168"/>
      <c r="AV10" s="167"/>
      <c r="AW10" s="168"/>
      <c r="AX10" s="167"/>
      <c r="AY10" s="168"/>
      <c r="AZ10" s="167"/>
      <c r="BA10" s="168"/>
      <c r="BB10" s="167"/>
      <c r="BC10" s="168"/>
      <c r="BD10" s="167"/>
      <c r="BE10" s="168"/>
      <c r="BF10" s="216"/>
      <c r="BG10" s="168"/>
      <c r="BH10" s="167"/>
      <c r="BI10" s="168"/>
    </row>
    <row r="11" spans="1:61" s="124" customFormat="1" ht="13.5" customHeight="1" x14ac:dyDescent="0.15">
      <c r="A11" s="141" t="s">
        <v>227</v>
      </c>
      <c r="B11" s="131">
        <v>24</v>
      </c>
      <c r="C11" s="89">
        <v>0.81208713456517245</v>
      </c>
      <c r="D11" s="131">
        <v>35</v>
      </c>
      <c r="E11" s="89">
        <v>0.80022000338466748</v>
      </c>
      <c r="F11" s="131">
        <v>5</v>
      </c>
      <c r="G11" s="89">
        <v>0.41666666666666669</v>
      </c>
      <c r="H11" s="131">
        <v>10</v>
      </c>
      <c r="I11" s="89">
        <v>0.66666666666666663</v>
      </c>
      <c r="J11" s="131">
        <v>10</v>
      </c>
      <c r="K11" s="89">
        <v>0.74799988926722583</v>
      </c>
      <c r="L11" s="131">
        <v>18</v>
      </c>
      <c r="M11" s="89">
        <v>0.81137757017141432</v>
      </c>
      <c r="N11" s="131">
        <v>13</v>
      </c>
      <c r="O11" s="89">
        <v>0.68421052631578949</v>
      </c>
      <c r="P11" s="131">
        <v>20</v>
      </c>
      <c r="Q11" s="89">
        <v>0.7407407407407407</v>
      </c>
      <c r="R11" s="131">
        <v>22</v>
      </c>
      <c r="S11" s="89">
        <v>0.6470588235294118</v>
      </c>
      <c r="T11" s="131">
        <v>16</v>
      </c>
      <c r="U11" s="89">
        <v>0.69565217391304346</v>
      </c>
      <c r="V11" s="131">
        <v>25</v>
      </c>
      <c r="W11" s="89">
        <v>0.69444444444444442</v>
      </c>
      <c r="X11" s="131">
        <v>65</v>
      </c>
      <c r="Y11" s="89">
        <v>0.77380952380952384</v>
      </c>
      <c r="Z11" s="131">
        <v>24</v>
      </c>
      <c r="AA11" s="89">
        <v>0.74570073307460116</v>
      </c>
      <c r="AB11" s="131">
        <v>46</v>
      </c>
      <c r="AC11" s="89">
        <v>0.58974358974358976</v>
      </c>
      <c r="AD11" s="131">
        <v>56</v>
      </c>
      <c r="AE11" s="89">
        <v>0.61166435912724459</v>
      </c>
      <c r="AF11" s="131">
        <v>25</v>
      </c>
      <c r="AG11" s="89">
        <v>0.64102564102564108</v>
      </c>
      <c r="AH11" s="131">
        <v>14</v>
      </c>
      <c r="AI11" s="89">
        <v>0.53846153846153844</v>
      </c>
      <c r="AJ11" s="131">
        <v>19</v>
      </c>
      <c r="AK11" s="89">
        <v>0.78562738631755336</v>
      </c>
      <c r="AL11" s="131">
        <v>10</v>
      </c>
      <c r="AM11" s="89">
        <v>0.82071531627306549</v>
      </c>
      <c r="AN11" s="131">
        <v>16</v>
      </c>
      <c r="AO11" s="89">
        <v>0.63531157924127646</v>
      </c>
      <c r="AP11" s="131">
        <v>54</v>
      </c>
      <c r="AQ11" s="89">
        <v>0.6506024096385542</v>
      </c>
      <c r="AR11" s="131">
        <v>11</v>
      </c>
      <c r="AS11" s="89">
        <v>0.4917522873546103</v>
      </c>
      <c r="AT11" s="131">
        <v>21</v>
      </c>
      <c r="AU11" s="89">
        <v>0.54996147303839615</v>
      </c>
      <c r="AV11" s="131">
        <v>13</v>
      </c>
      <c r="AW11" s="89">
        <v>0.54166666666666663</v>
      </c>
      <c r="AX11" s="131">
        <v>12</v>
      </c>
      <c r="AY11" s="89">
        <v>1</v>
      </c>
      <c r="AZ11" s="131">
        <v>32</v>
      </c>
      <c r="BA11" s="89">
        <v>0.61320898565628301</v>
      </c>
      <c r="BB11" s="131">
        <v>8</v>
      </c>
      <c r="BC11" s="89">
        <v>0.61538461538461542</v>
      </c>
      <c r="BD11" s="131">
        <v>10</v>
      </c>
      <c r="BE11" s="89">
        <v>0.625</v>
      </c>
      <c r="BF11" s="131">
        <v>41</v>
      </c>
      <c r="BG11" s="89">
        <v>0.77358490566037741</v>
      </c>
      <c r="BH11" s="161">
        <v>675</v>
      </c>
      <c r="BI11" s="89">
        <v>0.67441032775746534</v>
      </c>
    </row>
    <row r="12" spans="1:61" s="100" customFormat="1" ht="13.5" customHeight="1" x14ac:dyDescent="0.15">
      <c r="A12" s="140" t="s">
        <v>228</v>
      </c>
      <c r="B12" s="132">
        <v>24</v>
      </c>
      <c r="C12" s="91">
        <v>0.81208713456517245</v>
      </c>
      <c r="D12" s="132">
        <v>35</v>
      </c>
      <c r="E12" s="91">
        <v>0.80022000338466748</v>
      </c>
      <c r="F12" s="132">
        <v>5</v>
      </c>
      <c r="G12" s="91">
        <v>0.41666666666666669</v>
      </c>
      <c r="H12" s="132">
        <v>10</v>
      </c>
      <c r="I12" s="91">
        <v>0.66666666666666663</v>
      </c>
      <c r="J12" s="132">
        <v>10</v>
      </c>
      <c r="K12" s="91">
        <v>0.74799988926722583</v>
      </c>
      <c r="L12" s="132">
        <v>17</v>
      </c>
      <c r="M12" s="91">
        <v>0.76630103849522457</v>
      </c>
      <c r="N12" s="132">
        <v>13</v>
      </c>
      <c r="O12" s="91">
        <v>0.68421052631578949</v>
      </c>
      <c r="P12" s="132">
        <v>20</v>
      </c>
      <c r="Q12" s="91">
        <v>0.7407407407407407</v>
      </c>
      <c r="R12" s="132">
        <v>22</v>
      </c>
      <c r="S12" s="91">
        <v>0.6470588235294118</v>
      </c>
      <c r="T12" s="132">
        <v>16</v>
      </c>
      <c r="U12" s="91">
        <v>0.69565217391304346</v>
      </c>
      <c r="V12" s="132">
        <v>24</v>
      </c>
      <c r="W12" s="91">
        <v>0.66666666666666663</v>
      </c>
      <c r="X12" s="132">
        <v>64</v>
      </c>
      <c r="Y12" s="91">
        <v>0.76190476190476186</v>
      </c>
      <c r="Z12" s="132">
        <v>24</v>
      </c>
      <c r="AA12" s="91">
        <v>0.74570073307460116</v>
      </c>
      <c r="AB12" s="132">
        <v>45</v>
      </c>
      <c r="AC12" s="91">
        <v>0.57692307692307687</v>
      </c>
      <c r="AD12" s="132">
        <v>56</v>
      </c>
      <c r="AE12" s="91">
        <v>0.61166435912724459</v>
      </c>
      <c r="AF12" s="132">
        <v>25</v>
      </c>
      <c r="AG12" s="91">
        <v>0.64102564102564108</v>
      </c>
      <c r="AH12" s="132">
        <v>14</v>
      </c>
      <c r="AI12" s="91">
        <v>0.53846153846153844</v>
      </c>
      <c r="AJ12" s="132">
        <v>19</v>
      </c>
      <c r="AK12" s="91">
        <v>0.78562738631755336</v>
      </c>
      <c r="AL12" s="132">
        <v>10</v>
      </c>
      <c r="AM12" s="91">
        <v>0.82071531627306549</v>
      </c>
      <c r="AN12" s="132">
        <v>16</v>
      </c>
      <c r="AO12" s="91">
        <v>0.63531157924127646</v>
      </c>
      <c r="AP12" s="132">
        <v>54</v>
      </c>
      <c r="AQ12" s="91">
        <v>0.6506024096385542</v>
      </c>
      <c r="AR12" s="132">
        <v>11</v>
      </c>
      <c r="AS12" s="91">
        <v>0.4917522873546103</v>
      </c>
      <c r="AT12" s="132">
        <v>21</v>
      </c>
      <c r="AU12" s="91">
        <v>0.54996147303839615</v>
      </c>
      <c r="AV12" s="132">
        <v>13</v>
      </c>
      <c r="AW12" s="91">
        <v>0.54166666666666663</v>
      </c>
      <c r="AX12" s="132">
        <v>12</v>
      </c>
      <c r="AY12" s="91">
        <v>1</v>
      </c>
      <c r="AZ12" s="132">
        <v>31</v>
      </c>
      <c r="BA12" s="91">
        <v>0.5940462048545242</v>
      </c>
      <c r="BB12" s="132">
        <v>8</v>
      </c>
      <c r="BC12" s="91">
        <v>0.61538461538461542</v>
      </c>
      <c r="BD12" s="132">
        <v>10</v>
      </c>
      <c r="BE12" s="91">
        <v>0.625</v>
      </c>
      <c r="BF12" s="132">
        <v>41</v>
      </c>
      <c r="BG12" s="91">
        <v>0.77358490566037741</v>
      </c>
      <c r="BH12" s="169">
        <v>670</v>
      </c>
      <c r="BI12" s="91">
        <v>0.66941469570000267</v>
      </c>
    </row>
    <row r="13" spans="1:61" s="122" customFormat="1" ht="13.5" customHeight="1" x14ac:dyDescent="0.15">
      <c r="A13" s="120" t="s">
        <v>229</v>
      </c>
      <c r="B13" s="55">
        <v>22</v>
      </c>
      <c r="C13" s="91">
        <v>0.74441320668474142</v>
      </c>
      <c r="D13" s="55">
        <v>35</v>
      </c>
      <c r="E13" s="91">
        <v>0.80022000338466748</v>
      </c>
      <c r="F13" s="55">
        <v>5</v>
      </c>
      <c r="G13" s="91">
        <v>0.41666666666666669</v>
      </c>
      <c r="H13" s="55">
        <v>9</v>
      </c>
      <c r="I13" s="91">
        <v>0.6</v>
      </c>
      <c r="J13" s="55">
        <v>9</v>
      </c>
      <c r="K13" s="91">
        <v>0.67319990034050325</v>
      </c>
      <c r="L13" s="55">
        <v>16</v>
      </c>
      <c r="M13" s="91">
        <v>0.72122450681903494</v>
      </c>
      <c r="N13" s="55">
        <v>11</v>
      </c>
      <c r="O13" s="91">
        <v>0.57894736842105265</v>
      </c>
      <c r="P13" s="55">
        <v>17</v>
      </c>
      <c r="Q13" s="91">
        <v>0.62962962962962965</v>
      </c>
      <c r="R13" s="55">
        <v>20</v>
      </c>
      <c r="S13" s="91">
        <v>0.58823529411764708</v>
      </c>
      <c r="T13" s="55">
        <v>15</v>
      </c>
      <c r="U13" s="91">
        <v>0.65217391304347827</v>
      </c>
      <c r="V13" s="55">
        <v>15</v>
      </c>
      <c r="W13" s="91">
        <v>0.41666666666666669</v>
      </c>
      <c r="X13" s="55">
        <v>59</v>
      </c>
      <c r="Y13" s="91">
        <v>0.70238095238095233</v>
      </c>
      <c r="Z13" s="55">
        <v>21</v>
      </c>
      <c r="AA13" s="91">
        <v>0.652488141440276</v>
      </c>
      <c r="AB13" s="55">
        <v>42</v>
      </c>
      <c r="AC13" s="91">
        <v>0.53846153846153844</v>
      </c>
      <c r="AD13" s="55">
        <v>53</v>
      </c>
      <c r="AE13" s="91">
        <v>0.57889662560257082</v>
      </c>
      <c r="AF13" s="55">
        <v>25</v>
      </c>
      <c r="AG13" s="91">
        <v>0.64102564102564108</v>
      </c>
      <c r="AH13" s="55">
        <v>12</v>
      </c>
      <c r="AI13" s="91">
        <v>0.46153846153846156</v>
      </c>
      <c r="AJ13" s="55">
        <v>19</v>
      </c>
      <c r="AK13" s="91">
        <v>0.78562738631755336</v>
      </c>
      <c r="AL13" s="55">
        <v>9</v>
      </c>
      <c r="AM13" s="91">
        <v>0.73864378464575897</v>
      </c>
      <c r="AN13" s="55">
        <v>15</v>
      </c>
      <c r="AO13" s="91">
        <v>0.59560460553869665</v>
      </c>
      <c r="AP13" s="55">
        <v>38</v>
      </c>
      <c r="AQ13" s="91">
        <v>0.45783132530120479</v>
      </c>
      <c r="AR13" s="55">
        <v>9</v>
      </c>
      <c r="AS13" s="91">
        <v>0.40234278056286293</v>
      </c>
      <c r="AT13" s="55">
        <v>20</v>
      </c>
      <c r="AU13" s="91">
        <v>0.5237728314651392</v>
      </c>
      <c r="AV13" s="55">
        <v>12</v>
      </c>
      <c r="AW13" s="91">
        <v>0.5</v>
      </c>
      <c r="AX13" s="55">
        <v>8</v>
      </c>
      <c r="AY13" s="91">
        <v>0.66666666666666663</v>
      </c>
      <c r="AZ13" s="55">
        <v>26</v>
      </c>
      <c r="BA13" s="91">
        <v>0.49823230084572995</v>
      </c>
      <c r="BB13" s="55">
        <v>8</v>
      </c>
      <c r="BC13" s="91">
        <v>0.61538461538461542</v>
      </c>
      <c r="BD13" s="55">
        <v>9</v>
      </c>
      <c r="BE13" s="91">
        <v>0.5625</v>
      </c>
      <c r="BF13" s="55">
        <v>39</v>
      </c>
      <c r="BG13" s="91">
        <v>0.73584905660377353</v>
      </c>
      <c r="BH13" s="169">
        <v>598</v>
      </c>
      <c r="BI13" s="91">
        <v>0.59747759407253975</v>
      </c>
    </row>
    <row r="14" spans="1:61" ht="13.5" customHeight="1" x14ac:dyDescent="0.15">
      <c r="A14" s="142"/>
      <c r="B14" s="93"/>
      <c r="C14" s="91"/>
      <c r="D14" s="87"/>
      <c r="E14" s="91"/>
      <c r="F14" s="87"/>
      <c r="G14" s="91"/>
      <c r="H14" s="87"/>
      <c r="I14" s="91"/>
      <c r="J14" s="87"/>
      <c r="K14" s="91"/>
      <c r="L14" s="87"/>
      <c r="M14" s="91"/>
      <c r="N14" s="87"/>
      <c r="O14" s="91"/>
      <c r="P14" s="87"/>
      <c r="Q14" s="91"/>
      <c r="R14" s="87"/>
      <c r="S14" s="91"/>
      <c r="T14" s="87"/>
      <c r="U14" s="91"/>
      <c r="V14" s="87"/>
      <c r="W14" s="91"/>
      <c r="X14" s="93"/>
      <c r="Y14" s="91"/>
      <c r="Z14" s="87"/>
      <c r="AA14" s="91"/>
      <c r="AB14" s="87"/>
      <c r="AC14" s="91"/>
      <c r="AD14" s="87"/>
      <c r="AE14" s="91"/>
      <c r="AF14" s="87"/>
      <c r="AG14" s="91"/>
      <c r="AH14" s="87"/>
      <c r="AI14" s="91"/>
      <c r="AJ14" s="93"/>
      <c r="AK14" s="91"/>
      <c r="AL14" s="87"/>
      <c r="AM14" s="91"/>
      <c r="AN14" s="87"/>
      <c r="AO14" s="91"/>
      <c r="AP14" s="87"/>
      <c r="AQ14" s="91"/>
      <c r="AR14" s="87"/>
      <c r="AS14" s="91"/>
      <c r="AT14" s="87"/>
      <c r="AU14" s="91"/>
      <c r="AV14" s="87"/>
      <c r="AW14" s="91"/>
      <c r="AX14" s="87"/>
      <c r="AY14" s="91"/>
      <c r="AZ14" s="87"/>
      <c r="BA14" s="91"/>
      <c r="BB14" s="87"/>
      <c r="BC14" s="91"/>
      <c r="BD14" s="87"/>
      <c r="BE14" s="91"/>
      <c r="BF14" s="93"/>
      <c r="BG14" s="91"/>
      <c r="BH14" s="167"/>
      <c r="BI14" s="91"/>
    </row>
    <row r="15" spans="1:61" s="211" customFormat="1" ht="13.5" customHeight="1" x14ac:dyDescent="0.15">
      <c r="A15" s="217" t="s">
        <v>7</v>
      </c>
      <c r="B15" s="213">
        <v>5.553478904515174</v>
      </c>
      <c r="C15" s="214">
        <v>0.18791286543482752</v>
      </c>
      <c r="D15" s="213">
        <v>8.7379718726868987</v>
      </c>
      <c r="E15" s="214">
        <v>0.19977999661533255</v>
      </c>
      <c r="F15" s="213">
        <v>7</v>
      </c>
      <c r="G15" s="214">
        <v>0.58333333333333337</v>
      </c>
      <c r="H15" s="213">
        <v>5</v>
      </c>
      <c r="I15" s="214">
        <v>0.33333333333333331</v>
      </c>
      <c r="J15" s="213">
        <v>3.3689859363434493</v>
      </c>
      <c r="K15" s="214">
        <v>0.25200011073277412</v>
      </c>
      <c r="L15" s="213">
        <v>4.1844929681717247</v>
      </c>
      <c r="M15" s="214">
        <v>0.18862242982858574</v>
      </c>
      <c r="N15" s="213">
        <v>6</v>
      </c>
      <c r="O15" s="214">
        <v>0.31578947368421051</v>
      </c>
      <c r="P15" s="213">
        <v>7</v>
      </c>
      <c r="Q15" s="214">
        <v>0.25925925925925924</v>
      </c>
      <c r="R15" s="213">
        <v>12</v>
      </c>
      <c r="S15" s="214">
        <v>0.35294117647058826</v>
      </c>
      <c r="T15" s="213">
        <v>7</v>
      </c>
      <c r="U15" s="214">
        <v>0.30434782608695654</v>
      </c>
      <c r="V15" s="213">
        <v>11</v>
      </c>
      <c r="W15" s="214">
        <v>0.30555555555555558</v>
      </c>
      <c r="X15" s="213">
        <v>19</v>
      </c>
      <c r="Y15" s="214">
        <v>0.22619047619047619</v>
      </c>
      <c r="Z15" s="213">
        <v>8.1844929681717247</v>
      </c>
      <c r="AA15" s="214">
        <v>0.25429926692539889</v>
      </c>
      <c r="AB15" s="213">
        <v>32</v>
      </c>
      <c r="AC15" s="214">
        <v>0.41025641025641024</v>
      </c>
      <c r="AD15" s="213">
        <v>35.553478904515174</v>
      </c>
      <c r="AE15" s="214">
        <v>0.38833564087275507</v>
      </c>
      <c r="AF15" s="213">
        <v>14</v>
      </c>
      <c r="AG15" s="214">
        <v>0.35897435897435898</v>
      </c>
      <c r="AH15" s="213">
        <v>12</v>
      </c>
      <c r="AI15" s="214">
        <v>0.46153846153846156</v>
      </c>
      <c r="AJ15" s="213">
        <v>5.1844929681717247</v>
      </c>
      <c r="AK15" s="214">
        <v>0.21437261368244664</v>
      </c>
      <c r="AL15" s="213">
        <v>2.1844929681717247</v>
      </c>
      <c r="AM15" s="214">
        <v>0.17928468372693446</v>
      </c>
      <c r="AN15" s="213">
        <v>9.1844929681717247</v>
      </c>
      <c r="AO15" s="214">
        <v>0.36468842075872354</v>
      </c>
      <c r="AP15" s="213">
        <v>29</v>
      </c>
      <c r="AQ15" s="214">
        <v>0.3493975903614458</v>
      </c>
      <c r="AR15" s="213">
        <v>11.368985936343449</v>
      </c>
      <c r="AS15" s="214">
        <v>0.5082477126453897</v>
      </c>
      <c r="AT15" s="213">
        <v>17.184492968171725</v>
      </c>
      <c r="AU15" s="214">
        <v>0.4500385269616039</v>
      </c>
      <c r="AV15" s="213">
        <v>11</v>
      </c>
      <c r="AW15" s="214">
        <v>0.45833333333333331</v>
      </c>
      <c r="AX15" s="213">
        <v>0</v>
      </c>
      <c r="AY15" s="214">
        <v>0</v>
      </c>
      <c r="AZ15" s="213">
        <v>20.184492968171725</v>
      </c>
      <c r="BA15" s="214">
        <v>0.38679101434371754</v>
      </c>
      <c r="BB15" s="213">
        <v>5</v>
      </c>
      <c r="BC15" s="214">
        <v>0.38461538461538464</v>
      </c>
      <c r="BD15" s="213">
        <v>6</v>
      </c>
      <c r="BE15" s="214">
        <v>0.375</v>
      </c>
      <c r="BF15" s="213">
        <v>12</v>
      </c>
      <c r="BG15" s="214">
        <v>0.22641509433962265</v>
      </c>
      <c r="BH15" s="218">
        <v>325.87435233160619</v>
      </c>
      <c r="BI15" s="214">
        <v>0.32558967224253377</v>
      </c>
    </row>
    <row r="16" spans="1:61" s="116" customFormat="1" ht="13.5" customHeight="1" x14ac:dyDescent="0.15">
      <c r="A16" s="143" t="s">
        <v>129</v>
      </c>
      <c r="B16" s="132">
        <v>0</v>
      </c>
      <c r="C16" s="91">
        <v>0</v>
      </c>
      <c r="D16" s="132">
        <v>0</v>
      </c>
      <c r="E16" s="91">
        <v>0</v>
      </c>
      <c r="F16" s="132">
        <v>1</v>
      </c>
      <c r="G16" s="91">
        <v>8.3333333333333329E-2</v>
      </c>
      <c r="H16" s="132">
        <v>0</v>
      </c>
      <c r="I16" s="91">
        <v>0</v>
      </c>
      <c r="J16" s="132">
        <v>1</v>
      </c>
      <c r="K16" s="91">
        <v>7.4799988926722585E-2</v>
      </c>
      <c r="L16" s="132">
        <v>0</v>
      </c>
      <c r="M16" s="91">
        <v>0</v>
      </c>
      <c r="N16" s="132">
        <v>2</v>
      </c>
      <c r="O16" s="91">
        <v>0.10526315789473684</v>
      </c>
      <c r="P16" s="132">
        <v>1</v>
      </c>
      <c r="Q16" s="91">
        <v>3.7037037037037035E-2</v>
      </c>
      <c r="R16" s="132">
        <v>1</v>
      </c>
      <c r="S16" s="91">
        <v>2.9411764705882353E-2</v>
      </c>
      <c r="T16" s="132">
        <v>1</v>
      </c>
      <c r="U16" s="91">
        <v>4.3478260869565216E-2</v>
      </c>
      <c r="V16" s="132">
        <v>1</v>
      </c>
      <c r="W16" s="91">
        <v>2.7777777777777776E-2</v>
      </c>
      <c r="X16" s="132">
        <v>0</v>
      </c>
      <c r="Y16" s="91">
        <v>0</v>
      </c>
      <c r="Z16" s="132">
        <v>0</v>
      </c>
      <c r="AA16" s="91">
        <v>0</v>
      </c>
      <c r="AB16" s="132">
        <v>6</v>
      </c>
      <c r="AC16" s="91">
        <v>7.6923076923076927E-2</v>
      </c>
      <c r="AD16" s="132">
        <v>10</v>
      </c>
      <c r="AE16" s="91">
        <v>0.1092257784155794</v>
      </c>
      <c r="AF16" s="132">
        <v>2</v>
      </c>
      <c r="AG16" s="91">
        <v>5.128205128205128E-2</v>
      </c>
      <c r="AH16" s="132">
        <v>0</v>
      </c>
      <c r="AI16" s="91">
        <v>0</v>
      </c>
      <c r="AJ16" s="132">
        <v>0</v>
      </c>
      <c r="AK16" s="91">
        <v>0</v>
      </c>
      <c r="AL16" s="132">
        <v>0</v>
      </c>
      <c r="AM16" s="91">
        <v>0</v>
      </c>
      <c r="AN16" s="132">
        <v>0</v>
      </c>
      <c r="AO16" s="91">
        <v>0</v>
      </c>
      <c r="AP16" s="132">
        <v>1</v>
      </c>
      <c r="AQ16" s="91">
        <v>1.2048192771084338E-2</v>
      </c>
      <c r="AR16" s="132">
        <v>0</v>
      </c>
      <c r="AS16" s="91">
        <v>0</v>
      </c>
      <c r="AT16" s="132">
        <v>2</v>
      </c>
      <c r="AU16" s="91">
        <v>5.2377283146513916E-2</v>
      </c>
      <c r="AV16" s="132">
        <v>2</v>
      </c>
      <c r="AW16" s="91">
        <v>8.3333333333333329E-2</v>
      </c>
      <c r="AX16" s="132">
        <v>0</v>
      </c>
      <c r="AY16" s="91">
        <v>0</v>
      </c>
      <c r="AZ16" s="132">
        <v>2</v>
      </c>
      <c r="BA16" s="91">
        <v>3.8325561603517688E-2</v>
      </c>
      <c r="BB16" s="132">
        <v>0</v>
      </c>
      <c r="BC16" s="91">
        <v>0</v>
      </c>
      <c r="BD16" s="132">
        <v>0</v>
      </c>
      <c r="BE16" s="91">
        <v>0</v>
      </c>
      <c r="BF16" s="132">
        <v>0</v>
      </c>
      <c r="BG16" s="91">
        <v>0</v>
      </c>
      <c r="BH16" s="132">
        <v>33</v>
      </c>
      <c r="BI16" s="91">
        <v>3.2971171579253861E-2</v>
      </c>
    </row>
    <row r="17" spans="1:63" s="116" customFormat="1" ht="14" x14ac:dyDescent="0.15">
      <c r="A17" s="143" t="s">
        <v>128</v>
      </c>
      <c r="B17" s="132">
        <v>3</v>
      </c>
      <c r="C17" s="91">
        <v>0.10151089182064656</v>
      </c>
      <c r="D17" s="132">
        <v>3</v>
      </c>
      <c r="E17" s="91">
        <v>6.8590286004400064E-2</v>
      </c>
      <c r="F17" s="132">
        <v>0</v>
      </c>
      <c r="G17" s="91">
        <v>0</v>
      </c>
      <c r="H17" s="132">
        <v>0</v>
      </c>
      <c r="I17" s="91">
        <v>0</v>
      </c>
      <c r="J17" s="132">
        <v>2</v>
      </c>
      <c r="K17" s="91">
        <v>0.14959997785344517</v>
      </c>
      <c r="L17" s="132">
        <v>1</v>
      </c>
      <c r="M17" s="91">
        <v>4.5076531676189684E-2</v>
      </c>
      <c r="N17" s="132">
        <v>0</v>
      </c>
      <c r="O17" s="91">
        <v>0</v>
      </c>
      <c r="P17" s="132">
        <v>0</v>
      </c>
      <c r="Q17" s="91">
        <v>0</v>
      </c>
      <c r="R17" s="132">
        <v>0</v>
      </c>
      <c r="S17" s="91">
        <v>0</v>
      </c>
      <c r="T17" s="132">
        <v>0</v>
      </c>
      <c r="U17" s="91">
        <v>0</v>
      </c>
      <c r="V17" s="132">
        <v>0</v>
      </c>
      <c r="W17" s="91">
        <v>0</v>
      </c>
      <c r="X17" s="132">
        <v>0</v>
      </c>
      <c r="Y17" s="91">
        <v>0</v>
      </c>
      <c r="Z17" s="132">
        <v>1</v>
      </c>
      <c r="AA17" s="91">
        <v>3.1070863878108378E-2</v>
      </c>
      <c r="AB17" s="132">
        <v>0</v>
      </c>
      <c r="AC17" s="91">
        <v>0</v>
      </c>
      <c r="AD17" s="132">
        <v>3</v>
      </c>
      <c r="AE17" s="91">
        <v>3.2767733524673819E-2</v>
      </c>
      <c r="AF17" s="132">
        <v>0</v>
      </c>
      <c r="AG17" s="91">
        <v>0</v>
      </c>
      <c r="AH17" s="132">
        <v>0</v>
      </c>
      <c r="AI17" s="91">
        <v>0</v>
      </c>
      <c r="AJ17" s="132">
        <v>1</v>
      </c>
      <c r="AK17" s="91">
        <v>4.134880980618702E-2</v>
      </c>
      <c r="AL17" s="132">
        <v>0</v>
      </c>
      <c r="AM17" s="91">
        <v>0</v>
      </c>
      <c r="AN17" s="132">
        <v>0</v>
      </c>
      <c r="AO17" s="91">
        <v>0</v>
      </c>
      <c r="AP17" s="132">
        <v>0</v>
      </c>
      <c r="AQ17" s="91">
        <v>0</v>
      </c>
      <c r="AR17" s="132">
        <v>1</v>
      </c>
      <c r="AS17" s="91">
        <v>4.470475339587366E-2</v>
      </c>
      <c r="AT17" s="132">
        <v>1</v>
      </c>
      <c r="AU17" s="91">
        <v>2.6188641573256958E-2</v>
      </c>
      <c r="AV17" s="132">
        <v>0</v>
      </c>
      <c r="AW17" s="91">
        <v>0</v>
      </c>
      <c r="AX17" s="132">
        <v>0</v>
      </c>
      <c r="AY17" s="91">
        <v>0</v>
      </c>
      <c r="AZ17" s="132">
        <v>1</v>
      </c>
      <c r="BA17" s="91">
        <v>1.9162780801758844E-2</v>
      </c>
      <c r="BB17" s="132">
        <v>0</v>
      </c>
      <c r="BC17" s="91">
        <v>0</v>
      </c>
      <c r="BD17" s="132">
        <v>0</v>
      </c>
      <c r="BE17" s="91">
        <v>0</v>
      </c>
      <c r="BF17" s="132">
        <v>0</v>
      </c>
      <c r="BG17" s="91">
        <v>0</v>
      </c>
      <c r="BH17" s="132">
        <v>17</v>
      </c>
      <c r="BI17" s="91">
        <v>1.6985148995373203E-2</v>
      </c>
    </row>
    <row r="18" spans="1:63" s="116" customFormat="1" ht="14" x14ac:dyDescent="0.15">
      <c r="A18" s="143" t="s">
        <v>127</v>
      </c>
      <c r="B18" s="133">
        <v>4</v>
      </c>
      <c r="C18" s="91">
        <v>0.13534785576086208</v>
      </c>
      <c r="D18" s="133">
        <v>8</v>
      </c>
      <c r="E18" s="91">
        <v>0.18290742934506685</v>
      </c>
      <c r="F18" s="133">
        <v>6</v>
      </c>
      <c r="G18" s="91">
        <v>0.5</v>
      </c>
      <c r="H18" s="133">
        <v>5</v>
      </c>
      <c r="I18" s="91">
        <v>0.33333333333333331</v>
      </c>
      <c r="J18" s="133">
        <v>2</v>
      </c>
      <c r="K18" s="91">
        <v>0.14959997785344517</v>
      </c>
      <c r="L18" s="133">
        <v>4</v>
      </c>
      <c r="M18" s="91">
        <v>0.18030612670475873</v>
      </c>
      <c r="N18" s="133">
        <v>4</v>
      </c>
      <c r="O18" s="91">
        <v>0.21052631578947367</v>
      </c>
      <c r="P18" s="133">
        <v>6</v>
      </c>
      <c r="Q18" s="91">
        <v>0.22222222222222221</v>
      </c>
      <c r="R18" s="133">
        <v>11</v>
      </c>
      <c r="S18" s="91">
        <v>0.3235294117647059</v>
      </c>
      <c r="T18" s="133">
        <v>5</v>
      </c>
      <c r="U18" s="91">
        <v>0.21739130434782608</v>
      </c>
      <c r="V18" s="133">
        <v>10</v>
      </c>
      <c r="W18" s="91">
        <v>0.27777777777777779</v>
      </c>
      <c r="X18" s="133">
        <v>16</v>
      </c>
      <c r="Y18" s="91">
        <v>0.19047619047619047</v>
      </c>
      <c r="Z18" s="133">
        <v>7</v>
      </c>
      <c r="AA18" s="91">
        <v>0.21749604714675866</v>
      </c>
      <c r="AB18" s="133">
        <v>25</v>
      </c>
      <c r="AC18" s="91">
        <v>0.32051282051282054</v>
      </c>
      <c r="AD18" s="133">
        <v>21</v>
      </c>
      <c r="AE18" s="91">
        <v>0.22937413467271672</v>
      </c>
      <c r="AF18" s="133">
        <v>10</v>
      </c>
      <c r="AG18" s="91">
        <v>0.25641025641025639</v>
      </c>
      <c r="AH18" s="133">
        <v>12</v>
      </c>
      <c r="AI18" s="91">
        <v>0.46153846153846156</v>
      </c>
      <c r="AJ18" s="133">
        <v>5</v>
      </c>
      <c r="AK18" s="91">
        <v>0.2067440490309351</v>
      </c>
      <c r="AL18" s="133">
        <v>2</v>
      </c>
      <c r="AM18" s="91">
        <v>0.16414306325461311</v>
      </c>
      <c r="AN18" s="133">
        <v>9</v>
      </c>
      <c r="AO18" s="91">
        <v>0.35736276332321798</v>
      </c>
      <c r="AP18" s="133">
        <v>26</v>
      </c>
      <c r="AQ18" s="91">
        <v>0.31325301204819278</v>
      </c>
      <c r="AR18" s="133">
        <v>10</v>
      </c>
      <c r="AS18" s="91">
        <v>0.44704753395873664</v>
      </c>
      <c r="AT18" s="133">
        <v>13</v>
      </c>
      <c r="AU18" s="91">
        <v>0.34045234045234046</v>
      </c>
      <c r="AV18" s="133">
        <v>9</v>
      </c>
      <c r="AW18" s="91">
        <v>0.375</v>
      </c>
      <c r="AX18" s="133">
        <v>0</v>
      </c>
      <c r="AY18" s="91">
        <v>0</v>
      </c>
      <c r="AZ18" s="133">
        <v>15</v>
      </c>
      <c r="BA18" s="91">
        <v>0.28744171202638269</v>
      </c>
      <c r="BB18" s="133">
        <v>4</v>
      </c>
      <c r="BC18" s="91">
        <v>0.30769230769230771</v>
      </c>
      <c r="BD18" s="133">
        <v>6</v>
      </c>
      <c r="BE18" s="91">
        <v>0.375</v>
      </c>
      <c r="BF18" s="133">
        <v>10</v>
      </c>
      <c r="BG18" s="91">
        <v>0.18867924528301888</v>
      </c>
      <c r="BH18" s="132">
        <v>265</v>
      </c>
      <c r="BI18" s="91">
        <v>0.26476849904552346</v>
      </c>
    </row>
    <row r="19" spans="1:63" s="116" customFormat="1" ht="13.5" customHeight="1" x14ac:dyDescent="0.15">
      <c r="A19" s="143" t="s">
        <v>215</v>
      </c>
      <c r="B19" s="133">
        <v>1</v>
      </c>
      <c r="C19" s="91">
        <v>3.3836963940215521E-2</v>
      </c>
      <c r="D19" s="133">
        <v>0</v>
      </c>
      <c r="E19" s="91">
        <v>0</v>
      </c>
      <c r="F19" s="133">
        <v>0</v>
      </c>
      <c r="G19" s="91">
        <v>0</v>
      </c>
      <c r="H19" s="133">
        <v>0</v>
      </c>
      <c r="I19" s="91">
        <v>0</v>
      </c>
      <c r="J19" s="133">
        <v>0</v>
      </c>
      <c r="K19" s="91">
        <v>0</v>
      </c>
      <c r="L19" s="133">
        <v>0</v>
      </c>
      <c r="M19" s="91">
        <v>0</v>
      </c>
      <c r="N19" s="133">
        <v>0</v>
      </c>
      <c r="O19" s="91">
        <v>0</v>
      </c>
      <c r="P19" s="133">
        <v>0</v>
      </c>
      <c r="Q19" s="91">
        <v>0</v>
      </c>
      <c r="R19" s="133">
        <v>0</v>
      </c>
      <c r="S19" s="91">
        <v>0</v>
      </c>
      <c r="T19" s="133">
        <v>1</v>
      </c>
      <c r="U19" s="91">
        <v>4.3478260869565216E-2</v>
      </c>
      <c r="V19" s="133">
        <v>0</v>
      </c>
      <c r="W19" s="91">
        <v>0</v>
      </c>
      <c r="X19" s="133">
        <v>3</v>
      </c>
      <c r="Y19" s="91">
        <v>3.5714285714285712E-2</v>
      </c>
      <c r="Z19" s="133">
        <v>1</v>
      </c>
      <c r="AA19" s="91">
        <v>3.1070863878108378E-2</v>
      </c>
      <c r="AB19" s="133">
        <v>1</v>
      </c>
      <c r="AC19" s="91">
        <v>1.282051282051282E-2</v>
      </c>
      <c r="AD19" s="133">
        <v>4</v>
      </c>
      <c r="AE19" s="91">
        <v>4.3690311366231756E-2</v>
      </c>
      <c r="AF19" s="133">
        <v>2</v>
      </c>
      <c r="AG19" s="91">
        <v>5.128205128205128E-2</v>
      </c>
      <c r="AH19" s="133">
        <v>0</v>
      </c>
      <c r="AI19" s="91">
        <v>0</v>
      </c>
      <c r="AJ19" s="133">
        <v>0</v>
      </c>
      <c r="AK19" s="91">
        <v>0</v>
      </c>
      <c r="AL19" s="133">
        <v>0</v>
      </c>
      <c r="AM19" s="91">
        <v>0</v>
      </c>
      <c r="AN19" s="133">
        <v>0</v>
      </c>
      <c r="AO19" s="91">
        <v>0</v>
      </c>
      <c r="AP19" s="133">
        <v>2</v>
      </c>
      <c r="AQ19" s="91">
        <v>2.4096385542168676E-2</v>
      </c>
      <c r="AR19" s="133">
        <v>1</v>
      </c>
      <c r="AS19" s="91">
        <v>4.470475339587366E-2</v>
      </c>
      <c r="AT19" s="133">
        <v>2</v>
      </c>
      <c r="AU19" s="91">
        <v>5.2377283146513916E-2</v>
      </c>
      <c r="AV19" s="133">
        <v>0</v>
      </c>
      <c r="AW19" s="91">
        <v>0</v>
      </c>
      <c r="AX19" s="133">
        <v>0</v>
      </c>
      <c r="AY19" s="91">
        <v>0</v>
      </c>
      <c r="AZ19" s="133">
        <v>3</v>
      </c>
      <c r="BA19" s="91">
        <v>5.7488342405276532E-2</v>
      </c>
      <c r="BB19" s="133">
        <v>1</v>
      </c>
      <c r="BC19" s="91">
        <v>7.6923076923076927E-2</v>
      </c>
      <c r="BD19" s="133">
        <v>0</v>
      </c>
      <c r="BE19" s="91">
        <v>0</v>
      </c>
      <c r="BF19" s="133">
        <v>2</v>
      </c>
      <c r="BG19" s="91">
        <v>3.7735849056603772E-2</v>
      </c>
      <c r="BH19" s="132">
        <v>24</v>
      </c>
      <c r="BI19" s="91">
        <v>2.3979033875820992E-2</v>
      </c>
    </row>
    <row r="20" spans="1:63" s="116" customFormat="1" ht="13.5" customHeight="1" thickBot="1" x14ac:dyDescent="0.2">
      <c r="A20" s="144" t="s">
        <v>175</v>
      </c>
      <c r="B20" s="94">
        <v>0</v>
      </c>
      <c r="C20" s="95">
        <v>0</v>
      </c>
      <c r="D20" s="94">
        <v>1</v>
      </c>
      <c r="E20" s="95">
        <v>2.2863428668133356E-2</v>
      </c>
      <c r="F20" s="94">
        <v>0</v>
      </c>
      <c r="G20" s="95">
        <v>0</v>
      </c>
      <c r="H20" s="94">
        <v>0</v>
      </c>
      <c r="I20" s="95">
        <v>0</v>
      </c>
      <c r="J20" s="94">
        <v>0</v>
      </c>
      <c r="K20" s="95">
        <v>0</v>
      </c>
      <c r="L20" s="94">
        <v>0</v>
      </c>
      <c r="M20" s="95">
        <v>0</v>
      </c>
      <c r="N20" s="134">
        <v>0</v>
      </c>
      <c r="O20" s="95">
        <v>0</v>
      </c>
      <c r="P20" s="94">
        <v>0</v>
      </c>
      <c r="Q20" s="95">
        <v>0</v>
      </c>
      <c r="R20" s="94">
        <v>0</v>
      </c>
      <c r="S20" s="95">
        <v>0</v>
      </c>
      <c r="T20" s="94">
        <v>0</v>
      </c>
      <c r="U20" s="95">
        <v>0</v>
      </c>
      <c r="V20" s="94">
        <v>0</v>
      </c>
      <c r="W20" s="95">
        <v>0</v>
      </c>
      <c r="X20" s="94">
        <v>0</v>
      </c>
      <c r="Y20" s="95">
        <v>0</v>
      </c>
      <c r="Z20" s="94">
        <v>0</v>
      </c>
      <c r="AA20" s="95">
        <v>0</v>
      </c>
      <c r="AB20" s="94">
        <v>0</v>
      </c>
      <c r="AC20" s="95">
        <v>0</v>
      </c>
      <c r="AD20" s="134">
        <v>0</v>
      </c>
      <c r="AE20" s="95">
        <v>0</v>
      </c>
      <c r="AF20" s="134">
        <v>0</v>
      </c>
      <c r="AG20" s="95">
        <v>0</v>
      </c>
      <c r="AH20" s="94">
        <v>0</v>
      </c>
      <c r="AI20" s="95">
        <v>0</v>
      </c>
      <c r="AJ20" s="94">
        <v>0</v>
      </c>
      <c r="AK20" s="95">
        <v>0</v>
      </c>
      <c r="AL20" s="94">
        <v>1</v>
      </c>
      <c r="AM20" s="95">
        <v>8.2071531627306557E-2</v>
      </c>
      <c r="AN20" s="94">
        <v>1</v>
      </c>
      <c r="AO20" s="95">
        <v>3.9706973702579779E-2</v>
      </c>
      <c r="AP20" s="134">
        <v>0</v>
      </c>
      <c r="AQ20" s="95">
        <v>0</v>
      </c>
      <c r="AR20" s="94">
        <v>1</v>
      </c>
      <c r="AS20" s="95">
        <v>4.470475339587366E-2</v>
      </c>
      <c r="AT20" s="94">
        <v>0</v>
      </c>
      <c r="AU20" s="95">
        <v>0</v>
      </c>
      <c r="AV20" s="134">
        <v>0</v>
      </c>
      <c r="AW20" s="95">
        <v>0</v>
      </c>
      <c r="AX20" s="94">
        <v>0</v>
      </c>
      <c r="AY20" s="95">
        <v>0</v>
      </c>
      <c r="AZ20" s="94">
        <v>0</v>
      </c>
      <c r="BA20" s="95">
        <v>0</v>
      </c>
      <c r="BB20" s="94">
        <v>0</v>
      </c>
      <c r="BC20" s="95">
        <v>0</v>
      </c>
      <c r="BD20" s="94">
        <v>0</v>
      </c>
      <c r="BE20" s="95">
        <v>0</v>
      </c>
      <c r="BF20" s="94">
        <v>0</v>
      </c>
      <c r="BG20" s="95">
        <v>0</v>
      </c>
      <c r="BH20" s="146">
        <v>4</v>
      </c>
      <c r="BI20" s="95">
        <v>3.9965056459701654E-3</v>
      </c>
    </row>
    <row r="21" spans="1:63" s="302" customFormat="1" ht="12" x14ac:dyDescent="0.15">
      <c r="A21" s="305" t="s">
        <v>347</v>
      </c>
    </row>
    <row r="22" spans="1:63" s="302" customFormat="1" ht="12" x14ac:dyDescent="0.15">
      <c r="A22" s="301" t="s">
        <v>222</v>
      </c>
    </row>
    <row r="23" spans="1:63" s="302" customFormat="1" ht="12" x14ac:dyDescent="0.15">
      <c r="A23" s="302" t="s">
        <v>223</v>
      </c>
    </row>
    <row r="24" spans="1:63" s="302" customFormat="1" ht="12" x14ac:dyDescent="0.15">
      <c r="A24" s="302" t="s">
        <v>224</v>
      </c>
    </row>
    <row r="25" spans="1:63" s="302" customFormat="1" ht="12" x14ac:dyDescent="0.15">
      <c r="A25" s="301" t="s">
        <v>351</v>
      </c>
    </row>
    <row r="26" spans="1:63" s="136" customFormat="1" ht="12" x14ac:dyDescent="0.15">
      <c r="A26" s="137"/>
    </row>
    <row r="27" spans="1:63" s="136" customFormat="1" ht="12" x14ac:dyDescent="0.15">
      <c r="A27" s="137"/>
    </row>
    <row r="28" spans="1:63" x14ac:dyDescent="0.15">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row>
    <row r="30" spans="1:63" ht="12.75" customHeight="1" x14ac:dyDescent="0.15">
      <c r="A30" s="274"/>
      <c r="B30" s="306"/>
      <c r="C30" s="306"/>
      <c r="D30" s="306"/>
      <c r="E30" s="306"/>
      <c r="F30" s="306"/>
      <c r="G30" s="306"/>
      <c r="H30" s="306"/>
      <c r="I30" s="306"/>
      <c r="J30" s="306"/>
      <c r="K30" s="306"/>
      <c r="L30" s="306"/>
      <c r="M30" s="254"/>
    </row>
    <row r="31" spans="1:63" x14ac:dyDescent="0.15">
      <c r="A31" s="274"/>
      <c r="B31" s="257"/>
      <c r="C31" s="257"/>
      <c r="D31" s="257"/>
      <c r="E31" s="257"/>
      <c r="F31" s="257"/>
      <c r="G31" s="257"/>
      <c r="H31" s="257"/>
      <c r="I31" s="257"/>
      <c r="J31" s="257"/>
      <c r="K31" s="257"/>
      <c r="L31" s="257"/>
      <c r="M31" s="254"/>
    </row>
    <row r="32" spans="1:63" x14ac:dyDescent="0.15">
      <c r="A32" s="258"/>
      <c r="B32" s="259"/>
      <c r="C32" s="259"/>
      <c r="D32" s="259"/>
      <c r="E32" s="259"/>
      <c r="F32" s="259"/>
      <c r="G32" s="259"/>
      <c r="H32" s="259"/>
      <c r="I32" s="259"/>
      <c r="J32" s="259"/>
      <c r="K32" s="259"/>
      <c r="L32" s="259"/>
      <c r="M32" s="254"/>
    </row>
    <row r="33" spans="1:13" x14ac:dyDescent="0.15">
      <c r="A33" s="258"/>
      <c r="B33" s="259"/>
      <c r="C33" s="259"/>
      <c r="D33" s="259"/>
      <c r="E33" s="259"/>
      <c r="F33" s="259"/>
      <c r="G33" s="259"/>
      <c r="H33" s="259"/>
      <c r="I33" s="259"/>
      <c r="J33" s="259"/>
      <c r="K33" s="259"/>
      <c r="L33" s="259"/>
      <c r="M33" s="254"/>
    </row>
    <row r="34" spans="1:13" x14ac:dyDescent="0.15">
      <c r="A34" s="258"/>
      <c r="B34" s="259"/>
      <c r="C34" s="259"/>
      <c r="D34" s="259"/>
      <c r="E34" s="259"/>
      <c r="F34" s="259"/>
      <c r="G34" s="259"/>
      <c r="H34" s="259"/>
      <c r="I34" s="259"/>
      <c r="J34" s="259"/>
      <c r="K34" s="259"/>
      <c r="L34" s="259"/>
      <c r="M34" s="254"/>
    </row>
    <row r="35" spans="1:13" x14ac:dyDescent="0.15">
      <c r="A35" s="260"/>
      <c r="B35" s="261"/>
      <c r="C35" s="261"/>
      <c r="D35" s="261"/>
      <c r="E35" s="261"/>
      <c r="F35" s="261"/>
      <c r="G35" s="261"/>
      <c r="H35" s="261"/>
      <c r="I35" s="261"/>
      <c r="J35" s="261"/>
      <c r="K35" s="261"/>
      <c r="L35" s="261"/>
      <c r="M35" s="254"/>
    </row>
    <row r="36" spans="1:13" x14ac:dyDescent="0.15">
      <c r="A36" s="258"/>
      <c r="B36" s="259"/>
      <c r="C36" s="259"/>
      <c r="D36" s="259"/>
      <c r="E36" s="259"/>
      <c r="F36" s="259"/>
      <c r="G36" s="259"/>
      <c r="H36" s="259"/>
      <c r="I36" s="259"/>
      <c r="J36" s="259"/>
      <c r="K36" s="259"/>
      <c r="L36" s="259"/>
      <c r="M36" s="254"/>
    </row>
    <row r="37" spans="1:13" x14ac:dyDescent="0.15">
      <c r="A37" s="258"/>
      <c r="B37" s="259"/>
      <c r="C37" s="259"/>
      <c r="D37" s="259"/>
      <c r="E37" s="259"/>
      <c r="F37" s="259"/>
      <c r="G37" s="259"/>
      <c r="H37" s="259"/>
      <c r="I37" s="259"/>
      <c r="J37" s="259"/>
      <c r="K37" s="259"/>
      <c r="L37" s="259"/>
      <c r="M37" s="254"/>
    </row>
    <row r="38" spans="1:13" x14ac:dyDescent="0.15">
      <c r="A38" s="258"/>
      <c r="B38" s="259"/>
      <c r="C38" s="259"/>
      <c r="D38" s="259"/>
      <c r="E38" s="259"/>
      <c r="F38" s="259"/>
      <c r="G38" s="259"/>
      <c r="H38" s="259"/>
      <c r="I38" s="259"/>
      <c r="J38" s="259"/>
      <c r="K38" s="259"/>
      <c r="L38" s="259"/>
      <c r="M38" s="254"/>
    </row>
    <row r="39" spans="1:13" x14ac:dyDescent="0.15">
      <c r="A39" s="258"/>
      <c r="B39" s="259"/>
      <c r="C39" s="259"/>
      <c r="D39" s="259"/>
      <c r="E39" s="261"/>
      <c r="F39" s="261"/>
      <c r="G39" s="259"/>
      <c r="H39" s="259"/>
      <c r="I39" s="259"/>
      <c r="J39" s="259"/>
      <c r="K39" s="259"/>
      <c r="L39" s="259"/>
      <c r="M39" s="254"/>
    </row>
    <row r="40" spans="1:13" x14ac:dyDescent="0.15">
      <c r="A40" s="258"/>
      <c r="B40" s="261"/>
      <c r="C40" s="259"/>
      <c r="D40" s="259"/>
      <c r="E40" s="259"/>
      <c r="F40" s="261"/>
      <c r="G40" s="259"/>
      <c r="H40" s="261"/>
      <c r="I40" s="259"/>
      <c r="J40" s="259"/>
      <c r="K40" s="261"/>
      <c r="L40" s="259"/>
      <c r="M40" s="254"/>
    </row>
    <row r="41" spans="1:13" x14ac:dyDescent="0.15">
      <c r="A41" s="258"/>
      <c r="B41" s="259"/>
      <c r="C41" s="259"/>
      <c r="D41" s="259"/>
      <c r="E41" s="259"/>
      <c r="F41" s="259"/>
      <c r="G41" s="259"/>
      <c r="H41" s="259"/>
      <c r="I41" s="259"/>
      <c r="J41" s="259"/>
      <c r="K41" s="259"/>
      <c r="L41" s="259"/>
      <c r="M41" s="254"/>
    </row>
    <row r="42" spans="1:13" x14ac:dyDescent="0.15">
      <c r="A42" s="258"/>
      <c r="B42" s="259"/>
      <c r="C42" s="259"/>
      <c r="D42" s="259"/>
      <c r="E42" s="261"/>
      <c r="F42" s="259"/>
      <c r="G42" s="259"/>
      <c r="H42" s="259"/>
      <c r="I42" s="259"/>
      <c r="J42" s="259"/>
      <c r="K42" s="259"/>
      <c r="L42" s="259"/>
      <c r="M42" s="254"/>
    </row>
    <row r="43" spans="1:13" x14ac:dyDescent="0.15">
      <c r="A43" s="258"/>
      <c r="B43" s="259"/>
      <c r="C43" s="259"/>
      <c r="D43" s="261"/>
      <c r="E43" s="261"/>
      <c r="F43" s="261"/>
      <c r="G43" s="261"/>
      <c r="H43" s="259"/>
      <c r="I43" s="261"/>
      <c r="J43" s="259"/>
      <c r="K43" s="259"/>
      <c r="L43" s="261"/>
      <c r="M43" s="254"/>
    </row>
  </sheetData>
  <mergeCells count="40">
    <mergeCell ref="T4:U4"/>
    <mergeCell ref="V4:W4"/>
    <mergeCell ref="AL4:AM4"/>
    <mergeCell ref="AN4:AO4"/>
    <mergeCell ref="BB4:BC4"/>
    <mergeCell ref="X4:Y4"/>
    <mergeCell ref="AR4:AS4"/>
    <mergeCell ref="AH4:AI4"/>
    <mergeCell ref="AV4:AW4"/>
    <mergeCell ref="AX4:AY4"/>
    <mergeCell ref="AZ4:BA4"/>
    <mergeCell ref="AP4:AQ4"/>
    <mergeCell ref="B3:BI3"/>
    <mergeCell ref="AD4:AE4"/>
    <mergeCell ref="AF4:AG4"/>
    <mergeCell ref="BD4:BE4"/>
    <mergeCell ref="BF4:BG4"/>
    <mergeCell ref="N4:O4"/>
    <mergeCell ref="AJ4:AK4"/>
    <mergeCell ref="AT4:AU4"/>
    <mergeCell ref="F4:G4"/>
    <mergeCell ref="H4:I4"/>
    <mergeCell ref="J4:K4"/>
    <mergeCell ref="D4:E4"/>
    <mergeCell ref="A21:XFD21"/>
    <mergeCell ref="A1:BI1"/>
    <mergeCell ref="B30:L30"/>
    <mergeCell ref="Z4:AA4"/>
    <mergeCell ref="AB4:AC4"/>
    <mergeCell ref="P4:Q4"/>
    <mergeCell ref="R4:S4"/>
    <mergeCell ref="A23:XFD23"/>
    <mergeCell ref="A24:XFD24"/>
    <mergeCell ref="A25:XFD25"/>
    <mergeCell ref="L4:M4"/>
    <mergeCell ref="A22:XFD22"/>
    <mergeCell ref="BH4:BI4"/>
    <mergeCell ref="A3:A4"/>
    <mergeCell ref="B4:C4"/>
    <mergeCell ref="BH2:BI2"/>
  </mergeCells>
  <pageMargins left="0.78740157480314965" right="0.78740157480314965" top="0.78740157480314965"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3"/>
  <sheetViews>
    <sheetView zoomScaleNormal="100" workbookViewId="0">
      <selection activeCell="H1" sqref="H1"/>
    </sheetView>
  </sheetViews>
  <sheetFormatPr baseColWidth="10" defaultColWidth="9.1640625" defaultRowHeight="13" x14ac:dyDescent="0.15"/>
  <cols>
    <col min="1" max="1" customWidth="true" style="97" width="33.1640625" collapsed="false"/>
    <col min="2" max="7" customWidth="true" style="97" width="8.6640625" collapsed="false"/>
    <col min="8" max="16384" style="96" width="9.1640625" collapsed="false"/>
  </cols>
  <sheetData>
    <row r="1" spans="1:8" s="100" customFormat="1" ht="20.25" customHeight="1" x14ac:dyDescent="0.15">
      <c r="A1" s="308" t="s">
        <v>230</v>
      </c>
      <c r="B1" s="308"/>
      <c r="C1" s="308"/>
      <c r="D1" s="308"/>
      <c r="E1" s="308"/>
      <c r="F1" s="308"/>
      <c r="G1" s="308"/>
    </row>
    <row r="2" spans="1:8" s="100" customFormat="1" ht="17.25" customHeight="1" thickBot="1" x14ac:dyDescent="0.2">
      <c r="A2" s="298" t="s">
        <v>231</v>
      </c>
      <c r="B2" s="298"/>
      <c r="C2" s="298"/>
      <c r="D2" s="147"/>
      <c r="E2" s="147"/>
      <c r="F2" s="147"/>
      <c r="G2" s="267">
        <v>2019</v>
      </c>
    </row>
    <row r="3" spans="1:8" s="100" customFormat="1" ht="20.25" customHeight="1" x14ac:dyDescent="0.15">
      <c r="A3" s="309" t="s">
        <v>74</v>
      </c>
      <c r="B3" s="315" t="s">
        <v>160</v>
      </c>
      <c r="C3" s="315"/>
      <c r="D3" s="315" t="s">
        <v>12</v>
      </c>
      <c r="E3" s="315"/>
      <c r="F3" s="315" t="s">
        <v>75</v>
      </c>
      <c r="G3" s="315"/>
    </row>
    <row r="4" spans="1:8" s="100" customFormat="1" ht="15" customHeight="1" x14ac:dyDescent="0.15">
      <c r="A4" s="310"/>
      <c r="B4" s="148" t="s">
        <v>0</v>
      </c>
      <c r="C4" s="148" t="s">
        <v>5</v>
      </c>
      <c r="D4" s="148" t="s">
        <v>0</v>
      </c>
      <c r="E4" s="148" t="s">
        <v>5</v>
      </c>
      <c r="F4" s="148" t="s">
        <v>0</v>
      </c>
      <c r="G4" s="148" t="s">
        <v>5</v>
      </c>
    </row>
    <row r="5" spans="1:8" ht="13.5" customHeight="1" x14ac:dyDescent="0.15">
      <c r="B5" s="101"/>
      <c r="C5" s="101"/>
      <c r="E5" s="101"/>
      <c r="F5" s="101"/>
      <c r="G5" s="101"/>
    </row>
    <row r="6" spans="1:8" ht="13.5" customHeight="1" x14ac:dyDescent="0.15">
      <c r="A6" s="112" t="s">
        <v>17</v>
      </c>
      <c r="B6" s="158">
        <v>2159</v>
      </c>
      <c r="C6" s="90">
        <v>0.45960302092234762</v>
      </c>
      <c r="D6" s="158">
        <v>2744</v>
      </c>
      <c r="E6" s="90">
        <v>0.51540322776222391</v>
      </c>
      <c r="F6" s="158">
        <v>4903</v>
      </c>
      <c r="G6" s="90">
        <v>0.4892471861389795</v>
      </c>
    </row>
    <row r="7" spans="1:8" ht="13.5" customHeight="1" x14ac:dyDescent="0.15">
      <c r="A7" s="101"/>
      <c r="C7" s="101"/>
      <c r="E7" s="101"/>
      <c r="G7" s="101"/>
    </row>
    <row r="8" spans="1:8" ht="13.5" customHeight="1" x14ac:dyDescent="0.15">
      <c r="A8" s="139" t="s">
        <v>232</v>
      </c>
      <c r="C8" s="101"/>
      <c r="E8" s="101"/>
      <c r="G8" s="101"/>
    </row>
    <row r="9" spans="1:8" ht="13.5" customHeight="1" x14ac:dyDescent="0.15">
      <c r="A9" s="149" t="s">
        <v>33</v>
      </c>
      <c r="B9" s="158">
        <v>518</v>
      </c>
      <c r="C9" s="90">
        <v>0.11027066458442615</v>
      </c>
      <c r="D9" s="158">
        <v>290</v>
      </c>
      <c r="E9" s="90">
        <v>5.4470457744549901E-2</v>
      </c>
      <c r="F9" s="158">
        <v>808</v>
      </c>
      <c r="G9" s="90">
        <v>8.0626499367794299E-2</v>
      </c>
    </row>
    <row r="10" spans="1:8" ht="13.5" customHeight="1" x14ac:dyDescent="0.15">
      <c r="A10" s="149" t="s">
        <v>233</v>
      </c>
      <c r="B10" s="159">
        <v>2020.5322217579042</v>
      </c>
      <c r="C10" s="90">
        <v>0.43012631449322625</v>
      </c>
      <c r="D10" s="159">
        <v>2289.9868363143369</v>
      </c>
      <c r="E10" s="90">
        <v>0.43012631449322619</v>
      </c>
      <c r="F10" s="159">
        <v>4310.519058072241</v>
      </c>
      <c r="G10" s="90">
        <v>0.43012631449322625</v>
      </c>
    </row>
    <row r="11" spans="1:8" ht="13.5" customHeight="1" x14ac:dyDescent="0.15">
      <c r="A11" s="149"/>
      <c r="B11" s="159"/>
      <c r="C11" s="92"/>
      <c r="D11" s="159"/>
      <c r="E11" s="92"/>
      <c r="F11" s="159"/>
      <c r="G11" s="92"/>
    </row>
    <row r="12" spans="1:8" ht="13.5" customHeight="1" x14ac:dyDescent="0.15">
      <c r="A12" s="139" t="s">
        <v>243</v>
      </c>
      <c r="B12" s="159"/>
      <c r="C12" s="92"/>
      <c r="D12" s="159"/>
      <c r="E12" s="92"/>
      <c r="F12" s="159"/>
      <c r="G12" s="92"/>
    </row>
    <row r="13" spans="1:8" ht="13.5" customHeight="1" x14ac:dyDescent="0.15">
      <c r="A13" s="149" t="s">
        <v>77</v>
      </c>
      <c r="B13" s="158">
        <v>1791</v>
      </c>
      <c r="C13" s="90">
        <v>0.3812640159666163</v>
      </c>
      <c r="D13" s="158">
        <v>2225</v>
      </c>
      <c r="E13" s="90">
        <v>0.4179198913159432</v>
      </c>
      <c r="F13" s="158">
        <v>4016</v>
      </c>
      <c r="G13" s="90">
        <v>0.40073765032309638</v>
      </c>
    </row>
    <row r="14" spans="1:8" ht="13.5" customHeight="1" x14ac:dyDescent="0.15">
      <c r="A14" s="149" t="s">
        <v>78</v>
      </c>
      <c r="B14" s="158">
        <v>1786</v>
      </c>
      <c r="C14" s="90">
        <v>0.38019962731232643</v>
      </c>
      <c r="D14" s="158">
        <v>2164</v>
      </c>
      <c r="E14" s="90">
        <v>0.40646231227312407</v>
      </c>
      <c r="F14" s="158">
        <v>3950</v>
      </c>
      <c r="G14" s="90">
        <v>0.39415182240443991</v>
      </c>
    </row>
    <row r="15" spans="1:8" ht="13.5" customHeight="1" x14ac:dyDescent="0.15">
      <c r="A15" s="101"/>
      <c r="C15" s="101"/>
      <c r="E15" s="101"/>
      <c r="G15" s="101"/>
    </row>
    <row r="16" spans="1:8" ht="13.5" customHeight="1" x14ac:dyDescent="0.15">
      <c r="A16" s="249" t="s">
        <v>301</v>
      </c>
      <c r="B16" s="239">
        <v>826</v>
      </c>
      <c r="C16" s="240">
        <v>0.56273844963200503</v>
      </c>
      <c r="D16" s="239">
        <v>1002</v>
      </c>
      <c r="E16" s="240">
        <v>0.56273844963200503</v>
      </c>
      <c r="F16" s="239">
        <v>1828</v>
      </c>
      <c r="G16" s="240">
        <v>0.56273844963200503</v>
      </c>
      <c r="H16" s="228"/>
    </row>
    <row r="17" spans="1:7" ht="13.5" customHeight="1" x14ac:dyDescent="0.15">
      <c r="A17" s="155" t="s">
        <v>234</v>
      </c>
      <c r="B17" s="239">
        <v>531</v>
      </c>
      <c r="C17" s="240">
        <v>0.36176043190628893</v>
      </c>
      <c r="D17" s="239">
        <v>750</v>
      </c>
      <c r="E17" s="240">
        <v>0.42121141439521337</v>
      </c>
      <c r="F17" s="239">
        <v>1281</v>
      </c>
      <c r="G17" s="240">
        <v>0.3943478960495615</v>
      </c>
    </row>
    <row r="18" spans="1:7" ht="13.5" customHeight="1" x14ac:dyDescent="0.15">
      <c r="A18" s="155" t="s">
        <v>302</v>
      </c>
      <c r="B18" s="239">
        <v>505</v>
      </c>
      <c r="C18" s="240">
        <v>0.34404711508978514</v>
      </c>
      <c r="D18" s="239">
        <v>692</v>
      </c>
      <c r="E18" s="240">
        <v>0.38863773168198351</v>
      </c>
      <c r="F18" s="239">
        <v>1197</v>
      </c>
      <c r="G18" s="240">
        <v>0.36848901762008207</v>
      </c>
    </row>
    <row r="19" spans="1:7" ht="13.5" customHeight="1" x14ac:dyDescent="0.15">
      <c r="A19" s="155" t="s">
        <v>303</v>
      </c>
      <c r="B19" s="239">
        <v>497</v>
      </c>
      <c r="C19" s="240">
        <v>0.33859686376163012</v>
      </c>
      <c r="D19" s="239">
        <v>689</v>
      </c>
      <c r="E19" s="240">
        <v>0.3869528860244027</v>
      </c>
      <c r="F19" s="239">
        <v>1186</v>
      </c>
      <c r="G19" s="240">
        <v>0.36510273592098358</v>
      </c>
    </row>
    <row r="20" spans="1:7" ht="13.5" customHeight="1" x14ac:dyDescent="0.15">
      <c r="A20" s="155" t="s">
        <v>38</v>
      </c>
      <c r="B20" s="239">
        <v>490</v>
      </c>
      <c r="C20" s="240">
        <v>0.33382789384949446</v>
      </c>
      <c r="D20" s="239">
        <v>681</v>
      </c>
      <c r="E20" s="240">
        <v>0.38245996427085371</v>
      </c>
      <c r="F20" s="239">
        <v>1171</v>
      </c>
      <c r="G20" s="240">
        <v>0.36048507905857652</v>
      </c>
    </row>
    <row r="21" spans="1:7" ht="13.5" customHeight="1" x14ac:dyDescent="0.15">
      <c r="A21" s="101"/>
      <c r="C21" s="90"/>
      <c r="E21" s="101"/>
      <c r="G21" s="101"/>
    </row>
    <row r="22" spans="1:7" ht="13.5" customHeight="1" x14ac:dyDescent="0.15">
      <c r="A22" s="150" t="s">
        <v>235</v>
      </c>
      <c r="B22" s="151"/>
      <c r="C22" s="150"/>
      <c r="D22" s="151"/>
      <c r="E22" s="150"/>
      <c r="F22" s="151"/>
      <c r="G22" s="150"/>
    </row>
    <row r="23" spans="1:7" ht="13.5" customHeight="1" x14ac:dyDescent="0.15">
      <c r="A23" s="150" t="s">
        <v>236</v>
      </c>
      <c r="B23" s="156">
        <v>4697.5322217579042</v>
      </c>
      <c r="C23" s="153"/>
      <c r="D23" s="156">
        <v>5323.9868363143369</v>
      </c>
      <c r="E23" s="152"/>
      <c r="F23" s="156">
        <v>10021.519058072241</v>
      </c>
      <c r="G23" s="152"/>
    </row>
    <row r="24" spans="1:7" ht="13.5" customHeight="1" thickBot="1" x14ac:dyDescent="0.2">
      <c r="A24" s="98" t="s">
        <v>237</v>
      </c>
      <c r="B24" s="241">
        <v>1467.8222192568346</v>
      </c>
      <c r="C24" s="242"/>
      <c r="D24" s="241">
        <v>1780.5785274762084</v>
      </c>
      <c r="E24" s="243"/>
      <c r="F24" s="241">
        <v>3248.400746733043</v>
      </c>
      <c r="G24" s="154"/>
    </row>
    <row r="25" spans="1:7" s="145" customFormat="1" ht="27" customHeight="1" x14ac:dyDescent="0.15">
      <c r="A25" s="311" t="s">
        <v>238</v>
      </c>
      <c r="B25" s="311"/>
      <c r="C25" s="311"/>
      <c r="D25" s="311"/>
      <c r="E25" s="311"/>
      <c r="F25" s="311"/>
      <c r="G25" s="311"/>
    </row>
    <row r="26" spans="1:7" s="116" customFormat="1" ht="41.5" customHeight="1" x14ac:dyDescent="0.15">
      <c r="A26" s="312" t="s">
        <v>296</v>
      </c>
      <c r="B26" s="313"/>
      <c r="C26" s="313"/>
      <c r="D26" s="313"/>
      <c r="E26" s="313"/>
      <c r="F26" s="313"/>
      <c r="G26" s="313"/>
    </row>
    <row r="27" spans="1:7" s="116" customFormat="1" x14ac:dyDescent="0.15">
      <c r="A27" s="314" t="s">
        <v>352</v>
      </c>
      <c r="B27" s="314"/>
      <c r="C27" s="314"/>
      <c r="D27" s="314"/>
      <c r="E27" s="314"/>
      <c r="F27" s="314"/>
      <c r="G27" s="314"/>
    </row>
    <row r="28" spans="1:7" s="129" customFormat="1" x14ac:dyDescent="0.15">
      <c r="A28" s="307" t="s">
        <v>304</v>
      </c>
      <c r="B28" s="307"/>
      <c r="C28" s="307"/>
      <c r="D28" s="307"/>
      <c r="E28" s="307"/>
      <c r="F28" s="307"/>
      <c r="G28" s="307"/>
    </row>
    <row r="29" spans="1:7" x14ac:dyDescent="0.15">
      <c r="A29" s="307" t="s">
        <v>305</v>
      </c>
      <c r="B29" s="307"/>
      <c r="C29" s="307"/>
      <c r="D29" s="307"/>
      <c r="E29" s="307"/>
      <c r="F29" s="307"/>
      <c r="G29" s="307"/>
    </row>
    <row r="31" spans="1:7" x14ac:dyDescent="0.15">
      <c r="A31" s="96"/>
    </row>
    <row r="32" spans="1:7" x14ac:dyDescent="0.15">
      <c r="A32" s="96"/>
    </row>
    <row r="33" spans="1:1" x14ac:dyDescent="0.15">
      <c r="A33" s="96"/>
    </row>
  </sheetData>
  <mergeCells count="11">
    <mergeCell ref="A28:G28"/>
    <mergeCell ref="A29:G29"/>
    <mergeCell ref="A1:G1"/>
    <mergeCell ref="A3:A4"/>
    <mergeCell ref="A25:G25"/>
    <mergeCell ref="A26:G26"/>
    <mergeCell ref="A27:G27"/>
    <mergeCell ref="A2:C2"/>
    <mergeCell ref="F3:G3"/>
    <mergeCell ref="D3:E3"/>
    <mergeCell ref="B3:C3"/>
  </mergeCells>
  <pageMargins left="0.78740157480314965" right="0.78740157480314965" top="0.78740157480314965"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zoomScaleNormal="100" workbookViewId="0">
      <selection activeCell="J1" sqref="J1"/>
    </sheetView>
  </sheetViews>
  <sheetFormatPr baseColWidth="10" defaultColWidth="9.1640625" defaultRowHeight="13" x14ac:dyDescent="0.15"/>
  <cols>
    <col min="1" max="1" customWidth="true" style="121" width="25.5" collapsed="false"/>
    <col min="2" max="9" customWidth="true" style="232" width="8.6640625" collapsed="false"/>
    <col min="10" max="16384" style="228" width="9.1640625" collapsed="false"/>
  </cols>
  <sheetData>
    <row r="1" spans="1:11" s="220" customFormat="1" ht="20.25" customHeight="1" x14ac:dyDescent="0.15">
      <c r="A1" s="317" t="s">
        <v>244</v>
      </c>
      <c r="B1" s="318"/>
      <c r="C1" s="318"/>
      <c r="D1" s="318"/>
      <c r="E1" s="318"/>
      <c r="F1" s="318"/>
      <c r="G1" s="318"/>
      <c r="H1" s="318"/>
      <c r="I1" s="318"/>
    </row>
    <row r="2" spans="1:11" s="222" customFormat="1" ht="17.25" customHeight="1" thickBot="1" x14ac:dyDescent="0.2">
      <c r="A2" s="322" t="s">
        <v>245</v>
      </c>
      <c r="B2" s="322"/>
      <c r="C2" s="322"/>
      <c r="D2" s="221"/>
      <c r="E2" s="221"/>
      <c r="F2" s="221"/>
      <c r="G2" s="221"/>
      <c r="H2" s="221"/>
      <c r="I2" s="268">
        <v>2019</v>
      </c>
    </row>
    <row r="3" spans="1:11" s="122" customFormat="1" ht="17.25" customHeight="1" x14ac:dyDescent="0.15">
      <c r="A3" s="319" t="s">
        <v>74</v>
      </c>
      <c r="B3" s="320" t="s">
        <v>130</v>
      </c>
      <c r="C3" s="320"/>
      <c r="D3" s="320"/>
      <c r="E3" s="320"/>
      <c r="F3" s="320"/>
      <c r="G3" s="320"/>
      <c r="H3" s="320"/>
      <c r="I3" s="223" t="s">
        <v>10</v>
      </c>
    </row>
    <row r="4" spans="1:11" s="122" customFormat="1" ht="20.25" customHeight="1" x14ac:dyDescent="0.15">
      <c r="A4" s="320"/>
      <c r="B4" s="224" t="s">
        <v>246</v>
      </c>
      <c r="C4" s="224" t="s">
        <v>247</v>
      </c>
      <c r="D4" s="224" t="s">
        <v>248</v>
      </c>
      <c r="E4" s="224" t="s">
        <v>249</v>
      </c>
      <c r="F4" s="224" t="s">
        <v>250</v>
      </c>
      <c r="G4" s="224" t="s">
        <v>251</v>
      </c>
      <c r="H4" s="224" t="s">
        <v>131</v>
      </c>
      <c r="I4" s="225"/>
    </row>
    <row r="5" spans="1:11" s="122" customFormat="1" ht="13.5" customHeight="1" x14ac:dyDescent="0.15">
      <c r="A5" s="155"/>
      <c r="B5" s="226" t="s">
        <v>5</v>
      </c>
      <c r="C5" s="226" t="s">
        <v>5</v>
      </c>
      <c r="D5" s="226" t="s">
        <v>5</v>
      </c>
      <c r="E5" s="226" t="s">
        <v>5</v>
      </c>
      <c r="F5" s="226" t="s">
        <v>5</v>
      </c>
      <c r="G5" s="226" t="s">
        <v>5</v>
      </c>
      <c r="H5" s="226" t="s">
        <v>5</v>
      </c>
      <c r="I5" s="226" t="s">
        <v>5</v>
      </c>
    </row>
    <row r="6" spans="1:11" s="122" customFormat="1" ht="13.5" customHeight="1" x14ac:dyDescent="0.15">
      <c r="A6" s="210" t="s">
        <v>17</v>
      </c>
      <c r="B6" s="121"/>
      <c r="C6" s="121"/>
      <c r="D6" s="121"/>
      <c r="E6" s="121"/>
      <c r="F6" s="121"/>
      <c r="G6" s="121"/>
      <c r="H6" s="121"/>
      <c r="I6" s="121"/>
    </row>
    <row r="7" spans="1:11" s="122" customFormat="1" ht="13.5" customHeight="1" x14ac:dyDescent="0.15">
      <c r="A7" s="121" t="s">
        <v>17</v>
      </c>
      <c r="B7" s="176">
        <v>59.666666666666664</v>
      </c>
      <c r="C7" s="176">
        <v>73.015873015873012</v>
      </c>
      <c r="D7" s="176">
        <v>79.076086956521735</v>
      </c>
      <c r="E7" s="176">
        <v>78.03347280334728</v>
      </c>
      <c r="F7" s="176">
        <v>84.337349397590359</v>
      </c>
      <c r="G7" s="176">
        <v>91.891891891891888</v>
      </c>
      <c r="H7" s="176">
        <v>94.160583941605836</v>
      </c>
      <c r="I7" s="176">
        <v>80.649981322375794</v>
      </c>
      <c r="J7" s="227"/>
    </row>
    <row r="8" spans="1:11" s="122" customFormat="1" ht="13.5" customHeight="1" x14ac:dyDescent="0.15">
      <c r="A8" s="121" t="s">
        <v>132</v>
      </c>
      <c r="B8" s="176">
        <v>40.333333333333336</v>
      </c>
      <c r="C8" s="176">
        <v>26.984126984126984</v>
      </c>
      <c r="D8" s="176">
        <v>20.923913043478262</v>
      </c>
      <c r="E8" s="176">
        <v>21.96652719665272</v>
      </c>
      <c r="F8" s="176">
        <v>15.662650602409638</v>
      </c>
      <c r="G8" s="176">
        <v>8.1081081081081088</v>
      </c>
      <c r="H8" s="176">
        <v>5.8394160583941606</v>
      </c>
      <c r="I8" s="176">
        <v>19.350018677624206</v>
      </c>
      <c r="J8" s="227"/>
    </row>
    <row r="9" spans="1:11" ht="13.5" customHeight="1" x14ac:dyDescent="0.15">
      <c r="B9" s="228"/>
      <c r="C9" s="228"/>
      <c r="D9" s="228"/>
      <c r="E9" s="228"/>
      <c r="F9" s="228"/>
      <c r="G9" s="228"/>
      <c r="H9" s="228"/>
      <c r="I9" s="228"/>
    </row>
    <row r="10" spans="1:11" ht="13.5" customHeight="1" x14ac:dyDescent="0.15">
      <c r="A10" s="210" t="s">
        <v>77</v>
      </c>
      <c r="B10" s="229"/>
      <c r="C10" s="229"/>
      <c r="D10" s="229"/>
      <c r="E10" s="229"/>
      <c r="F10" s="229"/>
      <c r="G10" s="229"/>
      <c r="H10" s="229"/>
      <c r="I10" s="229"/>
    </row>
    <row r="11" spans="1:11" ht="13.5" customHeight="1" x14ac:dyDescent="0.15">
      <c r="A11" s="121" t="s">
        <v>133</v>
      </c>
      <c r="B11" s="176">
        <v>52.666666666666664</v>
      </c>
      <c r="C11" s="176">
        <v>63.80952380952381</v>
      </c>
      <c r="D11" s="176">
        <v>64.130434782608702</v>
      </c>
      <c r="E11" s="176">
        <v>65.062761506276146</v>
      </c>
      <c r="F11" s="176">
        <v>69.47791164658635</v>
      </c>
      <c r="G11" s="176">
        <v>77.027027027027032</v>
      </c>
      <c r="H11" s="176">
        <v>71.897810218978108</v>
      </c>
      <c r="I11" s="176">
        <v>66.903249906611876</v>
      </c>
      <c r="J11" s="230"/>
    </row>
    <row r="12" spans="1:11" ht="13.5" customHeight="1" x14ac:dyDescent="0.15">
      <c r="A12" s="121" t="s">
        <v>134</v>
      </c>
      <c r="B12" s="176">
        <v>6.333333333333333</v>
      </c>
      <c r="C12" s="176">
        <v>7.9365079365079367</v>
      </c>
      <c r="D12" s="176">
        <v>12.5</v>
      </c>
      <c r="E12" s="176">
        <v>10.0418410041841</v>
      </c>
      <c r="F12" s="176">
        <v>12.449799196787149</v>
      </c>
      <c r="G12" s="176">
        <v>9.6846846846846848</v>
      </c>
      <c r="H12" s="176">
        <v>8.3941605839416056</v>
      </c>
      <c r="I12" s="176">
        <v>9.9364960776989175</v>
      </c>
      <c r="J12" s="230"/>
    </row>
    <row r="13" spans="1:11" ht="13.5" customHeight="1" x14ac:dyDescent="0.15">
      <c r="A13" s="121" t="s">
        <v>294</v>
      </c>
      <c r="B13" s="176">
        <v>0.66666666666666663</v>
      </c>
      <c r="C13" s="176">
        <v>1.2698412698412698</v>
      </c>
      <c r="D13" s="176">
        <v>2.4456521739130435</v>
      </c>
      <c r="E13" s="176">
        <v>2.9288702928870292</v>
      </c>
      <c r="F13" s="176">
        <v>2.4096385542168677</v>
      </c>
      <c r="G13" s="176">
        <v>4.2792792792792795</v>
      </c>
      <c r="H13" s="176">
        <v>12.773722627737227</v>
      </c>
      <c r="I13" s="176">
        <v>3.5487485991781846</v>
      </c>
      <c r="J13" s="230"/>
      <c r="K13" s="255"/>
    </row>
    <row r="14" spans="1:11" ht="13.5" customHeight="1" x14ac:dyDescent="0.15">
      <c r="A14" s="121" t="s">
        <v>307</v>
      </c>
      <c r="B14" s="176">
        <v>0</v>
      </c>
      <c r="C14" s="176">
        <v>0</v>
      </c>
      <c r="D14" s="176">
        <v>0</v>
      </c>
      <c r="E14" s="176">
        <v>0</v>
      </c>
      <c r="F14" s="176">
        <v>0</v>
      </c>
      <c r="G14" s="176">
        <v>0.90090090090090091</v>
      </c>
      <c r="H14" s="176">
        <v>1.0948905109489051</v>
      </c>
      <c r="I14" s="176">
        <v>0.26148673888681362</v>
      </c>
      <c r="J14" s="230"/>
      <c r="K14" s="255"/>
    </row>
    <row r="15" spans="1:11" ht="13.5" customHeight="1" x14ac:dyDescent="0.15">
      <c r="A15" s="121" t="s">
        <v>308</v>
      </c>
      <c r="B15" s="176">
        <v>40.333333333333336</v>
      </c>
      <c r="C15" s="176">
        <v>26.984126984126984</v>
      </c>
      <c r="D15" s="176">
        <v>20.923913043478262</v>
      </c>
      <c r="E15" s="176">
        <v>21.96652719665272</v>
      </c>
      <c r="F15" s="176">
        <v>15.662650602409638</v>
      </c>
      <c r="G15" s="176">
        <v>8.1081081081081088</v>
      </c>
      <c r="H15" s="176">
        <v>5.8394160583941606</v>
      </c>
      <c r="I15" s="176">
        <v>19.350018677624206</v>
      </c>
      <c r="J15" s="230"/>
    </row>
    <row r="16" spans="1:11" ht="13.5" customHeight="1" x14ac:dyDescent="0.15">
      <c r="B16" s="228"/>
      <c r="C16" s="228"/>
      <c r="D16" s="228"/>
      <c r="E16" s="228"/>
      <c r="F16" s="228"/>
      <c r="G16" s="228"/>
      <c r="H16" s="228"/>
      <c r="I16" s="228"/>
    </row>
    <row r="17" spans="1:11" ht="13.5" customHeight="1" x14ac:dyDescent="0.15">
      <c r="A17" s="210" t="s">
        <v>78</v>
      </c>
      <c r="B17" s="229"/>
      <c r="C17" s="229"/>
      <c r="D17" s="229"/>
      <c r="E17" s="229"/>
      <c r="F17" s="229"/>
      <c r="G17" s="229"/>
      <c r="H17" s="229"/>
      <c r="I17" s="229"/>
    </row>
    <row r="18" spans="1:11" ht="13.5" customHeight="1" x14ac:dyDescent="0.15">
      <c r="A18" s="121" t="s">
        <v>133</v>
      </c>
      <c r="B18" s="176">
        <v>53.333333333333336</v>
      </c>
      <c r="C18" s="176">
        <v>63.174603174603178</v>
      </c>
      <c r="D18" s="176">
        <v>64.130434782608702</v>
      </c>
      <c r="E18" s="176">
        <v>64.43514644351464</v>
      </c>
      <c r="F18" s="176">
        <v>68.875502008032129</v>
      </c>
      <c r="G18" s="176">
        <v>76.801801801801801</v>
      </c>
      <c r="H18" s="176">
        <v>72.627737226277375</v>
      </c>
      <c r="I18" s="176">
        <v>66.716473664549866</v>
      </c>
      <c r="J18" s="230"/>
    </row>
    <row r="19" spans="1:11" ht="13.5" customHeight="1" x14ac:dyDescent="0.15">
      <c r="A19" s="121" t="s">
        <v>134</v>
      </c>
      <c r="B19" s="176">
        <v>5.666666666666667</v>
      </c>
      <c r="C19" s="176">
        <v>8.2539682539682548</v>
      </c>
      <c r="D19" s="176">
        <v>11.956521739130435</v>
      </c>
      <c r="E19" s="176">
        <v>10.0418410041841</v>
      </c>
      <c r="F19" s="176">
        <v>12.449799196787149</v>
      </c>
      <c r="G19" s="176">
        <v>9.9099099099099099</v>
      </c>
      <c r="H19" s="176">
        <v>8.3941605839416056</v>
      </c>
      <c r="I19" s="176">
        <v>9.8617855808741126</v>
      </c>
      <c r="J19" s="230"/>
    </row>
    <row r="20" spans="1:11" ht="13.5" customHeight="1" x14ac:dyDescent="0.15">
      <c r="A20" s="121" t="s">
        <v>294</v>
      </c>
      <c r="B20" s="176">
        <v>0.66666666666666663</v>
      </c>
      <c r="C20" s="176">
        <v>1.2698412698412698</v>
      </c>
      <c r="D20" s="176">
        <v>2.9891304347826089</v>
      </c>
      <c r="E20" s="176">
        <v>3.3472803347280333</v>
      </c>
      <c r="F20" s="176">
        <v>2.8112449799196786</v>
      </c>
      <c r="G20" s="176">
        <v>4.7297297297297298</v>
      </c>
      <c r="H20" s="176">
        <v>12.408759124087592</v>
      </c>
      <c r="I20" s="176">
        <v>3.8102353380649983</v>
      </c>
      <c r="J20" s="230"/>
      <c r="K20" s="255"/>
    </row>
    <row r="21" spans="1:11" ht="13.5" customHeight="1" x14ac:dyDescent="0.15">
      <c r="A21" s="121" t="s">
        <v>307</v>
      </c>
      <c r="B21" s="176">
        <v>0</v>
      </c>
      <c r="C21" s="176">
        <v>0.31746031746031744</v>
      </c>
      <c r="D21" s="176">
        <v>0</v>
      </c>
      <c r="E21" s="176">
        <v>0.20920502092050208</v>
      </c>
      <c r="F21" s="176">
        <v>0.20080321285140562</v>
      </c>
      <c r="G21" s="176">
        <v>0.45045045045045046</v>
      </c>
      <c r="H21" s="176">
        <v>0.72992700729927007</v>
      </c>
      <c r="I21" s="176">
        <v>0.26148673888681362</v>
      </c>
      <c r="J21" s="230"/>
      <c r="K21" s="255"/>
    </row>
    <row r="22" spans="1:11" ht="13.5" customHeight="1" x14ac:dyDescent="0.15">
      <c r="A22" s="121" t="s">
        <v>308</v>
      </c>
      <c r="B22" s="176">
        <v>40.333333333333336</v>
      </c>
      <c r="C22" s="176">
        <v>26.984126984126984</v>
      </c>
      <c r="D22" s="176">
        <v>20.923913043478262</v>
      </c>
      <c r="E22" s="176">
        <v>21.96652719665272</v>
      </c>
      <c r="F22" s="176">
        <v>15.662650602409638</v>
      </c>
      <c r="G22" s="176">
        <v>8.1081081081081088</v>
      </c>
      <c r="H22" s="176">
        <v>5.8394160583941606</v>
      </c>
      <c r="I22" s="176">
        <v>19.350018677624206</v>
      </c>
      <c r="J22" s="230"/>
    </row>
    <row r="23" spans="1:11" ht="13.5" customHeight="1" x14ac:dyDescent="0.15">
      <c r="B23" s="228"/>
      <c r="C23" s="228"/>
      <c r="D23" s="228"/>
      <c r="E23" s="228"/>
      <c r="F23" s="228"/>
      <c r="G23" s="228"/>
      <c r="H23" s="228"/>
      <c r="I23" s="228"/>
    </row>
    <row r="24" spans="1:11" ht="13.5" customHeight="1" x14ac:dyDescent="0.15">
      <c r="A24" s="231" t="s">
        <v>252</v>
      </c>
      <c r="B24" s="229"/>
      <c r="C24" s="229"/>
      <c r="D24" s="229"/>
      <c r="E24" s="229"/>
      <c r="F24" s="229"/>
      <c r="G24" s="229"/>
      <c r="H24" s="229"/>
      <c r="I24" s="229"/>
    </row>
    <row r="25" spans="1:11" ht="13.5" customHeight="1" x14ac:dyDescent="0.15">
      <c r="A25" s="121" t="s">
        <v>299</v>
      </c>
      <c r="B25" s="176">
        <v>56.470588235294116</v>
      </c>
      <c r="C25" s="176">
        <v>80.612244897959187</v>
      </c>
      <c r="D25" s="176">
        <v>85.470085470085465</v>
      </c>
      <c r="E25" s="176">
        <v>72.661870503597129</v>
      </c>
      <c r="F25" s="176">
        <v>84.939759036144579</v>
      </c>
      <c r="G25" s="176">
        <v>90.07633587786259</v>
      </c>
      <c r="H25" s="176">
        <v>98.888888888888886</v>
      </c>
      <c r="I25" s="176">
        <v>81.84019370460048</v>
      </c>
    </row>
    <row r="26" spans="1:11" ht="13.5" customHeight="1" x14ac:dyDescent="0.15">
      <c r="A26" s="121" t="s">
        <v>300</v>
      </c>
      <c r="B26" s="176">
        <v>41.176470588235297</v>
      </c>
      <c r="C26" s="176">
        <v>69.387755102040813</v>
      </c>
      <c r="D26" s="176">
        <v>65.811965811965806</v>
      </c>
      <c r="E26" s="176">
        <v>59.71223021582734</v>
      </c>
      <c r="F26" s="176">
        <v>62.048192771084338</v>
      </c>
      <c r="G26" s="176">
        <v>77.099236641221367</v>
      </c>
      <c r="H26" s="176">
        <v>71.111111111111114</v>
      </c>
      <c r="I26" s="176">
        <v>64.285714285714292</v>
      </c>
      <c r="J26" s="230"/>
    </row>
    <row r="27" spans="1:11" ht="13.5" customHeight="1" x14ac:dyDescent="0.15">
      <c r="A27" s="121" t="s">
        <v>312</v>
      </c>
      <c r="B27" s="176">
        <v>58.82352941176471</v>
      </c>
      <c r="C27" s="176">
        <v>30.612244897959183</v>
      </c>
      <c r="D27" s="176">
        <v>34.188034188034187</v>
      </c>
      <c r="E27" s="176">
        <v>40.287769784172667</v>
      </c>
      <c r="F27" s="176">
        <v>37.951807228915655</v>
      </c>
      <c r="G27" s="176">
        <v>22.900763358778629</v>
      </c>
      <c r="H27" s="176">
        <v>28.888888888888886</v>
      </c>
      <c r="I27" s="176">
        <v>35.714285714285708</v>
      </c>
      <c r="J27" s="230"/>
    </row>
    <row r="28" spans="1:11" ht="13.5" customHeight="1" x14ac:dyDescent="0.15">
      <c r="B28" s="229"/>
      <c r="C28" s="229"/>
      <c r="D28" s="229"/>
      <c r="E28" s="229"/>
      <c r="F28" s="229"/>
      <c r="G28" s="229"/>
      <c r="H28" s="229"/>
      <c r="I28" s="229"/>
    </row>
    <row r="29" spans="1:11" ht="13.5" customHeight="1" x14ac:dyDescent="0.15">
      <c r="A29" s="210" t="s">
        <v>239</v>
      </c>
      <c r="B29" s="229"/>
      <c r="C29" s="229"/>
      <c r="D29" s="229"/>
      <c r="E29" s="229"/>
      <c r="F29" s="229"/>
      <c r="G29" s="229"/>
      <c r="H29" s="229"/>
      <c r="I29" s="229"/>
    </row>
    <row r="30" spans="1:11" ht="13.5" customHeight="1" x14ac:dyDescent="0.15">
      <c r="A30" s="121" t="s">
        <v>291</v>
      </c>
      <c r="B30" s="176">
        <v>38.823529411764703</v>
      </c>
      <c r="C30" s="176">
        <v>69.387755102040813</v>
      </c>
      <c r="D30" s="176">
        <v>62.393162393162392</v>
      </c>
      <c r="E30" s="176">
        <v>58.992805755395686</v>
      </c>
      <c r="F30" s="176">
        <v>57.2289156626506</v>
      </c>
      <c r="G30" s="176">
        <v>71.755725190839698</v>
      </c>
      <c r="H30" s="176">
        <v>66.666666666666671</v>
      </c>
      <c r="I30" s="176">
        <v>61.138014527845037</v>
      </c>
      <c r="J30" s="230"/>
    </row>
    <row r="31" spans="1:11" ht="13.5" customHeight="1" x14ac:dyDescent="0.15">
      <c r="A31" s="121" t="s">
        <v>312</v>
      </c>
      <c r="B31" s="176">
        <v>58.82352941176471</v>
      </c>
      <c r="C31" s="176">
        <v>30.612244897959183</v>
      </c>
      <c r="D31" s="176">
        <v>34.188034188034187</v>
      </c>
      <c r="E31" s="176">
        <v>40.287769784172667</v>
      </c>
      <c r="F31" s="176">
        <v>37.951807228915655</v>
      </c>
      <c r="G31" s="176">
        <v>22.900763358778629</v>
      </c>
      <c r="H31" s="176">
        <v>28.888888888888886</v>
      </c>
      <c r="I31" s="176">
        <v>35.714285714285708</v>
      </c>
      <c r="J31" s="230"/>
    </row>
    <row r="32" spans="1:11" ht="13.5" customHeight="1" x14ac:dyDescent="0.15">
      <c r="A32" s="121" t="s">
        <v>36</v>
      </c>
      <c r="B32" s="176">
        <v>2.352941176470587</v>
      </c>
      <c r="C32" s="176">
        <v>0</v>
      </c>
      <c r="D32" s="176">
        <v>3.4188034188034209</v>
      </c>
      <c r="E32" s="176">
        <v>0.71942446043164665</v>
      </c>
      <c r="F32" s="176">
        <v>4.8192771084337451</v>
      </c>
      <c r="G32" s="176">
        <v>5.3435114503816727</v>
      </c>
      <c r="H32" s="176">
        <v>4.4444444444444429</v>
      </c>
      <c r="I32" s="176">
        <v>3.1476997578692547</v>
      </c>
      <c r="J32" s="230"/>
    </row>
    <row r="33" spans="1:11" ht="13.5" customHeight="1" x14ac:dyDescent="0.15">
      <c r="B33" s="229"/>
      <c r="C33" s="229"/>
      <c r="D33" s="229"/>
      <c r="E33" s="229"/>
      <c r="F33" s="229"/>
      <c r="G33" s="229"/>
      <c r="H33" s="229"/>
      <c r="I33" s="229"/>
    </row>
    <row r="34" spans="1:11" ht="13.5" customHeight="1" x14ac:dyDescent="0.15">
      <c r="A34" s="210" t="s">
        <v>84</v>
      </c>
      <c r="B34" s="229"/>
      <c r="C34" s="229"/>
      <c r="D34" s="229"/>
      <c r="E34" s="229"/>
      <c r="F34" s="229"/>
      <c r="G34" s="229"/>
      <c r="H34" s="229"/>
      <c r="I34" s="229"/>
    </row>
    <row r="35" spans="1:11" ht="13.5" customHeight="1" x14ac:dyDescent="0.15">
      <c r="A35" s="121" t="s">
        <v>292</v>
      </c>
      <c r="B35" s="176">
        <v>37.647058823529413</v>
      </c>
      <c r="C35" s="176">
        <v>66.326530612244895</v>
      </c>
      <c r="D35" s="176">
        <v>62.393162393162392</v>
      </c>
      <c r="E35" s="176">
        <v>56.115107913669064</v>
      </c>
      <c r="F35" s="176">
        <v>58.433734939759034</v>
      </c>
      <c r="G35" s="176">
        <v>70.229007633587784</v>
      </c>
      <c r="H35" s="176">
        <v>66.666666666666671</v>
      </c>
      <c r="I35" s="176">
        <v>60.16949152542373</v>
      </c>
      <c r="J35" s="230"/>
    </row>
    <row r="36" spans="1:11" ht="13.5" customHeight="1" x14ac:dyDescent="0.15">
      <c r="A36" s="121" t="s">
        <v>312</v>
      </c>
      <c r="B36" s="176">
        <v>58.82352941176471</v>
      </c>
      <c r="C36" s="176">
        <v>30.612244897959183</v>
      </c>
      <c r="D36" s="176">
        <v>34.188034188034187</v>
      </c>
      <c r="E36" s="176">
        <v>40.287769784172667</v>
      </c>
      <c r="F36" s="176">
        <v>37.951807228915655</v>
      </c>
      <c r="G36" s="176">
        <v>22.900763358778629</v>
      </c>
      <c r="H36" s="176">
        <v>28.888888888888886</v>
      </c>
      <c r="I36" s="176">
        <v>35.714285714285708</v>
      </c>
      <c r="J36" s="230"/>
    </row>
    <row r="37" spans="1:11" ht="13.5" customHeight="1" x14ac:dyDescent="0.15">
      <c r="A37" s="121" t="s">
        <v>36</v>
      </c>
      <c r="B37" s="176">
        <v>3.5294117647058769</v>
      </c>
      <c r="C37" s="176">
        <v>3.0612244897959222</v>
      </c>
      <c r="D37" s="176">
        <v>3.4188034188034209</v>
      </c>
      <c r="E37" s="176">
        <v>3.5971223021582688</v>
      </c>
      <c r="F37" s="176">
        <v>3.6144578313253106</v>
      </c>
      <c r="G37" s="176">
        <v>6.8702290076335863</v>
      </c>
      <c r="H37" s="176">
        <v>4.4444444444444429</v>
      </c>
      <c r="I37" s="176">
        <v>4.1162227602905617</v>
      </c>
      <c r="J37" s="230"/>
    </row>
    <row r="38" spans="1:11" ht="13.5" customHeight="1" x14ac:dyDescent="0.15">
      <c r="B38" s="229"/>
      <c r="C38" s="229"/>
      <c r="D38" s="229"/>
      <c r="E38" s="229"/>
      <c r="F38" s="229"/>
      <c r="G38" s="229"/>
      <c r="H38" s="229"/>
      <c r="I38" s="229"/>
    </row>
    <row r="39" spans="1:11" ht="13.5" customHeight="1" x14ac:dyDescent="0.15">
      <c r="A39" s="210" t="s">
        <v>253</v>
      </c>
      <c r="B39" s="229"/>
      <c r="C39" s="229"/>
      <c r="D39" s="229"/>
      <c r="E39" s="229"/>
      <c r="F39" s="229"/>
      <c r="G39" s="229"/>
      <c r="H39" s="229"/>
      <c r="I39" s="229"/>
    </row>
    <row r="40" spans="1:11" ht="13.5" customHeight="1" x14ac:dyDescent="0.15">
      <c r="A40" s="121" t="s">
        <v>293</v>
      </c>
      <c r="B40" s="176">
        <v>37.647058823529413</v>
      </c>
      <c r="C40" s="176">
        <v>65.306122448979593</v>
      </c>
      <c r="D40" s="176">
        <v>61.53846153846154</v>
      </c>
      <c r="E40" s="176">
        <v>51.079136690647481</v>
      </c>
      <c r="F40" s="176">
        <v>58.433734939759034</v>
      </c>
      <c r="G40" s="176">
        <v>74.045801526717554</v>
      </c>
      <c r="H40" s="176">
        <v>63.333333333333336</v>
      </c>
      <c r="I40" s="176">
        <v>59.322033898305087</v>
      </c>
      <c r="J40" s="230"/>
    </row>
    <row r="41" spans="1:11" ht="13.5" customHeight="1" x14ac:dyDescent="0.15">
      <c r="A41" s="121" t="s">
        <v>312</v>
      </c>
      <c r="B41" s="176">
        <v>58.82352941176471</v>
      </c>
      <c r="C41" s="176">
        <v>30.612244897959183</v>
      </c>
      <c r="D41" s="176">
        <v>34.188034188034187</v>
      </c>
      <c r="E41" s="176">
        <v>40.287769784172667</v>
      </c>
      <c r="F41" s="176">
        <v>37.951807228915655</v>
      </c>
      <c r="G41" s="176">
        <v>22.900763358778629</v>
      </c>
      <c r="H41" s="176">
        <v>28.888888888888886</v>
      </c>
      <c r="I41" s="176">
        <v>35.714285714285708</v>
      </c>
      <c r="J41" s="230"/>
    </row>
    <row r="42" spans="1:11" ht="13.5" customHeight="1" x14ac:dyDescent="0.15">
      <c r="A42" s="121" t="s">
        <v>36</v>
      </c>
      <c r="B42" s="176">
        <v>3.5294117647058769</v>
      </c>
      <c r="C42" s="176">
        <v>4.0816326530612237</v>
      </c>
      <c r="D42" s="176">
        <v>4.2735042735042725</v>
      </c>
      <c r="E42" s="176">
        <v>8.6330935251798522</v>
      </c>
      <c r="F42" s="176">
        <v>3.6144578313253106</v>
      </c>
      <c r="G42" s="176">
        <v>3.0534351145038165</v>
      </c>
      <c r="H42" s="176">
        <v>7.7777777777777786</v>
      </c>
      <c r="I42" s="176">
        <v>4.9636803874092053</v>
      </c>
      <c r="J42" s="230"/>
    </row>
    <row r="43" spans="1:11" ht="13.5" customHeight="1" x14ac:dyDescent="0.15">
      <c r="K43" s="255"/>
    </row>
    <row r="44" spans="1:11" ht="13.5" customHeight="1" x14ac:dyDescent="0.15">
      <c r="A44" s="233" t="s">
        <v>8</v>
      </c>
      <c r="B44" s="234"/>
      <c r="C44" s="234"/>
      <c r="D44" s="234"/>
      <c r="E44" s="234"/>
      <c r="F44" s="234"/>
      <c r="G44" s="234"/>
      <c r="H44" s="234"/>
      <c r="I44" s="234"/>
    </row>
    <row r="45" spans="1:11" ht="27" customHeight="1" x14ac:dyDescent="0.15">
      <c r="A45" s="235" t="s">
        <v>254</v>
      </c>
      <c r="B45" s="236">
        <v>300</v>
      </c>
      <c r="C45" s="236">
        <v>315</v>
      </c>
      <c r="D45" s="236">
        <v>368</v>
      </c>
      <c r="E45" s="236">
        <v>478</v>
      </c>
      <c r="F45" s="236">
        <v>498</v>
      </c>
      <c r="G45" s="236">
        <v>444</v>
      </c>
      <c r="H45" s="236">
        <v>274</v>
      </c>
      <c r="I45" s="236">
        <v>2677</v>
      </c>
      <c r="J45" s="230"/>
    </row>
    <row r="46" spans="1:11" ht="40.25" customHeight="1" thickBot="1" x14ac:dyDescent="0.2">
      <c r="A46" s="237" t="s">
        <v>255</v>
      </c>
      <c r="B46" s="238">
        <v>85</v>
      </c>
      <c r="C46" s="238">
        <v>98</v>
      </c>
      <c r="D46" s="238">
        <v>117</v>
      </c>
      <c r="E46" s="238">
        <v>139</v>
      </c>
      <c r="F46" s="238">
        <v>166</v>
      </c>
      <c r="G46" s="238">
        <v>131</v>
      </c>
      <c r="H46" s="238">
        <v>90</v>
      </c>
      <c r="I46" s="238">
        <v>826</v>
      </c>
      <c r="J46" s="230"/>
    </row>
    <row r="47" spans="1:11" x14ac:dyDescent="0.15">
      <c r="A47" s="321" t="s">
        <v>309</v>
      </c>
      <c r="B47" s="321"/>
      <c r="C47" s="321"/>
      <c r="D47" s="321"/>
      <c r="E47" s="321"/>
      <c r="F47" s="321"/>
      <c r="G47" s="321"/>
      <c r="H47" s="321"/>
      <c r="I47" s="321"/>
    </row>
    <row r="48" spans="1:11" x14ac:dyDescent="0.15">
      <c r="A48" s="316" t="s">
        <v>311</v>
      </c>
      <c r="B48" s="316"/>
      <c r="C48" s="316"/>
      <c r="D48" s="316"/>
      <c r="E48" s="316"/>
      <c r="F48" s="316"/>
      <c r="G48" s="316"/>
      <c r="H48" s="316"/>
      <c r="I48" s="316"/>
    </row>
    <row r="49" spans="1:9" x14ac:dyDescent="0.15">
      <c r="A49" s="316" t="s">
        <v>310</v>
      </c>
      <c r="B49" s="316"/>
      <c r="C49" s="316"/>
      <c r="D49" s="316"/>
      <c r="E49" s="316"/>
      <c r="F49" s="316"/>
      <c r="G49" s="316"/>
      <c r="H49" s="316"/>
      <c r="I49" s="316"/>
    </row>
    <row r="50" spans="1:9" x14ac:dyDescent="0.15">
      <c r="A50" s="316"/>
      <c r="B50" s="316"/>
      <c r="C50" s="316"/>
      <c r="D50" s="316"/>
      <c r="E50" s="316"/>
      <c r="F50" s="316"/>
      <c r="G50" s="316"/>
      <c r="H50" s="316"/>
      <c r="I50" s="316"/>
    </row>
  </sheetData>
  <mergeCells count="8">
    <mergeCell ref="A49:I49"/>
    <mergeCell ref="A50:I50"/>
    <mergeCell ref="A1:I1"/>
    <mergeCell ref="A3:A4"/>
    <mergeCell ref="B3:H3"/>
    <mergeCell ref="A47:I47"/>
    <mergeCell ref="A2:C2"/>
    <mergeCell ref="A48:I48"/>
  </mergeCells>
  <pageMargins left="0.78740157480314965" right="0.78740157480314965" top="0.78740157480314965"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Household NURSE 2009</vt:lpstr>
      <vt:lpstr>Table 1.2 NURSE</vt:lpstr>
      <vt:lpstr>Table 1.1</vt:lpstr>
      <vt:lpstr>Table 1.2</vt:lpstr>
      <vt:lpstr>Table 1.2b</vt:lpstr>
      <vt:lpstr>Table 1.3</vt:lpstr>
      <vt:lpstr>Table 1.3b</vt:lpstr>
      <vt:lpstr>Table 1.4</vt:lpstr>
      <vt:lpstr>Table 1.5</vt:lpstr>
      <vt:lpstr>Table 1.6</vt:lpstr>
      <vt:lpstr>Table 1.7</vt:lpstr>
      <vt:lpstr>Table 1.8</vt:lpstr>
      <vt:lpstr>Table 1.9</vt:lpstr>
      <vt:lpstr>'Table 1.1'!Print_Area</vt:lpstr>
      <vt:lpstr>'Table 1.2'!Print_Area</vt:lpstr>
      <vt:lpstr>'Table 1.2 NURSE'!Print_Area</vt:lpstr>
      <vt:lpstr>'Table 1.2b'!Print_Area</vt:lpstr>
      <vt:lpstr>'Table 1.3'!Print_Area</vt:lpstr>
      <vt:lpstr>'Table 1.3b'!Print_Area</vt:lpstr>
      <vt:lpstr>'Table 1.4'!Print_Area</vt:lpstr>
      <vt:lpstr>'Table 1.5'!Print_Area</vt:lpstr>
      <vt:lpstr>'Table 1.6'!Print_Area</vt:lpstr>
      <vt:lpstr>'Table 1.7'!Print_Area</vt:lpstr>
      <vt:lpstr>'Table 1.8'!Print_Area</vt:lpstr>
      <vt:lpstr>'Table 1.9'!Print_Area</vt:lpstr>
    </vt:vector>
  </TitlesOfParts>
  <Company>National Centre for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2006-09-06T10:21:46Z</dcterms:created>
  <cp:lastPrinted>2017-08-31T08:32:01Z</cp:lastPrinted>
  <dcterms:modified xsi:type="dcterms:W3CDTF">2020-09-30T13:26:00Z</dcterms:modified>
</cp:coreProperties>
</file>